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G:\OLSE\LWLH\PAID PARENTAL LEAVE\Calculator Work\2025 Calculator\"/>
    </mc:Choice>
  </mc:AlternateContent>
  <xr:revisionPtr revIDLastSave="0" documentId="13_ncr:1_{44B98ECE-5669-40B4-BE0F-0B4FF62E45FC}" xr6:coauthVersionLast="47" xr6:coauthVersionMax="47" xr10:uidLastSave="{00000000-0000-0000-0000-000000000000}"/>
  <bookViews>
    <workbookView xWindow="2370" yWindow="480" windowWidth="25995" windowHeight="16035" tabRatio="702" firstSheet="1" activeTab="5" xr2:uid="{00000000-000D-0000-FFFF-FFFF00000000}"/>
  </bookViews>
  <sheets>
    <sheet name="What is PPLO-Covered Employers" sheetId="5" state="hidden" r:id="rId1"/>
    <sheet name="Instructions" sheetId="13" r:id="rId2"/>
    <sheet name="Single Employer" sheetId="11" r:id="rId3"/>
    <sheet name="Single Employer with Tips" sheetId="14" r:id="rId4"/>
    <sheet name="Multiple Employers" sheetId="15" r:id="rId5"/>
    <sheet name="Multiple Employers with Tip " sheetId="17" r:id="rId6"/>
  </sheets>
  <definedNames>
    <definedName name="_xlnm.Print_Area" localSheetId="1">Instructions!$A$1:$J$29</definedName>
    <definedName name="_xlnm.Print_Area" localSheetId="4">'Multiple Employers'!$A$1:$R$54</definedName>
    <definedName name="_xlnm.Print_Area" localSheetId="5">'Multiple Employers with Tip '!$A$1:$R$54</definedName>
    <definedName name="_xlnm.Print_Area" localSheetId="2">'Single Employer'!$A$1:$P$65</definedName>
    <definedName name="_xlnm.Print_Area" localSheetId="3">'Single Employer with Tips'!$A$1:$S$76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4" i="17" l="1"/>
  <c r="K104" i="17" s="1"/>
  <c r="J103" i="17"/>
  <c r="J105" i="17" s="1"/>
  <c r="J100" i="17"/>
  <c r="K100" i="17" s="1"/>
  <c r="K99" i="17"/>
  <c r="J99" i="17"/>
  <c r="J101" i="17" s="1"/>
  <c r="J96" i="17"/>
  <c r="K96" i="17" s="1"/>
  <c r="J95" i="17"/>
  <c r="J97" i="17" s="1"/>
  <c r="J89" i="17"/>
  <c r="K89" i="17" s="1"/>
  <c r="J88" i="17"/>
  <c r="K88" i="17" s="1"/>
  <c r="K85" i="17"/>
  <c r="J85" i="17"/>
  <c r="J84" i="17"/>
  <c r="J86" i="17" s="1"/>
  <c r="J81" i="17"/>
  <c r="K81" i="17" s="1"/>
  <c r="J80" i="17"/>
  <c r="K80" i="17" s="1"/>
  <c r="K82" i="17" s="1"/>
  <c r="P75" i="17"/>
  <c r="P74" i="17"/>
  <c r="Q74" i="17" s="1"/>
  <c r="Q73" i="17"/>
  <c r="Q75" i="17" s="1"/>
  <c r="P73" i="17"/>
  <c r="P71" i="17"/>
  <c r="Q70" i="17"/>
  <c r="P70" i="17"/>
  <c r="Q69" i="17"/>
  <c r="P69" i="17"/>
  <c r="P67" i="17"/>
  <c r="P66" i="17"/>
  <c r="Q66" i="17" s="1"/>
  <c r="Q65" i="17"/>
  <c r="Q67" i="17" s="1"/>
  <c r="P65" i="17"/>
  <c r="D35" i="17"/>
  <c r="K90" i="17" l="1"/>
  <c r="K101" i="17"/>
  <c r="J82" i="17"/>
  <c r="J90" i="17"/>
  <c r="Q71" i="17"/>
  <c r="K84" i="17"/>
  <c r="K86" i="17" s="1"/>
  <c r="K91" i="17" s="1"/>
  <c r="F20" i="17"/>
  <c r="K95" i="17"/>
  <c r="K97" i="17" s="1"/>
  <c r="K106" i="17" s="1"/>
  <c r="K103" i="17"/>
  <c r="K105" i="17" s="1"/>
  <c r="J20" i="17"/>
  <c r="H16" i="17" l="1"/>
  <c r="Q76" i="17"/>
  <c r="F16" i="17"/>
  <c r="H20" i="17"/>
  <c r="J16" i="17"/>
  <c r="L14" i="17" l="1"/>
  <c r="H22" i="17" s="1"/>
  <c r="L20" i="17"/>
  <c r="D29" i="17" l="1"/>
  <c r="H33" i="17" s="1"/>
  <c r="F22" i="17"/>
  <c r="J22" i="17"/>
  <c r="F33" i="17" l="1"/>
  <c r="J33" i="17"/>
  <c r="L33" i="17" l="1"/>
  <c r="D38" i="17" s="1"/>
  <c r="D42" i="17" s="1"/>
  <c r="E42" i="17" s="1"/>
  <c r="D48" i="17" l="1"/>
  <c r="F48" i="17" s="1"/>
  <c r="J48" i="17" l="1"/>
  <c r="H48" i="17"/>
  <c r="L48" i="17" l="1"/>
  <c r="P65" i="15"/>
  <c r="Q65" i="15" s="1"/>
  <c r="P66" i="15"/>
  <c r="Q66" i="15" s="1"/>
  <c r="P67" i="15"/>
  <c r="Q67" i="15" s="1"/>
  <c r="J72" i="15"/>
  <c r="K72" i="15" s="1"/>
  <c r="J73" i="15"/>
  <c r="K73" i="15" s="1"/>
  <c r="J74" i="15"/>
  <c r="K74" i="15" s="1"/>
  <c r="J79" i="15"/>
  <c r="J80" i="15"/>
  <c r="J81" i="15"/>
  <c r="G86" i="15"/>
  <c r="H86" i="15" s="1"/>
  <c r="K79" i="15" l="1"/>
  <c r="K80" i="15"/>
  <c r="K81" i="15"/>
  <c r="K82" i="15" l="1"/>
  <c r="Q68" i="15"/>
  <c r="K75" i="15"/>
  <c r="G88" i="15" l="1"/>
  <c r="G87" i="15"/>
  <c r="D35" i="15"/>
  <c r="G74" i="14" l="1"/>
  <c r="G73" i="14"/>
  <c r="G75" i="14" s="1"/>
  <c r="J67" i="14"/>
  <c r="J66" i="14"/>
  <c r="J68" i="14" s="1"/>
  <c r="J61" i="14"/>
  <c r="J60" i="14"/>
  <c r="P55" i="14"/>
  <c r="P54" i="14"/>
  <c r="G62" i="11"/>
  <c r="G63" i="11" s="1"/>
  <c r="D14" i="11" s="1"/>
  <c r="J57" i="11"/>
  <c r="J56" i="11"/>
  <c r="J52" i="11"/>
  <c r="J51" i="11"/>
  <c r="P47" i="11"/>
  <c r="P46" i="11"/>
  <c r="D26" i="11" l="1"/>
  <c r="D21" i="11"/>
  <c r="D30" i="11" s="1"/>
  <c r="J62" i="14"/>
  <c r="K60" i="14"/>
  <c r="K66" i="14"/>
  <c r="P56" i="14"/>
  <c r="Q54" i="14"/>
  <c r="H73" i="14"/>
  <c r="F16" i="15"/>
  <c r="D13" i="14" l="1"/>
  <c r="D20" i="14" s="1"/>
  <c r="D24" i="14"/>
  <c r="D26" i="14" s="1"/>
  <c r="F20" i="15"/>
  <c r="H88" i="15"/>
  <c r="J16" i="15" s="1"/>
  <c r="J20" i="15" s="1"/>
  <c r="H87" i="15"/>
  <c r="H16" i="15"/>
  <c r="D30" i="14" l="1"/>
  <c r="D32" i="14" s="1"/>
  <c r="D35" i="14" s="1"/>
  <c r="L14" i="15"/>
  <c r="F22" i="15" s="1"/>
  <c r="H89" i="15"/>
  <c r="H20" i="15"/>
  <c r="L20" i="15" s="1"/>
  <c r="D39" i="14" l="1"/>
  <c r="J22" i="15"/>
  <c r="D29" i="15"/>
  <c r="F33" i="15" s="1"/>
  <c r="H22" i="15"/>
  <c r="H33" i="15" l="1"/>
  <c r="J33" i="15"/>
  <c r="L33" i="15" l="1"/>
  <c r="D38" i="15" s="1"/>
  <c r="D48" i="15" s="1"/>
  <c r="J48" i="15" s="1"/>
  <c r="H48" i="15" l="1"/>
  <c r="F48" i="15"/>
  <c r="D42" i="15"/>
  <c r="E42" i="15" s="1"/>
  <c r="L48" i="15" l="1"/>
</calcChain>
</file>

<file path=xl/sharedStrings.xml><?xml version="1.0" encoding="utf-8"?>
<sst xmlns="http://schemas.openxmlformats.org/spreadsheetml/2006/main" count="395" uniqueCount="173">
  <si>
    <t>San Francisco's Paid Parental Leave Ordinance ensures that San Francisco employees have 6 weeks fully paid leave to bond with a new child (newborn, adoptive, or foster).</t>
  </si>
  <si>
    <t>Covered employers are required to supplement a covered employee's California Paid Family Leave (PFL) benefits.</t>
  </si>
  <si>
    <t>Covered Employers are those who meet the following Threshold Number of Employees:</t>
  </si>
  <si>
    <t>as of:</t>
  </si>
  <si>
    <t>January 1, 2017:</t>
  </si>
  <si>
    <t>July 1, 2017:</t>
  </si>
  <si>
    <t>January 1, 2018:</t>
  </si>
  <si>
    <t>50+ employees</t>
  </si>
  <si>
    <t>35+ employees</t>
  </si>
  <si>
    <t>20+ employees</t>
  </si>
  <si>
    <t>(See Rules Implementing the Paid Parental Leave Ordinance, #2 and definitions for more detail.)</t>
  </si>
  <si>
    <t>Includes employers located outside of San Francico, but have employees who work in San Francisco</t>
  </si>
  <si>
    <r>
      <t xml:space="preserve">Threshold Number of Employees includes </t>
    </r>
    <r>
      <rPr>
        <b/>
        <i/>
        <sz val="11"/>
        <color theme="1"/>
        <rFont val="Calibri"/>
        <family val="2"/>
        <scheme val="minor"/>
      </rPr>
      <t>all employees</t>
    </r>
    <r>
      <rPr>
        <sz val="11"/>
        <color theme="1"/>
        <rFont val="Calibri"/>
        <family val="2"/>
        <scheme val="minor"/>
      </rPr>
      <t xml:space="preserve"> (i.e., seasonal, permanent, temporary, part-time, full-time, etc.), including both employees who work in and out of San Francisco</t>
    </r>
  </si>
  <si>
    <t>Government entities are not covered employers.</t>
  </si>
  <si>
    <t>Employers with workforces that fluctuate week to week determine whether they are covered using the average number of employees in each week of the PPLO Lookback Period -- 12 weeks or 3mohths prior to employee's leave.</t>
  </si>
  <si>
    <t>Example:</t>
  </si>
  <si>
    <t>A.</t>
  </si>
  <si>
    <t>B.</t>
  </si>
  <si>
    <t xml:space="preserve">C. </t>
  </si>
  <si>
    <t>Total</t>
  </si>
  <si>
    <t>Weekly Pay Periods</t>
  </si>
  <si>
    <t>Bi-weekly Pay Periods</t>
  </si>
  <si>
    <t>Semi-Monthly Pay Periods</t>
  </si>
  <si>
    <t>D.</t>
  </si>
  <si>
    <t>E.</t>
  </si>
  <si>
    <t>F.</t>
  </si>
  <si>
    <t>OR</t>
  </si>
  <si>
    <t>Answer to D. above</t>
  </si>
  <si>
    <t>Sum of the Averages</t>
  </si>
  <si>
    <t>Answer to A. above</t>
  </si>
  <si>
    <t>H.</t>
  </si>
  <si>
    <t>If wages fluctuate, use applicable chart below*</t>
  </si>
  <si>
    <t>G.</t>
  </si>
  <si>
    <t>If No, Supplemental Compensation is A - B = F. Supplemental Compensation</t>
  </si>
  <si>
    <t>I.</t>
  </si>
  <si>
    <t>Weekly Supplemental Compensation Due</t>
  </si>
  <si>
    <t>Employers may supplement up to full weekly wage</t>
  </si>
  <si>
    <t>Employers may supplement up to full weekly wage (i.e. more than the ordinance requires)</t>
  </si>
  <si>
    <t xml:space="preserve">Use applicable chart below* (if you have just total wages and total tips for the 12 week period insert them in the last box in the applicable chart) </t>
  </si>
  <si>
    <t>**Subject to Maximum Weekly Benefit Amount</t>
  </si>
  <si>
    <t>C.</t>
  </si>
  <si>
    <t>J.</t>
  </si>
  <si>
    <t xml:space="preserve">If No, Supplemental Compensation is C. </t>
  </si>
  <si>
    <t xml:space="preserve">(from EDD Notice of Computation) </t>
  </si>
  <si>
    <t>(from EDD Notice of Computation)</t>
  </si>
  <si>
    <t>A.i.</t>
  </si>
  <si>
    <t>A.ii.</t>
  </si>
  <si>
    <t xml:space="preserve">1. Employee’s Normal Weekly Wage </t>
  </si>
  <si>
    <t>Average Normal Weekly Wage</t>
  </si>
  <si>
    <r>
      <rPr>
        <b/>
        <sz val="11"/>
        <color theme="1"/>
        <rFont val="Calibri"/>
        <family val="2"/>
        <scheme val="minor"/>
      </rPr>
      <t>ENTER</t>
    </r>
    <r>
      <rPr>
        <sz val="11"/>
        <color theme="1"/>
        <rFont val="Calibri"/>
        <family val="2"/>
        <scheme val="minor"/>
      </rPr>
      <t xml:space="preserve"> EDD Paid Family Leave Weekly Benefit Amount</t>
    </r>
  </si>
  <si>
    <t>Average Normal Weekly Wage (Total/12)</t>
  </si>
  <si>
    <t>Average Normal Weekly Wage (Total/12):</t>
  </si>
  <si>
    <t>Average Normal Weekly Wage (Total/13):</t>
  </si>
  <si>
    <t xml:space="preserve">Average Normal Weekly Wage with Reported Tips </t>
  </si>
  <si>
    <t xml:space="preserve"> Amount Employer Owes to Employee in Supplemental Compensation, Tested Against Maximum Weekly Benefit Amount</t>
  </si>
  <si>
    <t>Employee's Average Normal Weekly Wage Without Tips</t>
  </si>
  <si>
    <t xml:space="preserve">Percent of Employee's Average Normal Weekly Wage Employer is Responsible For (i.e. remove tips) </t>
  </si>
  <si>
    <t xml:space="preserve">Amount Employer Owes to Employee in Supplemental Compensation, Tested Against Maximum Weekly Benefit Amount </t>
  </si>
  <si>
    <t xml:space="preserve">Use the Applicable Box Below to Determine Employee's Average Normal Weekly Wage </t>
  </si>
  <si>
    <t>Employer 1</t>
  </si>
  <si>
    <t>Employer 2</t>
  </si>
  <si>
    <t>Employer 3</t>
  </si>
  <si>
    <t>Total Wages From All Employers</t>
  </si>
  <si>
    <t>IF WAGES FLUCTUATE for any of the employers, use applicable chart below*</t>
  </si>
  <si>
    <r>
      <t xml:space="preserve">DETERMINE </t>
    </r>
    <r>
      <rPr>
        <sz val="11"/>
        <color theme="1"/>
        <rFont val="Calibri"/>
        <family val="2"/>
        <scheme val="minor"/>
      </rPr>
      <t>Total Normal Weekly Wage, including tips where applicable</t>
    </r>
  </si>
  <si>
    <t>ENTER Constistent Normal Weekly Wage</t>
  </si>
  <si>
    <t>Average Normal Weekly Wages</t>
  </si>
  <si>
    <t>Total Weekly WagesWithout Tips</t>
  </si>
  <si>
    <t>Employee's Normal Weekly Wage Without Tips</t>
  </si>
  <si>
    <t xml:space="preserve">Percent of Employee's Normal Weekly Wage Each Employer is Responsible For (i.e. remove tips) </t>
  </si>
  <si>
    <t xml:space="preserve">*Subject to Maximum Weekly Benefit Amount </t>
  </si>
  <si>
    <t xml:space="preserve">Total Weekly Supplemental Compensation </t>
  </si>
  <si>
    <t xml:space="preserve">Add back in EDD Weekly Paid Family Leave Benefit Amount </t>
  </si>
  <si>
    <r>
      <t xml:space="preserve">Total Weekly Benefits to Employee (PFL Benefits + Supplemental Compensation) </t>
    </r>
    <r>
      <rPr>
        <i/>
        <sz val="11"/>
        <color rgb="FF0070C0"/>
        <rFont val="Calibri"/>
        <family val="2"/>
        <scheme val="minor"/>
      </rPr>
      <t>(F. + G.)</t>
    </r>
  </si>
  <si>
    <r>
      <rPr>
        <b/>
        <sz val="11"/>
        <color theme="1"/>
        <rFont val="Calibri"/>
        <family val="2"/>
        <scheme val="minor"/>
      </rPr>
      <t xml:space="preserve"> ENTER</t>
    </r>
    <r>
      <rPr>
        <sz val="11"/>
        <color theme="1"/>
        <rFont val="Calibri"/>
        <family val="2"/>
        <scheme val="minor"/>
      </rPr>
      <t xml:space="preserve"> EDD Paid Family Leave Weekly Benefit Amount</t>
    </r>
  </si>
  <si>
    <t xml:space="preserve">Please follow the detailed instructions contained in each worksheet to determine the correct Supplemental Compensation amount owed to the employee. You will need the following documents/information to start: </t>
  </si>
  <si>
    <t>(1) Employee's Normal Weekly Wage, which can be found using payroll records; and</t>
  </si>
  <si>
    <t xml:space="preserve">You will need the following information to complete this worksheet:
</t>
  </si>
  <si>
    <t>(2) Employee's weekly Paid Family Leave (PFL) benefit amount, which can be found on the EDD Notice of Computation Form.</t>
  </si>
  <si>
    <t>Amount Employer Owes to Employee in Supplemental Compensation, Tested Against Maximum Weekly Benefit Amount</t>
  </si>
  <si>
    <t xml:space="preserve">STEP 1: Enter Employee's Normal Weekly Wage </t>
  </si>
  <si>
    <t xml:space="preserve">STEP 2: Enter Employee's EDD Paid Family Leave Weekly Benefit Amount </t>
  </si>
  <si>
    <t>You will need the following information to complete this worksheet:</t>
  </si>
  <si>
    <r>
      <rPr>
        <b/>
        <sz val="16"/>
        <color rgb="FFC00000"/>
        <rFont val="Calibri"/>
        <family val="2"/>
        <scheme val="minor"/>
      </rPr>
      <t>Single Employer with Tips:</t>
    </r>
    <r>
      <rPr>
        <sz val="16"/>
        <rFont val="Calibri"/>
        <family val="2"/>
        <scheme val="minor"/>
      </rPr>
      <t xml:space="preserve"> Use this worksheet if your employee has only one employer and receives tips. </t>
    </r>
  </si>
  <si>
    <r>
      <rPr>
        <b/>
        <sz val="16"/>
        <color rgb="FF0000FF"/>
        <rFont val="Calibri"/>
        <family val="2"/>
        <scheme val="minor"/>
      </rPr>
      <t>Single Employer</t>
    </r>
    <r>
      <rPr>
        <b/>
        <sz val="16"/>
        <rFont val="Calibri"/>
        <family val="2"/>
        <scheme val="minor"/>
      </rPr>
      <t>:</t>
    </r>
    <r>
      <rPr>
        <sz val="16"/>
        <rFont val="Calibri"/>
        <family val="2"/>
        <scheme val="minor"/>
      </rPr>
      <t xml:space="preserve"> Use this worksheet if your employee has only one employer and does not receive tips. </t>
    </r>
  </si>
  <si>
    <t xml:space="preserve">STEP 1: Enter Employee's Normal Weekly Wage, Including Reported Tips </t>
  </si>
  <si>
    <t>STEP 2: Enter Employee's EDD Paid Family Leave Weekly Benefit Amount</t>
  </si>
  <si>
    <t>Avg. wkly wages w/o tips</t>
  </si>
  <si>
    <t>Avg. Normal Wkly Wage per Employer (Total/12)</t>
  </si>
  <si>
    <t>Avg. Normal Wkly Wage per Employer (Total/13)</t>
  </si>
  <si>
    <t>IF WAGES FLUCTUATE and/or the employee receives tips see applicable chart below*</t>
  </si>
  <si>
    <r>
      <rPr>
        <b/>
        <sz val="16"/>
        <color rgb="FF7030A0"/>
        <rFont val="Calibri"/>
        <family val="2"/>
        <scheme val="minor"/>
      </rPr>
      <t>Multiple Employers with Tips:</t>
    </r>
    <r>
      <rPr>
        <b/>
        <sz val="16"/>
        <color rgb="FF0070C0"/>
        <rFont val="Calibri"/>
        <family val="2"/>
        <scheme val="minor"/>
      </rPr>
      <t xml:space="preserve"> </t>
    </r>
    <r>
      <rPr>
        <sz val="16"/>
        <rFont val="Calibri"/>
        <family val="2"/>
        <scheme val="minor"/>
      </rPr>
      <t xml:space="preserve">Use this worksheet if the employee has more than one employer and receives tips from any of those employers. </t>
    </r>
  </si>
  <si>
    <t xml:space="preserve">You will need the following information to complete this worksheet:
</t>
  </si>
  <si>
    <t xml:space="preserve">(1) Employee's Normal Weekly Wage from each employer, which can be found using payroll records and the employee's San Francisco Paid Parental Leave Form; and </t>
  </si>
  <si>
    <r>
      <t xml:space="preserve">Remainder after EDD Paid Family Leave Weekly Benefit Amount </t>
    </r>
    <r>
      <rPr>
        <i/>
        <sz val="11"/>
        <color rgb="FF0070C0"/>
        <rFont val="Calibri"/>
        <family val="2"/>
        <scheme val="minor"/>
      </rPr>
      <t xml:space="preserve">(A. - B.) </t>
    </r>
  </si>
  <si>
    <r>
      <t xml:space="preserve">Remainder after EDD Paid Family Leave Weekly Benefit Amount </t>
    </r>
    <r>
      <rPr>
        <i/>
        <sz val="11"/>
        <color rgb="FF0070C0"/>
        <rFont val="Calibri"/>
        <family val="2"/>
        <scheme val="minor"/>
      </rPr>
      <t>(A. - B.)</t>
    </r>
  </si>
  <si>
    <r>
      <t xml:space="preserve">Total Employee Paid Leave Benefits from Employer &amp; EDD per week </t>
    </r>
    <r>
      <rPr>
        <i/>
        <sz val="11"/>
        <color rgb="FF0070C0"/>
        <rFont val="Calibri"/>
        <family val="2"/>
        <scheme val="minor"/>
      </rPr>
      <t>(F.+ C.)</t>
    </r>
  </si>
  <si>
    <r>
      <t xml:space="preserve">Percent of Average Normal Weekly Wage Paid by Employer </t>
    </r>
    <r>
      <rPr>
        <i/>
        <sz val="11"/>
        <color rgb="FF0070C0"/>
        <rFont val="Calibri"/>
        <family val="2"/>
        <scheme val="minor"/>
      </rPr>
      <t>(D./A.)</t>
    </r>
  </si>
  <si>
    <t xml:space="preserve">Weekly Supplemental Compensation from Employer
</t>
  </si>
  <si>
    <t xml:space="preserve">Avg. Normal Wkly Wage </t>
  </si>
  <si>
    <t>per Employer (Total/12)</t>
  </si>
  <si>
    <r>
      <t xml:space="preserve">Remainder after EDD Weekly Paid Family Leave Benefit Amount </t>
    </r>
    <r>
      <rPr>
        <sz val="11"/>
        <color rgb="FF0070C0"/>
        <rFont val="Calibri"/>
        <family val="2"/>
        <scheme val="minor"/>
      </rPr>
      <t>(A.-D.)</t>
    </r>
  </si>
  <si>
    <r>
      <t xml:space="preserve">Weekly Supplemental Compensation from each Employer *Subject to Maximum Weekly Benefit Amount, See I.
</t>
    </r>
    <r>
      <rPr>
        <i/>
        <sz val="11"/>
        <color rgb="FF0070C0"/>
        <rFont val="Calibri"/>
        <family val="2"/>
        <scheme val="minor"/>
      </rPr>
      <t>(C.*E. = F.)</t>
    </r>
  </si>
  <si>
    <t>Total Weekly Wages With Tips</t>
  </si>
  <si>
    <t xml:space="preserve"> </t>
  </si>
  <si>
    <t xml:space="preserve">F. </t>
  </si>
  <si>
    <t>To calculate a daily rate, divide the weekly amount by 5 days.</t>
  </si>
  <si>
    <t xml:space="preserve">J. </t>
  </si>
  <si>
    <t>K.</t>
  </si>
  <si>
    <t>To calculate an hourly rate, divide the daily rate in J by 8 hours.</t>
  </si>
  <si>
    <t>To calculate an hourly rate, divide the daily rate in F by 8 hours.</t>
  </si>
  <si>
    <t xml:space="preserve">K. </t>
  </si>
  <si>
    <t>L.</t>
  </si>
  <si>
    <t>To calculate an hourly rate, divide the daily rate in K by 8 hours.</t>
  </si>
  <si>
    <r>
      <t xml:space="preserve">This </t>
    </r>
    <r>
      <rPr>
        <b/>
        <sz val="11.5"/>
        <color theme="1"/>
        <rFont val="Calibri"/>
        <family val="2"/>
        <scheme val="minor"/>
      </rPr>
      <t>Excel Calculator</t>
    </r>
    <r>
      <rPr>
        <sz val="11.5"/>
        <color theme="1"/>
        <rFont val="Calibri"/>
        <family val="2"/>
        <scheme val="minor"/>
      </rPr>
      <t xml:space="preserve"> is designed to help you determine the Supplemental Compensation amount a Covered Employer owes to a Covered Employee under the </t>
    </r>
    <r>
      <rPr>
        <b/>
        <sz val="11.5"/>
        <color theme="1"/>
        <rFont val="Calibri"/>
        <family val="2"/>
        <scheme val="minor"/>
      </rPr>
      <t xml:space="preserve">San Francisco Paid Parental Leave Ordinance (SF PPLO). </t>
    </r>
    <r>
      <rPr>
        <sz val="11.5"/>
        <color theme="1"/>
        <rFont val="Calibri"/>
        <family val="2"/>
        <scheme val="minor"/>
      </rPr>
      <t>Once you enter the required information, the Calculator will give you both the weekly amount owed to the employee as well as the total amount owed if the employee takes the full eight-weeks of Paid Family Leave.</t>
    </r>
  </si>
  <si>
    <r>
      <t xml:space="preserve">If you have any questions or comments regarding the use of the Calculator, please contact the Office of Labor Standards Enforcement at </t>
    </r>
    <r>
      <rPr>
        <b/>
        <sz val="11.5"/>
        <color rgb="FF1F497D"/>
        <rFont val="Calibri"/>
        <family val="2"/>
        <scheme val="minor"/>
      </rPr>
      <t>pplo@sfgov.org</t>
    </r>
    <r>
      <rPr>
        <sz val="11.5"/>
        <color theme="1"/>
        <rFont val="Calibri"/>
        <family val="2"/>
        <scheme val="minor"/>
      </rPr>
      <t> </t>
    </r>
    <r>
      <rPr>
        <b/>
        <sz val="11.5"/>
        <color theme="1"/>
        <rFont val="Calibri"/>
        <family val="2"/>
        <scheme val="minor"/>
      </rPr>
      <t>or (415) 554-4190.</t>
    </r>
  </si>
  <si>
    <r>
      <rPr>
        <b/>
        <sz val="11"/>
        <color theme="1"/>
        <rFont val="Calibri"/>
        <family val="2"/>
        <scheme val="minor"/>
      </rPr>
      <t>ENTER</t>
    </r>
    <r>
      <rPr>
        <sz val="11"/>
        <color theme="1"/>
        <rFont val="Calibri"/>
        <family val="2"/>
        <scheme val="minor"/>
      </rPr>
      <t xml:space="preserve"> Consistent Normal Weekly Wage</t>
    </r>
  </si>
  <si>
    <r>
      <t xml:space="preserve">DETERMINE </t>
    </r>
    <r>
      <rPr>
        <sz val="11"/>
        <color theme="1"/>
        <rFont val="Calibri"/>
        <family val="2"/>
        <scheme val="minor"/>
      </rPr>
      <t>Total Normal Weekly Wage</t>
    </r>
  </si>
  <si>
    <r>
      <rPr>
        <b/>
        <sz val="11"/>
        <color theme="1"/>
        <rFont val="Calibri"/>
        <family val="2"/>
        <scheme val="minor"/>
      </rPr>
      <t>ENTER</t>
    </r>
    <r>
      <rPr>
        <sz val="11"/>
        <color theme="1"/>
        <rFont val="Calibri"/>
        <family val="2"/>
        <scheme val="minor"/>
      </rPr>
      <t xml:space="preserve"> Constistent Normal Weekly Wage</t>
    </r>
  </si>
  <si>
    <t xml:space="preserve">Multiple Employer: Use this worksheet if the employee has more than one employer and does not receive tips from any of them. </t>
  </si>
  <si>
    <t>Percent of Employee's Normal Weekly Wage Each Employer is Responsible For</t>
  </si>
  <si>
    <t>Total Weekly Wages</t>
  </si>
  <si>
    <t>**2025 Maximum Weekly Benefit Amount is $2,402</t>
  </si>
  <si>
    <t>If Yes, see J., each employer pays applicable pro-rated amount of $2,402, minus the EDD Weekly Paid Family Leave Benefit Amount ($2,402 - D.)</t>
  </si>
  <si>
    <t>Is H. greater than or equal to $2,402?</t>
  </si>
  <si>
    <t>Supplemental Compensation Due from Each Employer if H. &gt; $2,402</t>
  </si>
  <si>
    <t>Monthly Pay Periods</t>
  </si>
  <si>
    <t>Is A. greater than or equal to $2,402?</t>
  </si>
  <si>
    <t xml:space="preserve">To determine the employee’s Average Normal Weekly Wage, this worksheet will sum each row in the final column, then divide weekly and bi-weekly payroll sums by 12, or divide monthly or semi-monthly payroll sum by 13. </t>
  </si>
  <si>
    <t xml:space="preserve">This worksheet will sum each row in the final column. To determine the average weekly wage, it will then divide weekly and bi-weekly payroll sums by 12, or divide monthly or semi-monthly payroll sum by 13. </t>
  </si>
  <si>
    <t>Is G. greater than or equal to $2,402?</t>
  </si>
  <si>
    <t xml:space="preserve">If Yes, employee receives the difference between $2,402 and the weekly EDD Paid Family Leave Benefit Amount </t>
  </si>
  <si>
    <t xml:space="preserve">Employee's Normal Weekly Wage </t>
  </si>
  <si>
    <t>if you have only the total from other employers, enter it in just this last cell</t>
  </si>
  <si>
    <t>A. i.</t>
  </si>
  <si>
    <t xml:space="preserve">This Paid Parental Leave Ordinance (PPLO) Calculator has been created to assist employers in calculating the Supplemental Compensation required under the San Francisco PPLO. In the event of calculation errors, the employer will nonetheless have an obligation to comply with the Ordinance. Accordingly, employers are advised to verify the accuracy of the calculations. </t>
  </si>
  <si>
    <t>The Supplemental Compensation calculation varies based on whether the employee has more than one employer and whether the employee receives tips. Please use the appropriate worksheet   of the Excel Sheet for the employee taking the leave:</t>
  </si>
  <si>
    <t xml:space="preserve">Single Employer: </t>
  </si>
  <si>
    <t xml:space="preserve">○  For employees whose weekly wages fluctuate, or for any employees who receive tips, you will need to use the employee’s wages during their Paid Parental Leave Lookback Period to determine the employee’s average normal weekly wage. The Paid Parental Leave Lookback Period is three monthly, or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for parents who give birth and take Paid Family Leave immediately after their pregnancy disability leave ends, their Paid Parental Leave Lookback Period will be the period immediately preceding their pregnancy disability leave. </t>
  </si>
  <si>
    <t xml:space="preserve">2. Employee’s EDD Paid Family Leave Weekly Benefit Amount </t>
  </si>
  <si>
    <t xml:space="preserve">○ This amount can be found on the employee’s EDD Notice of Computation Form, which they will receive once they apply for PFL. Employers can also contact EDD directly for this amount if the employee authorized the EDD to disclose this information to their employer on their PFL application. </t>
  </si>
  <si>
    <t xml:space="preserve">3. San Francisco Paid Parental Leave Form: </t>
  </si>
  <si>
    <t xml:space="preserve">○ If the employee has multiple employers, this form will provide you  with the employee’s necessary wage and tips, if applicable, information from each employer. </t>
  </si>
  <si>
    <t xml:space="preserve">Enter the appropriate information in the white boxes located in Steps 1 and 2. Once the information is entered, the calculator will do the rest! </t>
  </si>
  <si>
    <t>A. ii.</t>
  </si>
  <si>
    <t xml:space="preserve">If Yes, employee receives the difference between $2,402 and the EDD Weekly Benefit Amount ($2,402 - B.) </t>
  </si>
  <si>
    <t xml:space="preserve">Fill in your employee's pre-tax earnings, including commissions, in the grid below based on how the employee is paid: bi-weekly, semi-monthly, monthly or weekly. </t>
  </si>
  <si>
    <t xml:space="preserve">Use the employee's weekly wages during their Paid Parental Leave Lookback Period. The Paid Parental Leave Lookback Period is three monthly,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parents who give birth and take Paid Family Leave immediately after their pregnancy disability leave ends, their Paid Parental Leave Lookback Period will be the period immediately preceding their pregnancy disability leave. </t>
  </si>
  <si>
    <t xml:space="preserve">This worksheet will sum each row in the final column. To determine the average weekly wage, it will then divide weekly and bi-weekly payroll sums by 12, or divide monthly or semi-monthly payroll sum by 13. Thus, if you have just total wages and total tips for the 12 week period insert them in the last box in the applicable chart. </t>
  </si>
  <si>
    <t xml:space="preserve">(2) Employee's weekly Paid Family Leave (PFL) benefit amount, which can be found on the EDD Notice of Computation Form. </t>
  </si>
  <si>
    <t>Percent Each Employer Pays of Normal Weekly Wage (D./A.)</t>
  </si>
  <si>
    <t>Step 2: Enter EDD Paid Family Leave Weekly Benefit Amount</t>
  </si>
  <si>
    <t>ENTER EDD Weekly Paid Family Leave Benefit Amount</t>
  </si>
  <si>
    <t xml:space="preserve">If No, Supplemental Compensation due from each employer is amount shown in F. </t>
  </si>
  <si>
    <t>Use the employee's weekly wages during their Paid Parental Leave Lookback Period. The Paid Parental Leave Lookback Period is three monthly,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parents who give birth and take Paid Family Leave immediately after their pregnancy disability leave ends, their Paid Parental Leave Lookback Period will be the period immediately preceding their pregnancy disability leave.</t>
  </si>
  <si>
    <t xml:space="preserve">Enter the appropriate information in the white boxes located in Step 1 and 2. Once the information is entered, the calculator will do the rest! </t>
  </si>
  <si>
    <t>Percent Each Employer Pays of Normal Weekly Wage (B./A.)</t>
  </si>
  <si>
    <t xml:space="preserve">This worksheet will sum each row in the final column. To determine the average weekly wage, it will then divide weekly and bi-weekly payroll sums by 12, and divide monthly and semi-monthly payroll sum by 13. Thus, if you have just total wages and total tips for the 12 week period insert them in the last box in the applicable chart. </t>
  </si>
  <si>
    <r>
      <rPr>
        <b/>
        <sz val="11"/>
        <color theme="1"/>
        <rFont val="Calibri"/>
        <family val="2"/>
        <scheme val="minor"/>
      </rPr>
      <t>Pay Period Start Date</t>
    </r>
    <r>
      <rPr>
        <sz val="11"/>
        <color theme="1"/>
        <rFont val="Calibri"/>
        <family val="2"/>
        <scheme val="minor"/>
      </rPr>
      <t xml:space="preserve"> - MM/DD/YYYY</t>
    </r>
  </si>
  <si>
    <r>
      <rPr>
        <b/>
        <sz val="11"/>
        <color theme="1"/>
        <rFont val="Calibri"/>
        <family val="2"/>
        <scheme val="minor"/>
      </rPr>
      <t>Wages</t>
    </r>
    <r>
      <rPr>
        <sz val="11"/>
        <color theme="1"/>
        <rFont val="Calibri"/>
        <family val="2"/>
        <scheme val="minor"/>
      </rPr>
      <t xml:space="preserve"> - Only numerical values</t>
    </r>
  </si>
  <si>
    <r>
      <rPr>
        <b/>
        <sz val="11"/>
        <color theme="1"/>
        <rFont val="Calibri"/>
        <family val="2"/>
        <scheme val="minor"/>
      </rPr>
      <t>Tips</t>
    </r>
    <r>
      <rPr>
        <sz val="11"/>
        <color theme="1"/>
        <rFont val="Calibri"/>
        <family val="2"/>
        <scheme val="minor"/>
      </rPr>
      <t xml:space="preserve"> - Only numerical values</t>
    </r>
  </si>
  <si>
    <r>
      <rPr>
        <b/>
        <sz val="11"/>
        <color theme="1"/>
        <rFont val="Calibri"/>
        <family val="2"/>
        <scheme val="minor"/>
      </rPr>
      <t>Employer 1 Wages</t>
    </r>
    <r>
      <rPr>
        <sz val="11"/>
        <color theme="1"/>
        <rFont val="Calibri"/>
        <family val="2"/>
        <scheme val="minor"/>
      </rPr>
      <t xml:space="preserve"> - Only numerical values</t>
    </r>
  </si>
  <si>
    <r>
      <rPr>
        <b/>
        <sz val="11"/>
        <color theme="1"/>
        <rFont val="Calibri"/>
        <family val="2"/>
        <scheme val="minor"/>
      </rPr>
      <t>Employer 2 Wages</t>
    </r>
    <r>
      <rPr>
        <sz val="11"/>
        <color theme="1"/>
        <rFont val="Calibri"/>
        <family val="2"/>
        <scheme val="minor"/>
      </rPr>
      <t xml:space="preserve"> - Only numerical values</t>
    </r>
  </si>
  <si>
    <r>
      <rPr>
        <b/>
        <sz val="11"/>
        <color theme="1"/>
        <rFont val="Calibri"/>
        <family val="2"/>
        <scheme val="minor"/>
      </rPr>
      <t>Employer 3 Wages</t>
    </r>
    <r>
      <rPr>
        <sz val="11"/>
        <color theme="1"/>
        <rFont val="Calibri"/>
        <family val="2"/>
        <scheme val="minor"/>
      </rPr>
      <t xml:space="preserve"> - Only numerical values</t>
    </r>
  </si>
  <si>
    <r>
      <rPr>
        <b/>
        <sz val="11"/>
        <color theme="1"/>
        <rFont val="Calibri"/>
        <family val="2"/>
        <scheme val="minor"/>
      </rPr>
      <t>Employer 3 Tips,</t>
    </r>
    <r>
      <rPr>
        <sz val="11"/>
        <color theme="1"/>
        <rFont val="Calibri"/>
        <family val="2"/>
        <scheme val="minor"/>
      </rPr>
      <t xml:space="preserve"> if applicable - Only numerical values</t>
    </r>
  </si>
  <si>
    <r>
      <rPr>
        <b/>
        <sz val="11"/>
        <color theme="1"/>
        <rFont val="Calibri"/>
        <family val="2"/>
        <scheme val="minor"/>
      </rPr>
      <t>Employer 2 Tips</t>
    </r>
    <r>
      <rPr>
        <sz val="11"/>
        <color theme="1"/>
        <rFont val="Calibri"/>
        <family val="2"/>
        <scheme val="minor"/>
      </rPr>
      <t>, if applicable - Only numerical values</t>
    </r>
  </si>
  <si>
    <r>
      <rPr>
        <b/>
        <sz val="11"/>
        <color theme="1"/>
        <rFont val="Calibri"/>
        <family val="2"/>
        <scheme val="minor"/>
      </rPr>
      <t>Employer 1 Tips</t>
    </r>
    <r>
      <rPr>
        <sz val="11"/>
        <color theme="1"/>
        <rFont val="Calibri"/>
        <family val="2"/>
        <scheme val="minor"/>
      </rPr>
      <t>, if applicable - Only numerical values</t>
    </r>
  </si>
  <si>
    <r>
      <t xml:space="preserve">-  </t>
    </r>
    <r>
      <rPr>
        <b/>
        <u/>
        <sz val="11.5"/>
        <color rgb="FF0070C0"/>
        <rFont val="Calibri"/>
        <family val="2"/>
        <scheme val="minor"/>
      </rPr>
      <t>Single Employer:</t>
    </r>
    <r>
      <rPr>
        <u/>
        <sz val="11.5"/>
        <color theme="1"/>
        <rFont val="Calibri"/>
        <family val="2"/>
        <scheme val="minor"/>
      </rPr>
      <t xml:space="preserve"> </t>
    </r>
    <r>
      <rPr>
        <sz val="11.5"/>
        <color theme="1"/>
        <rFont val="Calibri"/>
        <family val="2"/>
        <scheme val="minor"/>
      </rPr>
      <t>Use this worksheet if the employee has only one employer and
does not receive tips.</t>
    </r>
  </si>
  <si>
    <r>
      <t xml:space="preserve">* Note: </t>
    </r>
    <r>
      <rPr>
        <sz val="11.5"/>
        <color theme="1"/>
        <rFont val="Calibri"/>
        <family val="2"/>
        <scheme val="minor"/>
      </rPr>
      <t xml:space="preserve">Although California’s Paid Family Leave program includes reported tips when calculating an employee’s weekly Paid Family Leave benefit amount, under the SF PPLO, employers only pay Supplemental Compensation based on wages paid to the employee, not including tips. </t>
    </r>
  </si>
  <si>
    <r>
      <t>-  </t>
    </r>
    <r>
      <rPr>
        <b/>
        <u/>
        <sz val="11.5"/>
        <color rgb="FFC00000"/>
        <rFont val="Calibri"/>
        <family val="2"/>
        <scheme val="minor"/>
      </rPr>
      <t>Single Employer with Tips:</t>
    </r>
    <r>
      <rPr>
        <sz val="11.5"/>
        <color theme="1"/>
        <rFont val="Calibri"/>
        <family val="2"/>
        <scheme val="minor"/>
      </rPr>
      <t xml:space="preserve"> Use this worksheet if the employee has only one employer and receives tips. </t>
    </r>
  </si>
  <si>
    <r>
      <rPr>
        <b/>
        <sz val="11.5"/>
        <color rgb="FF007A37"/>
        <rFont val="Calibri"/>
        <family val="2"/>
        <scheme val="minor"/>
      </rPr>
      <t>- </t>
    </r>
    <r>
      <rPr>
        <b/>
        <u/>
        <sz val="11.5"/>
        <color rgb="FF007A37"/>
        <rFont val="Calibri"/>
        <family val="2"/>
        <scheme val="minor"/>
      </rPr>
      <t>Multiple Employers:</t>
    </r>
    <r>
      <rPr>
        <sz val="11.5"/>
        <color theme="1"/>
        <rFont val="Calibri"/>
        <family val="2"/>
        <scheme val="minor"/>
      </rPr>
      <t xml:space="preserve"> Use this worksheet if the employee has more than one employer and
does not receive tips from any of them. </t>
    </r>
  </si>
  <si>
    <r>
      <rPr>
        <b/>
        <sz val="11.5"/>
        <color rgb="FF7030A0"/>
        <rFont val="Calibri"/>
        <family val="2"/>
        <scheme val="minor"/>
      </rPr>
      <t>- </t>
    </r>
    <r>
      <rPr>
        <b/>
        <u/>
        <sz val="11.5"/>
        <color rgb="FF7030A0"/>
        <rFont val="Calibri"/>
        <family val="2"/>
        <scheme val="minor"/>
      </rPr>
      <t>Multiple Employers with Tips:</t>
    </r>
    <r>
      <rPr>
        <sz val="11.5"/>
        <color theme="1"/>
        <rFont val="Calibri"/>
        <family val="2"/>
        <scheme val="minor"/>
      </rPr>
      <t xml:space="preserve"> Use this worksheet if the employee has more than one employer and receives tips from any one of those employers. </t>
    </r>
  </si>
  <si>
    <r>
      <rPr>
        <b/>
        <u/>
        <sz val="11.5"/>
        <color theme="1"/>
        <rFont val="Calibri"/>
        <family val="2"/>
        <scheme val="minor"/>
      </rPr>
      <t>Multiple Employers:</t>
    </r>
    <r>
      <rPr>
        <u/>
        <sz val="11.5"/>
        <color theme="1"/>
        <rFont val="Calibri"/>
        <family val="2"/>
        <scheme val="minor"/>
      </rPr>
      <t xml:space="preserve"> 
If the employee has multiple employers, each Covered Employer is responsible for a portion of the employee’s Supplemental Compensation based on that employer’s share of the employee’s normal gross weekly wages. Your employee is required by law to notify you if they have more than one employer.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</si>
</sst>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
  </numFmts>
  <fonts count="49" x14ac:knownFonts="1">
    <font>
      <sz val="11"/>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sz val="11"/>
      <color rgb="FF000000"/>
      <name val="Calibri"/>
      <family val="2"/>
      <scheme val="minor"/>
    </font>
    <font>
      <b/>
      <sz val="11"/>
      <color rgb="FFFF0000"/>
      <name val="Calibri"/>
      <family val="2"/>
      <scheme val="minor"/>
    </font>
    <font>
      <b/>
      <sz val="11"/>
      <color theme="1"/>
      <name val="Calibri"/>
      <family val="2"/>
      <scheme val="minor"/>
    </font>
    <font>
      <sz val="11"/>
      <color rgb="FF333333"/>
      <name val="Calibri"/>
      <family val="2"/>
      <scheme val="minor"/>
    </font>
    <font>
      <b/>
      <sz val="11"/>
      <color rgb="FFC00000"/>
      <name val="Calibri"/>
      <family val="2"/>
      <scheme val="minor"/>
    </font>
    <font>
      <i/>
      <sz val="11"/>
      <color rgb="FF0070C0"/>
      <name val="Calibri"/>
      <family val="2"/>
      <scheme val="minor"/>
    </font>
    <font>
      <b/>
      <i/>
      <sz val="11"/>
      <color rgb="FF0070C0"/>
      <name val="Calibri"/>
      <family val="2"/>
      <scheme val="minor"/>
    </font>
    <font>
      <b/>
      <sz val="11"/>
      <color rgb="FF0070C0"/>
      <name val="Calibri"/>
      <family val="2"/>
      <scheme val="minor"/>
    </font>
    <font>
      <i/>
      <sz val="11"/>
      <color rgb="FFFF0000"/>
      <name val="Calibri"/>
      <family val="2"/>
      <scheme val="minor"/>
    </font>
    <font>
      <strike/>
      <sz val="11"/>
      <color theme="1"/>
      <name val="Calibri"/>
      <family val="2"/>
      <scheme val="minor"/>
    </font>
    <font>
      <strike/>
      <sz val="11"/>
      <color rgb="FF000000"/>
      <name val="Calibri"/>
      <family val="2"/>
      <scheme val="minor"/>
    </font>
    <font>
      <sz val="14"/>
      <color theme="1"/>
      <name val="Calibri"/>
      <family val="2"/>
      <scheme val="minor"/>
    </font>
    <font>
      <sz val="11"/>
      <color rgb="FF333333"/>
      <name val="Consolas"/>
      <family val="3"/>
    </font>
    <font>
      <b/>
      <sz val="12"/>
      <color theme="1"/>
      <name val="Calibri"/>
      <family val="2"/>
      <scheme val="minor"/>
    </font>
    <font>
      <b/>
      <sz val="12"/>
      <color rgb="FF0070C0"/>
      <name val="Calibri"/>
      <family val="2"/>
      <scheme val="minor"/>
    </font>
    <font>
      <sz val="8"/>
      <color theme="1"/>
      <name val="Calibri"/>
      <family val="2"/>
      <scheme val="minor"/>
    </font>
    <font>
      <sz val="12"/>
      <color theme="1"/>
      <name val="Calibri"/>
      <family val="2"/>
      <scheme val="minor"/>
    </font>
    <font>
      <i/>
      <sz val="11"/>
      <color rgb="FF0000FF"/>
      <name val="Calibri"/>
      <family val="2"/>
      <scheme val="minor"/>
    </font>
    <font>
      <sz val="12"/>
      <name val="Calibri"/>
      <family val="2"/>
      <scheme val="minor"/>
    </font>
    <font>
      <sz val="16"/>
      <name val="Calibri"/>
      <family val="2"/>
      <scheme val="minor"/>
    </font>
    <font>
      <b/>
      <sz val="16"/>
      <color rgb="FFC00000"/>
      <name val="Calibri"/>
      <family val="2"/>
      <scheme val="minor"/>
    </font>
    <font>
      <b/>
      <sz val="16"/>
      <color rgb="FF0000FF"/>
      <name val="Calibri"/>
      <family val="2"/>
      <scheme val="minor"/>
    </font>
    <font>
      <b/>
      <sz val="16"/>
      <name val="Calibri"/>
      <family val="2"/>
      <scheme val="minor"/>
    </font>
    <font>
      <i/>
      <sz val="12"/>
      <color rgb="FF0070C0"/>
      <name val="Calibri"/>
      <family val="2"/>
      <scheme val="minor"/>
    </font>
    <font>
      <b/>
      <sz val="16"/>
      <color rgb="FF0070C0"/>
      <name val="Calibri"/>
      <family val="2"/>
      <scheme val="minor"/>
    </font>
    <font>
      <b/>
      <sz val="16"/>
      <color rgb="FF7030A0"/>
      <name val="Calibri"/>
      <family val="2"/>
      <scheme val="minor"/>
    </font>
    <font>
      <i/>
      <sz val="10"/>
      <color rgb="FF0070C0"/>
      <name val="Calibri"/>
      <family val="2"/>
      <scheme val="minor"/>
    </font>
    <font>
      <b/>
      <sz val="18"/>
      <color rgb="FFC00000"/>
      <name val="Calibri"/>
      <family val="2"/>
      <scheme val="minor"/>
    </font>
    <font>
      <b/>
      <sz val="18"/>
      <color rgb="FF0070C0"/>
      <name val="Calibri"/>
      <family val="2"/>
      <scheme val="minor"/>
    </font>
    <font>
      <sz val="11"/>
      <color rgb="FF0070C0"/>
      <name val="Calibri"/>
      <family val="2"/>
      <scheme val="minor"/>
    </font>
    <font>
      <b/>
      <sz val="16"/>
      <color rgb="FF007A37"/>
      <name val="Calibri"/>
      <family val="2"/>
      <scheme val="minor"/>
    </font>
    <font>
      <sz val="11.5"/>
      <color theme="1"/>
      <name val="Calibri"/>
      <family val="2"/>
      <scheme val="minor"/>
    </font>
    <font>
      <b/>
      <sz val="11.5"/>
      <color theme="1"/>
      <name val="Calibri"/>
      <family val="2"/>
      <scheme val="minor"/>
    </font>
    <font>
      <u/>
      <sz val="11.5"/>
      <color theme="1"/>
      <name val="Calibri"/>
      <family val="2"/>
      <scheme val="minor"/>
    </font>
    <font>
      <b/>
      <sz val="11.5"/>
      <color rgb="FF00B050"/>
      <name val="Calibri"/>
      <family val="2"/>
      <scheme val="minor"/>
    </font>
    <font>
      <b/>
      <sz val="11.5"/>
      <color rgb="FF1F497D"/>
      <name val="Calibri"/>
      <family val="2"/>
      <scheme val="minor"/>
    </font>
    <font>
      <b/>
      <sz val="10"/>
      <color theme="1"/>
      <name val="Calibri"/>
      <family val="2"/>
      <scheme val="minor"/>
    </font>
    <font>
      <sz val="11"/>
      <color rgb="FF0000FF"/>
      <name val="Calibri"/>
      <family val="2"/>
      <scheme val="minor"/>
    </font>
    <font>
      <b/>
      <u/>
      <sz val="11.5"/>
      <color rgb="FF0070C0"/>
      <name val="Calibri"/>
      <family val="2"/>
      <scheme val="minor"/>
    </font>
    <font>
      <b/>
      <u/>
      <sz val="11.5"/>
      <color rgb="FFC00000"/>
      <name val="Calibri"/>
      <family val="2"/>
      <scheme val="minor"/>
    </font>
    <font>
      <b/>
      <sz val="11.5"/>
      <color rgb="FF007A37"/>
      <name val="Calibri"/>
      <family val="2"/>
      <scheme val="minor"/>
    </font>
    <font>
      <b/>
      <u/>
      <sz val="11.5"/>
      <color rgb="FF007A37"/>
      <name val="Calibri"/>
      <family val="2"/>
      <scheme val="minor"/>
    </font>
    <font>
      <b/>
      <sz val="11.5"/>
      <color rgb="FF7030A0"/>
      <name val="Calibri"/>
      <family val="2"/>
      <scheme val="minor"/>
    </font>
    <font>
      <b/>
      <u/>
      <sz val="11.5"/>
      <color rgb="FF7030A0"/>
      <name val="Calibri"/>
      <family val="2"/>
      <scheme val="minor"/>
    </font>
    <font>
      <b/>
      <u/>
      <sz val="11.5"/>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FF66"/>
        <bgColor indexed="64"/>
      </patternFill>
    </fill>
    <fill>
      <patternFill patternType="solid">
        <fgColor rgb="FFCCEC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FF9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13">
    <xf numFmtId="0" fontId="0" fillId="0" borderId="0" xfId="0"/>
    <xf numFmtId="0" fontId="0" fillId="0" borderId="0" xfId="0" quotePrefix="1"/>
    <xf numFmtId="15" fontId="0" fillId="0" borderId="0" xfId="0" quotePrefix="1" applyNumberFormat="1"/>
    <xf numFmtId="43" fontId="0" fillId="0" borderId="0" xfId="1" applyFont="1"/>
    <xf numFmtId="43" fontId="0" fillId="0" borderId="0" xfId="1" applyFont="1" applyBorder="1"/>
    <xf numFmtId="43" fontId="0" fillId="0" borderId="0" xfId="1" applyFont="1" applyAlignment="1">
      <alignment horizontal="center"/>
    </xf>
    <xf numFmtId="0" fontId="6" fillId="0" borderId="0" xfId="0" applyFont="1" applyAlignment="1">
      <alignment horizontal="center"/>
    </xf>
    <xf numFmtId="43" fontId="6" fillId="0" borderId="2" xfId="1" applyFont="1" applyFill="1" applyBorder="1" applyAlignment="1">
      <alignment horizontal="left"/>
    </xf>
    <xf numFmtId="0" fontId="6" fillId="0" borderId="0" xfId="0" applyFont="1"/>
    <xf numFmtId="0" fontId="0" fillId="0" borderId="0" xfId="0" applyAlignment="1">
      <alignment horizontal="center"/>
    </xf>
    <xf numFmtId="0" fontId="0" fillId="0" borderId="1" xfId="0" applyBorder="1"/>
    <xf numFmtId="0" fontId="0" fillId="0" borderId="0" xfId="0" applyAlignment="1">
      <alignment horizontal="right"/>
    </xf>
    <xf numFmtId="0" fontId="3" fillId="0" borderId="0" xfId="0" applyFont="1"/>
    <xf numFmtId="43" fontId="0" fillId="0" borderId="0" xfId="0" applyNumberFormat="1" applyAlignment="1">
      <alignment horizontal="right"/>
    </xf>
    <xf numFmtId="0" fontId="0" fillId="0" borderId="0" xfId="0" applyAlignment="1">
      <alignment wrapText="1"/>
    </xf>
    <xf numFmtId="43" fontId="0" fillId="0" borderId="0" xfId="1" applyFont="1" applyAlignment="1"/>
    <xf numFmtId="43" fontId="0" fillId="0" borderId="0" xfId="0" applyNumberFormat="1"/>
    <xf numFmtId="43" fontId="0" fillId="0" borderId="0" xfId="1" applyFont="1" applyBorder="1" applyAlignment="1"/>
    <xf numFmtId="0" fontId="5" fillId="0" borderId="0" xfId="0" applyFont="1" applyAlignment="1">
      <alignment horizontal="left"/>
    </xf>
    <xf numFmtId="43" fontId="0" fillId="0" borderId="0" xfId="1" applyFont="1" applyBorder="1" applyAlignment="1">
      <alignment horizontal="center"/>
    </xf>
    <xf numFmtId="0" fontId="6" fillId="0" borderId="0" xfId="0" applyFont="1" applyAlignment="1">
      <alignment vertical="top"/>
    </xf>
    <xf numFmtId="43" fontId="0" fillId="2" borderId="1" xfId="0" applyNumberFormat="1" applyFill="1" applyBorder="1"/>
    <xf numFmtId="43" fontId="0" fillId="2" borderId="1" xfId="1" applyFont="1" applyFill="1" applyBorder="1" applyAlignment="1"/>
    <xf numFmtId="43" fontId="0" fillId="2" borderId="1" xfId="1" applyFont="1" applyFill="1" applyBorder="1" applyAlignment="1">
      <alignment horizontal="center"/>
    </xf>
    <xf numFmtId="0" fontId="9" fillId="0" borderId="0" xfId="0" applyFont="1"/>
    <xf numFmtId="43" fontId="0" fillId="0" borderId="0" xfId="1" applyFont="1" applyFill="1" applyBorder="1"/>
    <xf numFmtId="0" fontId="9" fillId="0" borderId="0" xfId="0" applyFont="1" applyAlignment="1">
      <alignment horizontal="left"/>
    </xf>
    <xf numFmtId="0" fontId="0" fillId="0" borderId="0" xfId="0" applyAlignment="1">
      <alignment horizontal="left"/>
    </xf>
    <xf numFmtId="0" fontId="6" fillId="0" borderId="0" xfId="0" applyFont="1" applyAlignment="1">
      <alignment horizontal="left" vertical="top"/>
    </xf>
    <xf numFmtId="0" fontId="6" fillId="0" borderId="0" xfId="0" applyFont="1" applyAlignment="1">
      <alignment horizontal="left"/>
    </xf>
    <xf numFmtId="0" fontId="0" fillId="0" borderId="0" xfId="1" applyNumberFormat="1" applyFont="1" applyAlignment="1">
      <alignment horizontal="center"/>
    </xf>
    <xf numFmtId="0" fontId="0" fillId="0" borderId="3" xfId="0" applyBorder="1"/>
    <xf numFmtId="43" fontId="0" fillId="0" borderId="3" xfId="1" applyFont="1" applyBorder="1" applyAlignment="1">
      <alignment horizontal="center"/>
    </xf>
    <xf numFmtId="43" fontId="6" fillId="0" borderId="4" xfId="1" applyFont="1" applyBorder="1" applyAlignment="1">
      <alignment horizontal="right"/>
    </xf>
    <xf numFmtId="43" fontId="6" fillId="3" borderId="1" xfId="1" applyFont="1" applyFill="1" applyBorder="1" applyAlignment="1"/>
    <xf numFmtId="43" fontId="6" fillId="3" borderId="1" xfId="0" applyNumberFormat="1" applyFont="1" applyFill="1" applyBorder="1"/>
    <xf numFmtId="0" fontId="9" fillId="0" borderId="0" xfId="0" quotePrefix="1" applyFont="1"/>
    <xf numFmtId="0" fontId="6" fillId="0" borderId="0" xfId="0" applyFont="1" applyAlignment="1">
      <alignment wrapText="1"/>
    </xf>
    <xf numFmtId="0" fontId="0" fillId="4" borderId="1" xfId="0" applyFill="1" applyBorder="1"/>
    <xf numFmtId="0" fontId="0" fillId="4" borderId="0" xfId="0" applyFill="1"/>
    <xf numFmtId="0" fontId="6" fillId="4" borderId="1" xfId="0" applyFont="1" applyFill="1" applyBorder="1" applyAlignment="1">
      <alignment horizontal="center"/>
    </xf>
    <xf numFmtId="0" fontId="0" fillId="4" borderId="1" xfId="0" applyFill="1" applyBorder="1" applyAlignment="1">
      <alignment horizontal="center"/>
    </xf>
    <xf numFmtId="43" fontId="0" fillId="0" borderId="0" xfId="1" applyFont="1" applyFill="1" applyAlignment="1"/>
    <xf numFmtId="0" fontId="0" fillId="0" borderId="0" xfId="1" applyNumberFormat="1" applyFont="1" applyAlignment="1">
      <alignment horizontal="center" vertical="center"/>
    </xf>
    <xf numFmtId="43" fontId="0" fillId="0" borderId="1" xfId="1" applyFont="1" applyBorder="1" applyAlignment="1" applyProtection="1">
      <protection locked="0"/>
    </xf>
    <xf numFmtId="43" fontId="0" fillId="0" borderId="1" xfId="1" applyFont="1" applyBorder="1" applyAlignment="1" applyProtection="1">
      <alignment horizontal="center"/>
      <protection locked="0"/>
    </xf>
    <xf numFmtId="43" fontId="0" fillId="0" borderId="1" xfId="1" applyFont="1" applyFill="1" applyBorder="1" applyAlignment="1" applyProtection="1">
      <protection locked="0"/>
    </xf>
    <xf numFmtId="43" fontId="0" fillId="0" borderId="1" xfId="1" applyFont="1" applyBorder="1" applyProtection="1">
      <protection locked="0"/>
    </xf>
    <xf numFmtId="0" fontId="0" fillId="0" borderId="0" xfId="0" applyAlignment="1">
      <alignment vertical="top"/>
    </xf>
    <xf numFmtId="0" fontId="11" fillId="0" borderId="0" xfId="0" applyFont="1"/>
    <xf numFmtId="164" fontId="4" fillId="0" borderId="1" xfId="0" applyNumberFormat="1" applyFont="1" applyBorder="1" applyAlignment="1" applyProtection="1">
      <alignment horizontal="right"/>
      <protection locked="0"/>
    </xf>
    <xf numFmtId="43" fontId="0" fillId="0" borderId="3" xfId="1" applyFont="1" applyBorder="1" applyAlignment="1" applyProtection="1">
      <alignment horizontal="center"/>
      <protection locked="0"/>
    </xf>
    <xf numFmtId="43" fontId="6" fillId="0" borderId="1" xfId="0" applyNumberFormat="1" applyFont="1" applyBorder="1"/>
    <xf numFmtId="43" fontId="0" fillId="0" borderId="0" xfId="1" applyFont="1" applyBorder="1" applyAlignment="1" applyProtection="1">
      <protection locked="0"/>
    </xf>
    <xf numFmtId="43" fontId="0" fillId="0" borderId="1" xfId="0" applyNumberFormat="1" applyBorder="1"/>
    <xf numFmtId="0" fontId="0" fillId="0" borderId="5" xfId="0" applyBorder="1"/>
    <xf numFmtId="43" fontId="0" fillId="0" borderId="5" xfId="1" applyFont="1" applyBorder="1" applyAlignment="1">
      <alignment horizontal="center"/>
    </xf>
    <xf numFmtId="43" fontId="6" fillId="0" borderId="6" xfId="1" applyFont="1" applyBorder="1" applyAlignment="1">
      <alignment horizontal="right"/>
    </xf>
    <xf numFmtId="0" fontId="0" fillId="0" borderId="0" xfId="0" applyAlignment="1">
      <alignment vertical="top" wrapText="1"/>
    </xf>
    <xf numFmtId="43" fontId="0" fillId="0" borderId="0" xfId="1" applyFont="1" applyFill="1" applyBorder="1" applyAlignment="1">
      <alignment horizontal="center"/>
    </xf>
    <xf numFmtId="0" fontId="10" fillId="0" borderId="0" xfId="0" applyFont="1" applyAlignment="1">
      <alignment horizontal="left"/>
    </xf>
    <xf numFmtId="0" fontId="0" fillId="0" borderId="0" xfId="0" applyAlignment="1">
      <alignment horizontal="left" vertical="top" wrapText="1"/>
    </xf>
    <xf numFmtId="4" fontId="6" fillId="2" borderId="1" xfId="1" applyNumberFormat="1" applyFont="1" applyFill="1" applyBorder="1" applyAlignment="1">
      <alignment horizontal="center"/>
    </xf>
    <xf numFmtId="43" fontId="6" fillId="0" borderId="0" xfId="1" applyFont="1" applyFill="1" applyBorder="1"/>
    <xf numFmtId="43" fontId="6" fillId="0" borderId="0" xfId="0" applyNumberFormat="1" applyFont="1"/>
    <xf numFmtId="43" fontId="0" fillId="0" borderId="0" xfId="1" applyFont="1" applyFill="1" applyBorder="1" applyAlignment="1"/>
    <xf numFmtId="43" fontId="12" fillId="0" borderId="0" xfId="0" applyNumberFormat="1" applyFont="1"/>
    <xf numFmtId="14" fontId="0" fillId="4" borderId="1" xfId="1" applyNumberFormat="1" applyFont="1" applyFill="1" applyBorder="1" applyAlignment="1" applyProtection="1">
      <alignment horizontal="center"/>
      <protection locked="0"/>
    </xf>
    <xf numFmtId="14" fontId="0" fillId="4" borderId="1" xfId="0" applyNumberFormat="1" applyFill="1" applyBorder="1" applyAlignment="1" applyProtection="1">
      <alignment horizontal="center"/>
      <protection locked="0"/>
    </xf>
    <xf numFmtId="0" fontId="0" fillId="4" borderId="1" xfId="1" applyNumberFormat="1" applyFont="1" applyFill="1" applyBorder="1" applyAlignment="1" applyProtection="1">
      <alignment horizontal="center"/>
      <protection locked="0"/>
    </xf>
    <xf numFmtId="43" fontId="0" fillId="4" borderId="1" xfId="1" applyFont="1" applyFill="1" applyBorder="1" applyAlignment="1" applyProtection="1">
      <alignment horizontal="center"/>
      <protection locked="0"/>
    </xf>
    <xf numFmtId="0" fontId="19" fillId="0" borderId="0" xfId="0" applyFont="1" applyAlignment="1">
      <alignment vertical="center"/>
    </xf>
    <xf numFmtId="0" fontId="18" fillId="0" borderId="0" xfId="0" applyFont="1" applyAlignment="1">
      <alignment horizontal="left" wrapText="1"/>
    </xf>
    <xf numFmtId="0" fontId="17" fillId="0" borderId="0" xfId="0" applyFont="1" applyAlignment="1">
      <alignment vertical="center" wrapText="1"/>
    </xf>
    <xf numFmtId="0" fontId="20" fillId="0" borderId="0" xfId="0" applyFont="1" applyAlignment="1">
      <alignment vertical="center" wrapText="1"/>
    </xf>
    <xf numFmtId="0" fontId="20" fillId="0" borderId="0" xfId="0" applyFont="1" applyAlignment="1">
      <alignment vertical="top" wrapText="1"/>
    </xf>
    <xf numFmtId="0" fontId="17" fillId="0" borderId="0" xfId="0" quotePrefix="1" applyFont="1" applyAlignment="1">
      <alignment horizontal="left" vertical="top" wrapText="1"/>
    </xf>
    <xf numFmtId="0" fontId="16" fillId="0" borderId="0" xfId="0" applyFont="1" applyAlignment="1">
      <alignment horizontal="left" vertical="center" indent="1"/>
    </xf>
    <xf numFmtId="0" fontId="6" fillId="5" borderId="0" xfId="0" applyFont="1" applyFill="1" applyAlignment="1">
      <alignment horizontal="left"/>
    </xf>
    <xf numFmtId="0" fontId="0" fillId="5" borderId="0" xfId="0" applyFill="1"/>
    <xf numFmtId="43" fontId="0" fillId="5" borderId="0" xfId="1" applyFont="1" applyFill="1" applyAlignment="1"/>
    <xf numFmtId="0" fontId="22" fillId="6" borderId="0" xfId="0" applyFont="1" applyFill="1" applyAlignment="1">
      <alignment vertical="top"/>
    </xf>
    <xf numFmtId="0" fontId="0" fillId="6" borderId="0" xfId="0" applyFill="1"/>
    <xf numFmtId="0" fontId="22" fillId="6" borderId="0" xfId="0" applyFont="1" applyFill="1" applyAlignment="1">
      <alignment horizontal="left" wrapText="1"/>
    </xf>
    <xf numFmtId="0" fontId="18" fillId="6" borderId="0" xfId="0" applyFont="1" applyFill="1" applyAlignment="1">
      <alignment horizontal="left" wrapText="1"/>
    </xf>
    <xf numFmtId="0" fontId="22" fillId="6" borderId="0" xfId="0" applyFont="1" applyFill="1" applyAlignment="1">
      <alignment horizontal="left" vertical="top" indent="1"/>
    </xf>
    <xf numFmtId="0" fontId="6" fillId="6" borderId="0" xfId="0" applyFont="1" applyFill="1" applyAlignment="1">
      <alignment horizontal="left"/>
    </xf>
    <xf numFmtId="43" fontId="0" fillId="6" borderId="0" xfId="1" applyFont="1" applyFill="1" applyAlignment="1"/>
    <xf numFmtId="0" fontId="20" fillId="6" borderId="0" xfId="0" applyFont="1" applyFill="1"/>
    <xf numFmtId="0" fontId="14" fillId="6" borderId="0" xfId="0" applyFont="1" applyFill="1"/>
    <xf numFmtId="0" fontId="13" fillId="6" borderId="0" xfId="0" applyFont="1" applyFill="1"/>
    <xf numFmtId="0" fontId="23" fillId="6" borderId="0" xfId="0" applyFont="1" applyFill="1" applyAlignment="1">
      <alignment vertical="top"/>
    </xf>
    <xf numFmtId="0" fontId="27" fillId="6" borderId="0" xfId="0" applyFont="1" applyFill="1" applyAlignment="1">
      <alignment vertical="top"/>
    </xf>
    <xf numFmtId="0" fontId="6" fillId="5" borderId="0" xfId="0" applyFont="1" applyFill="1"/>
    <xf numFmtId="0" fontId="9" fillId="5" borderId="0" xfId="0" applyFont="1" applyFill="1"/>
    <xf numFmtId="43" fontId="0" fillId="5" borderId="0" xfId="1" applyFont="1" applyFill="1"/>
    <xf numFmtId="0" fontId="6" fillId="7" borderId="0" xfId="0" applyFont="1" applyFill="1" applyAlignment="1">
      <alignment horizontal="left"/>
    </xf>
    <xf numFmtId="0" fontId="0" fillId="7" borderId="0" xfId="0" applyFill="1"/>
    <xf numFmtId="43" fontId="0" fillId="7" borderId="0" xfId="1" applyFont="1" applyFill="1" applyAlignment="1"/>
    <xf numFmtId="43" fontId="0" fillId="7" borderId="0" xfId="1" applyFont="1" applyFill="1"/>
    <xf numFmtId="0" fontId="27" fillId="7" borderId="0" xfId="0" applyFont="1" applyFill="1" applyAlignment="1">
      <alignment vertical="top"/>
    </xf>
    <xf numFmtId="0" fontId="0" fillId="7" borderId="0" xfId="0" applyFill="1" applyAlignment="1">
      <alignment vertical="top"/>
    </xf>
    <xf numFmtId="43" fontId="0" fillId="7" borderId="0" xfId="1" applyFont="1" applyFill="1" applyAlignment="1">
      <alignment vertical="top"/>
    </xf>
    <xf numFmtId="0" fontId="23" fillId="7" borderId="0" xfId="0" applyFont="1" applyFill="1" applyAlignment="1">
      <alignment vertical="top"/>
    </xf>
    <xf numFmtId="0" fontId="22" fillId="7" borderId="0" xfId="0" applyFont="1" applyFill="1" applyAlignment="1">
      <alignment vertical="top"/>
    </xf>
    <xf numFmtId="0" fontId="22" fillId="7" borderId="0" xfId="0" applyFont="1" applyFill="1" applyAlignment="1">
      <alignment horizontal="left" vertical="top" indent="1"/>
    </xf>
    <xf numFmtId="0" fontId="6" fillId="0" borderId="0" xfId="0" applyFont="1" applyAlignment="1">
      <alignment horizontal="right"/>
    </xf>
    <xf numFmtId="0" fontId="0" fillId="8" borderId="0" xfId="0" applyFill="1"/>
    <xf numFmtId="43" fontId="0" fillId="8" borderId="0" xfId="1" applyFont="1" applyFill="1" applyAlignment="1"/>
    <xf numFmtId="43" fontId="8" fillId="8" borderId="0" xfId="1" applyFont="1" applyFill="1" applyAlignment="1"/>
    <xf numFmtId="0" fontId="8" fillId="8" borderId="0" xfId="0" applyFont="1" applyFill="1"/>
    <xf numFmtId="0" fontId="10" fillId="0" borderId="0" xfId="0" applyFont="1"/>
    <xf numFmtId="0" fontId="10" fillId="0" borderId="0" xfId="0" applyFont="1" applyAlignment="1">
      <alignment horizontal="center"/>
    </xf>
    <xf numFmtId="0" fontId="9" fillId="0" borderId="0" xfId="0" applyFont="1" applyAlignment="1">
      <alignment vertical="top"/>
    </xf>
    <xf numFmtId="0" fontId="6" fillId="8" borderId="0" xfId="0" applyFont="1" applyFill="1" applyAlignment="1">
      <alignment horizontal="left"/>
    </xf>
    <xf numFmtId="0" fontId="21" fillId="0" borderId="0" xfId="0" applyFont="1"/>
    <xf numFmtId="0" fontId="28" fillId="8" borderId="0" xfId="0" applyFont="1" applyFill="1"/>
    <xf numFmtId="0" fontId="22" fillId="8" borderId="0" xfId="0" applyFont="1" applyFill="1"/>
    <xf numFmtId="0" fontId="27" fillId="8" borderId="0" xfId="0" applyFont="1" applyFill="1"/>
    <xf numFmtId="0" fontId="22" fillId="8" borderId="0" xfId="0" applyFont="1" applyFill="1" applyAlignment="1">
      <alignment horizontal="left" indent="1"/>
    </xf>
    <xf numFmtId="0" fontId="30" fillId="0" borderId="0" xfId="0" applyFont="1"/>
    <xf numFmtId="0" fontId="30" fillId="0" borderId="0" xfId="0" applyFont="1" applyAlignment="1">
      <alignment horizontal="right"/>
    </xf>
    <xf numFmtId="0" fontId="20" fillId="7" borderId="0" xfId="0" applyFont="1" applyFill="1" applyAlignment="1">
      <alignment vertical="top"/>
    </xf>
    <xf numFmtId="0" fontId="4" fillId="7" borderId="0" xfId="0" applyFont="1" applyFill="1" applyAlignment="1">
      <alignment vertical="center"/>
    </xf>
    <xf numFmtId="0" fontId="15" fillId="7" borderId="0" xfId="0" applyFont="1" applyFill="1"/>
    <xf numFmtId="0" fontId="31" fillId="7" borderId="0" xfId="0" applyFont="1" applyFill="1"/>
    <xf numFmtId="0" fontId="32" fillId="7" borderId="0" xfId="0" applyFont="1" applyFill="1"/>
    <xf numFmtId="43" fontId="0" fillId="0" borderId="0" xfId="1" applyFont="1" applyFill="1"/>
    <xf numFmtId="0" fontId="27" fillId="0" borderId="0" xfId="0" applyFont="1" applyAlignment="1">
      <alignment vertical="top"/>
    </xf>
    <xf numFmtId="43" fontId="0" fillId="0" borderId="0" xfId="1" applyFont="1" applyFill="1" applyAlignment="1">
      <alignment vertical="top"/>
    </xf>
    <xf numFmtId="0" fontId="5" fillId="0" borderId="0" xfId="0" applyFont="1" applyAlignment="1">
      <alignment vertical="center"/>
    </xf>
    <xf numFmtId="0" fontId="28" fillId="9" borderId="0" xfId="0" applyFont="1" applyFill="1"/>
    <xf numFmtId="0" fontId="0" fillId="9" borderId="0" xfId="0" applyFill="1"/>
    <xf numFmtId="43" fontId="8" fillId="9" borderId="0" xfId="1" applyFont="1" applyFill="1" applyAlignment="1"/>
    <xf numFmtId="0" fontId="8" fillId="9" borderId="0" xfId="0" applyFont="1" applyFill="1"/>
    <xf numFmtId="43" fontId="0" fillId="9" borderId="0" xfId="1" applyFont="1" applyFill="1" applyAlignment="1"/>
    <xf numFmtId="43" fontId="1" fillId="9" borderId="0" xfId="1" applyFont="1" applyFill="1" applyAlignment="1"/>
    <xf numFmtId="0" fontId="6" fillId="9" borderId="0" xfId="0" applyFont="1" applyFill="1" applyAlignment="1">
      <alignment horizontal="left"/>
    </xf>
    <xf numFmtId="4" fontId="0" fillId="0" borderId="1" xfId="1" applyNumberFormat="1" applyFont="1" applyBorder="1" applyAlignment="1" applyProtection="1">
      <alignment horizontal="right"/>
      <protection locked="0"/>
    </xf>
    <xf numFmtId="43" fontId="0" fillId="0" borderId="0" xfId="1" applyFont="1" applyAlignment="1">
      <alignment horizontal="right"/>
    </xf>
    <xf numFmtId="43" fontId="0" fillId="2" borderId="1" xfId="1" applyFont="1" applyFill="1" applyBorder="1" applyAlignment="1">
      <alignment horizontal="right"/>
    </xf>
    <xf numFmtId="43" fontId="0" fillId="0" borderId="1" xfId="0" applyNumberFormat="1" applyBorder="1" applyAlignment="1" applyProtection="1">
      <alignment horizontal="right"/>
      <protection locked="0"/>
    </xf>
    <xf numFmtId="43" fontId="0" fillId="2" borderId="1" xfId="0" applyNumberFormat="1" applyFill="1" applyBorder="1" applyAlignment="1">
      <alignment horizontal="right"/>
    </xf>
    <xf numFmtId="43" fontId="0" fillId="0" borderId="1" xfId="1" applyFont="1" applyBorder="1" applyAlignment="1" applyProtection="1">
      <alignment horizontal="right"/>
      <protection locked="0"/>
    </xf>
    <xf numFmtId="43" fontId="7" fillId="2" borderId="1" xfId="0" applyNumberFormat="1" applyFont="1" applyFill="1" applyBorder="1" applyAlignment="1">
      <alignment horizontal="right"/>
    </xf>
    <xf numFmtId="0" fontId="29" fillId="8" borderId="0" xfId="0" applyFont="1" applyFill="1" applyAlignment="1">
      <alignment horizontal="left"/>
    </xf>
    <xf numFmtId="0" fontId="0" fillId="8" borderId="0" xfId="0" applyFill="1" applyAlignment="1">
      <alignment wrapText="1"/>
    </xf>
    <xf numFmtId="43" fontId="0" fillId="8" borderId="0" xfId="1" applyFont="1" applyFill="1" applyBorder="1" applyAlignment="1"/>
    <xf numFmtId="0" fontId="0" fillId="8" borderId="0" xfId="0" applyFill="1" applyAlignment="1">
      <alignment vertical="top"/>
    </xf>
    <xf numFmtId="43" fontId="0" fillId="8" borderId="0" xfId="0" applyNumberFormat="1" applyFill="1"/>
    <xf numFmtId="43" fontId="1" fillId="8" borderId="0" xfId="1" applyFont="1" applyFill="1" applyAlignment="1"/>
    <xf numFmtId="0" fontId="27" fillId="0" borderId="0" xfId="0" applyFont="1"/>
    <xf numFmtId="43" fontId="8" fillId="0" borderId="0" xfId="1" applyFont="1" applyFill="1" applyAlignment="1"/>
    <xf numFmtId="0" fontId="8" fillId="0" borderId="0" xfId="0" applyFont="1"/>
    <xf numFmtId="0" fontId="0" fillId="0" borderId="0" xfId="0" applyAlignment="1">
      <alignment horizontal="right" wrapText="1"/>
    </xf>
    <xf numFmtId="4" fontId="0" fillId="2" borderId="1" xfId="1" applyNumberFormat="1" applyFont="1" applyFill="1" applyBorder="1" applyAlignment="1">
      <alignment horizontal="right"/>
    </xf>
    <xf numFmtId="4" fontId="1" fillId="2" borderId="1" xfId="1" applyNumberFormat="1" applyFont="1" applyFill="1" applyBorder="1" applyAlignment="1">
      <alignment horizontal="right"/>
    </xf>
    <xf numFmtId="43" fontId="0" fillId="0" borderId="0" xfId="1" applyFont="1" applyFill="1" applyBorder="1" applyAlignment="1">
      <alignment horizontal="right"/>
    </xf>
    <xf numFmtId="0" fontId="5" fillId="0" borderId="0" xfId="1" quotePrefix="1" applyNumberFormat="1" applyFont="1" applyAlignment="1">
      <alignment horizontal="left"/>
    </xf>
    <xf numFmtId="10" fontId="0" fillId="2" borderId="1" xfId="2" applyNumberFormat="1" applyFont="1" applyFill="1" applyBorder="1" applyAlignment="1">
      <alignment horizontal="center"/>
    </xf>
    <xf numFmtId="43" fontId="1" fillId="2" borderId="1" xfId="1" applyFont="1" applyFill="1" applyBorder="1" applyAlignment="1">
      <alignment horizontal="center"/>
    </xf>
    <xf numFmtId="43" fontId="0" fillId="2" borderId="1" xfId="0" applyNumberFormat="1" applyFill="1" applyBorder="1" applyAlignment="1">
      <alignment horizontal="center"/>
    </xf>
    <xf numFmtId="43" fontId="6" fillId="2" borderId="1" xfId="1" applyFont="1" applyFill="1" applyBorder="1" applyAlignment="1">
      <alignment horizontal="center"/>
    </xf>
    <xf numFmtId="0" fontId="0" fillId="10" borderId="0" xfId="0" applyFill="1"/>
    <xf numFmtId="43" fontId="0" fillId="10" borderId="0" xfId="1" applyFont="1" applyFill="1" applyBorder="1" applyAlignment="1"/>
    <xf numFmtId="0" fontId="0" fillId="10" borderId="0" xfId="0" applyFill="1" applyAlignment="1">
      <alignment wrapText="1"/>
    </xf>
    <xf numFmtId="43" fontId="0" fillId="10" borderId="0" xfId="1" applyFont="1" applyFill="1" applyBorder="1" applyAlignment="1">
      <alignment horizontal="right"/>
    </xf>
    <xf numFmtId="43" fontId="0" fillId="10" borderId="0" xfId="1" applyFont="1" applyFill="1" applyBorder="1" applyAlignment="1">
      <alignment horizontal="center"/>
    </xf>
    <xf numFmtId="0" fontId="0" fillId="10" borderId="0" xfId="0" applyFill="1" applyAlignment="1">
      <alignment horizontal="right"/>
    </xf>
    <xf numFmtId="0" fontId="0" fillId="10" borderId="0" xfId="0" applyFill="1" applyAlignment="1">
      <alignment horizontal="right" vertical="top"/>
    </xf>
    <xf numFmtId="43" fontId="0" fillId="10" borderId="0" xfId="0" applyNumberFormat="1" applyFill="1" applyAlignment="1">
      <alignment horizontal="center"/>
    </xf>
    <xf numFmtId="0" fontId="6" fillId="10" borderId="0" xfId="0" applyFont="1" applyFill="1"/>
    <xf numFmtId="0" fontId="35" fillId="0" borderId="0" xfId="0" applyFont="1" applyAlignment="1">
      <alignment vertical="center"/>
    </xf>
    <xf numFmtId="0" fontId="35" fillId="0" borderId="0" xfId="0" applyFont="1"/>
    <xf numFmtId="0" fontId="36" fillId="0" borderId="0" xfId="0" applyFont="1" applyAlignment="1">
      <alignment horizontal="left" vertical="center" indent="1"/>
    </xf>
    <xf numFmtId="0" fontId="38" fillId="0" borderId="0" xfId="0" applyFont="1" applyAlignment="1">
      <alignment vertical="center"/>
    </xf>
    <xf numFmtId="0" fontId="36" fillId="0" borderId="0" xfId="0" applyFont="1" applyAlignment="1">
      <alignment vertical="center"/>
    </xf>
    <xf numFmtId="0" fontId="22" fillId="9" borderId="0" xfId="0" applyFont="1" applyFill="1"/>
    <xf numFmtId="0" fontId="22" fillId="9" borderId="0" xfId="0" applyFont="1" applyFill="1" applyAlignment="1">
      <alignment horizontal="left" indent="1"/>
    </xf>
    <xf numFmtId="0" fontId="27" fillId="9" borderId="0" xfId="0" applyFont="1" applyFill="1"/>
    <xf numFmtId="0" fontId="34" fillId="9" borderId="0" xfId="0" applyFont="1" applyFill="1"/>
    <xf numFmtId="0" fontId="29" fillId="9" borderId="0" xfId="0" applyFont="1" applyFill="1" applyAlignment="1">
      <alignment horizontal="left"/>
    </xf>
    <xf numFmtId="0" fontId="0" fillId="9" borderId="0" xfId="0" applyFill="1" applyAlignment="1">
      <alignment wrapText="1"/>
    </xf>
    <xf numFmtId="43" fontId="0" fillId="9" borderId="0" xfId="1" applyFont="1" applyFill="1" applyBorder="1" applyAlignment="1"/>
    <xf numFmtId="0" fontId="0" fillId="9" borderId="0" xfId="0" applyFill="1" applyAlignment="1">
      <alignment vertical="top"/>
    </xf>
    <xf numFmtId="43" fontId="0" fillId="9" borderId="0" xfId="0" applyNumberFormat="1" applyFill="1"/>
    <xf numFmtId="0" fontId="0" fillId="9" borderId="0" xfId="0" applyFill="1" applyAlignment="1">
      <alignment horizontal="left"/>
    </xf>
    <xf numFmtId="0" fontId="34" fillId="9" borderId="0" xfId="0" applyFont="1" applyFill="1" applyAlignment="1">
      <alignment horizontal="left"/>
    </xf>
    <xf numFmtId="0" fontId="40" fillId="0" borderId="0" xfId="0" applyFont="1" applyAlignment="1">
      <alignment wrapText="1"/>
    </xf>
    <xf numFmtId="14" fontId="0" fillId="0" borderId="0" xfId="1" applyNumberFormat="1" applyFont="1" applyFill="1" applyBorder="1" applyAlignment="1" applyProtection="1">
      <alignment horizontal="center"/>
      <protection locked="0"/>
    </xf>
    <xf numFmtId="0" fontId="40" fillId="0" borderId="0" xfId="0" applyFont="1"/>
    <xf numFmtId="0" fontId="25" fillId="6" borderId="0" xfId="0" applyFont="1" applyFill="1"/>
    <xf numFmtId="0" fontId="41" fillId="6" borderId="0" xfId="0" applyFont="1" applyFill="1"/>
    <xf numFmtId="43" fontId="41" fillId="6" borderId="0" xfId="1" applyFont="1" applyFill="1" applyAlignment="1"/>
    <xf numFmtId="164" fontId="4" fillId="3" borderId="1" xfId="0" applyNumberFormat="1" applyFont="1" applyFill="1" applyBorder="1" applyAlignment="1">
      <alignment horizontal="right"/>
    </xf>
    <xf numFmtId="43" fontId="0" fillId="2" borderId="7" xfId="1" applyFont="1" applyFill="1" applyBorder="1" applyAlignment="1"/>
    <xf numFmtId="164" fontId="4" fillId="0" borderId="0" xfId="0" applyNumberFormat="1" applyFont="1" applyAlignment="1" applyProtection="1">
      <alignment horizontal="right"/>
      <protection locked="0"/>
    </xf>
    <xf numFmtId="0" fontId="9" fillId="0" borderId="0" xfId="0" applyFont="1" applyAlignment="1">
      <alignment horizontal="right"/>
    </xf>
    <xf numFmtId="0" fontId="4" fillId="0" borderId="1" xfId="3" applyNumberFormat="1" applyFont="1" applyBorder="1" applyAlignment="1" applyProtection="1">
      <alignment horizontal="right"/>
      <protection locked="0"/>
    </xf>
    <xf numFmtId="0" fontId="4" fillId="0" borderId="1" xfId="0" applyFont="1" applyBorder="1" applyAlignment="1" applyProtection="1">
      <alignment horizontal="right"/>
      <protection locked="0"/>
    </xf>
    <xf numFmtId="0" fontId="37" fillId="0" borderId="0" xfId="0" applyFont="1" applyAlignment="1">
      <alignment vertical="top" wrapText="1"/>
    </xf>
    <xf numFmtId="0" fontId="35" fillId="0" borderId="0" xfId="0" applyFont="1" applyAlignment="1">
      <alignment vertical="top" wrapText="1"/>
    </xf>
    <xf numFmtId="0" fontId="35" fillId="0" borderId="0" xfId="0" quotePrefix="1" applyFont="1" applyAlignment="1">
      <alignment horizontal="left" vertical="top" wrapText="1" indent="1"/>
    </xf>
    <xf numFmtId="0" fontId="36" fillId="0" borderId="0" xfId="0" quotePrefix="1" applyFont="1" applyAlignment="1">
      <alignment horizontal="left" vertical="top" wrapText="1" indent="3"/>
    </xf>
    <xf numFmtId="0" fontId="35" fillId="0" borderId="0" xfId="0" applyFont="1" applyAlignment="1">
      <alignment horizontal="left" vertical="top" wrapText="1" indent="3"/>
    </xf>
    <xf numFmtId="0" fontId="36" fillId="0" borderId="0" xfId="0" applyFont="1" applyAlignment="1">
      <alignment vertical="top" wrapText="1"/>
    </xf>
    <xf numFmtId="0" fontId="19" fillId="0" borderId="0" xfId="0" applyFont="1" applyAlignment="1">
      <alignment vertical="top" wrapText="1"/>
    </xf>
    <xf numFmtId="0" fontId="35" fillId="0" borderId="0" xfId="0" applyFont="1" applyAlignment="1">
      <alignment vertical="center" wrapText="1"/>
    </xf>
    <xf numFmtId="0" fontId="20" fillId="6" borderId="0" xfId="0" applyFont="1" applyFill="1" applyAlignment="1">
      <alignment vertical="top" wrapText="1"/>
    </xf>
    <xf numFmtId="0" fontId="20" fillId="7" borderId="0" xfId="0" applyFont="1" applyFill="1" applyAlignment="1">
      <alignment vertical="top" wrapText="1"/>
    </xf>
    <xf numFmtId="0" fontId="22" fillId="9" borderId="0" xfId="0" applyFont="1" applyFill="1" applyAlignment="1">
      <alignment wrapText="1"/>
    </xf>
    <xf numFmtId="0" fontId="22" fillId="8" borderId="0" xfId="0" applyFont="1" applyFill="1" applyAlignment="1">
      <alignment wrapText="1"/>
    </xf>
    <xf numFmtId="0" fontId="48" fillId="0" borderId="0" xfId="0" applyFont="1" applyAlignment="1">
      <alignment vertical="center"/>
    </xf>
  </cellXfs>
  <cellStyles count="4">
    <cellStyle name="Comma" xfId="1" builtinId="3"/>
    <cellStyle name="Currency" xfId="3" builtinId="4"/>
    <cellStyle name="Normal" xfId="0" builtinId="0"/>
    <cellStyle name="Percent" xfId="2" builtinId="5"/>
  </cellStyles>
  <dxfs count="12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007A37"/>
      <color rgb="FF09BF39"/>
      <color rgb="FFCCFF99"/>
      <color rgb="FF0000FF"/>
      <color rgb="FFFFFF66"/>
      <color rgb="FF99FF99"/>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9"/>
  <sheetViews>
    <sheetView workbookViewId="0">
      <selection activeCell="A2" sqref="A2"/>
    </sheetView>
  </sheetViews>
  <sheetFormatPr defaultRowHeight="15" x14ac:dyDescent="0.25"/>
  <cols>
    <col min="1" max="1" width="14.7109375" customWidth="1"/>
  </cols>
  <sheetData>
    <row r="2" spans="1:2" x14ac:dyDescent="0.25">
      <c r="A2" t="s">
        <v>0</v>
      </c>
    </row>
    <row r="3" spans="1:2" x14ac:dyDescent="0.25">
      <c r="A3" t="s">
        <v>1</v>
      </c>
    </row>
    <row r="5" spans="1:2" x14ac:dyDescent="0.25">
      <c r="A5" t="s">
        <v>2</v>
      </c>
    </row>
    <row r="6" spans="1:2" x14ac:dyDescent="0.25">
      <c r="A6" t="s">
        <v>10</v>
      </c>
    </row>
    <row r="7" spans="1:2" x14ac:dyDescent="0.25">
      <c r="A7" t="s">
        <v>3</v>
      </c>
    </row>
    <row r="8" spans="1:2" x14ac:dyDescent="0.25">
      <c r="A8" s="1" t="s">
        <v>4</v>
      </c>
      <c r="B8" t="s">
        <v>7</v>
      </c>
    </row>
    <row r="9" spans="1:2" x14ac:dyDescent="0.25">
      <c r="A9" s="1" t="s">
        <v>5</v>
      </c>
      <c r="B9" t="s">
        <v>8</v>
      </c>
    </row>
    <row r="10" spans="1:2" x14ac:dyDescent="0.25">
      <c r="A10" s="2" t="s">
        <v>6</v>
      </c>
      <c r="B10" t="s">
        <v>9</v>
      </c>
    </row>
    <row r="12" spans="1:2" x14ac:dyDescent="0.25">
      <c r="A12" t="s">
        <v>11</v>
      </c>
    </row>
    <row r="13" spans="1:2" x14ac:dyDescent="0.25">
      <c r="A13" t="s">
        <v>12</v>
      </c>
    </row>
    <row r="15" spans="1:2" x14ac:dyDescent="0.25">
      <c r="A15" t="s">
        <v>13</v>
      </c>
    </row>
    <row r="17" spans="1:1" x14ac:dyDescent="0.25">
      <c r="A17" t="s">
        <v>14</v>
      </c>
    </row>
    <row r="19" spans="1:1" x14ac:dyDescent="0.25">
      <c r="A19"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showRuler="0" view="pageLayout" topLeftCell="A2" zoomScale="120" zoomScaleNormal="80" zoomScaleSheetLayoutView="130" zoomScalePageLayoutView="120" workbookViewId="0">
      <selection activeCell="A6" sqref="A6:J6"/>
    </sheetView>
  </sheetViews>
  <sheetFormatPr defaultRowHeight="15" x14ac:dyDescent="0.25"/>
  <cols>
    <col min="17" max="17" width="9.140625" customWidth="1"/>
    <col min="19" max="19" width="9.140625" customWidth="1"/>
  </cols>
  <sheetData>
    <row r="1" spans="1:17" ht="7.5" customHeight="1" x14ac:dyDescent="0.25"/>
    <row r="2" spans="1:17" ht="64.5" customHeight="1" x14ac:dyDescent="0.25">
      <c r="A2" s="201" t="s">
        <v>135</v>
      </c>
      <c r="B2" s="201"/>
      <c r="C2" s="201"/>
      <c r="D2" s="201"/>
      <c r="E2" s="201"/>
      <c r="F2" s="201"/>
      <c r="G2" s="201"/>
      <c r="H2" s="201"/>
      <c r="I2" s="201"/>
      <c r="J2" s="201"/>
      <c r="K2" s="73"/>
      <c r="L2" s="73"/>
      <c r="M2" s="73"/>
      <c r="N2" s="73"/>
      <c r="O2" s="73"/>
      <c r="P2" s="73"/>
      <c r="Q2" s="73"/>
    </row>
    <row r="3" spans="1:17" ht="6" customHeight="1" x14ac:dyDescent="0.25">
      <c r="A3" s="172"/>
      <c r="B3" s="173"/>
      <c r="C3" s="173"/>
      <c r="D3" s="173"/>
      <c r="E3" s="173"/>
      <c r="F3" s="173"/>
      <c r="G3" s="173"/>
      <c r="H3" s="173"/>
      <c r="I3" s="173"/>
      <c r="J3" s="173"/>
    </row>
    <row r="4" spans="1:17" ht="78" customHeight="1" x14ac:dyDescent="0.25">
      <c r="A4" s="201" t="s">
        <v>114</v>
      </c>
      <c r="B4" s="201"/>
      <c r="C4" s="201"/>
      <c r="D4" s="201"/>
      <c r="E4" s="201"/>
      <c r="F4" s="201"/>
      <c r="G4" s="201"/>
      <c r="H4" s="201"/>
      <c r="I4" s="201"/>
      <c r="J4" s="201"/>
      <c r="K4" s="74"/>
      <c r="L4" s="74"/>
      <c r="M4" s="74"/>
      <c r="N4" s="74"/>
      <c r="O4" s="74"/>
      <c r="P4" s="74"/>
      <c r="Q4" s="74"/>
    </row>
    <row r="5" spans="1:17" ht="6" customHeight="1" x14ac:dyDescent="0.25">
      <c r="A5" s="172"/>
      <c r="B5" s="173"/>
      <c r="C5" s="173"/>
      <c r="D5" s="173"/>
      <c r="E5" s="173"/>
      <c r="F5" s="173"/>
      <c r="G5" s="173"/>
      <c r="H5" s="173"/>
      <c r="I5" s="173"/>
      <c r="J5" s="173"/>
    </row>
    <row r="6" spans="1:17" ht="48" customHeight="1" x14ac:dyDescent="0.25">
      <c r="A6" s="201" t="s">
        <v>136</v>
      </c>
      <c r="B6" s="201"/>
      <c r="C6" s="201"/>
      <c r="D6" s="201"/>
      <c r="E6" s="201"/>
      <c r="F6" s="201"/>
      <c r="G6" s="201"/>
      <c r="H6" s="201"/>
      <c r="I6" s="201"/>
      <c r="J6" s="201"/>
      <c r="K6" s="75"/>
      <c r="L6" s="75"/>
      <c r="M6" s="75"/>
      <c r="N6" s="75"/>
      <c r="O6" s="75"/>
      <c r="P6" s="75"/>
      <c r="Q6" s="75"/>
    </row>
    <row r="7" spans="1:17" ht="4.5" customHeight="1" x14ac:dyDescent="0.25">
      <c r="A7" s="172"/>
      <c r="B7" s="173"/>
      <c r="C7" s="173"/>
      <c r="D7" s="173"/>
      <c r="E7" s="173"/>
      <c r="F7" s="173"/>
      <c r="G7" s="173"/>
      <c r="H7" s="173"/>
      <c r="I7" s="173"/>
      <c r="J7" s="173"/>
    </row>
    <row r="8" spans="1:17" x14ac:dyDescent="0.25">
      <c r="A8" s="212" t="s">
        <v>137</v>
      </c>
      <c r="B8" s="173"/>
      <c r="C8" s="173"/>
      <c r="E8" s="173"/>
      <c r="F8" s="173"/>
      <c r="G8" s="173"/>
      <c r="H8" s="173"/>
      <c r="I8" s="173"/>
      <c r="J8" s="173"/>
    </row>
    <row r="9" spans="1:17" ht="34.5" customHeight="1" x14ac:dyDescent="0.25">
      <c r="A9" s="202" t="s">
        <v>167</v>
      </c>
      <c r="B9" s="202"/>
      <c r="C9" s="202"/>
      <c r="D9" s="202"/>
      <c r="E9" s="202"/>
      <c r="F9" s="202"/>
      <c r="G9" s="202"/>
      <c r="H9" s="202"/>
      <c r="I9" s="202"/>
      <c r="J9" s="202"/>
    </row>
    <row r="10" spans="1:17" ht="21.75" customHeight="1" x14ac:dyDescent="0.25">
      <c r="A10" s="202" t="s">
        <v>169</v>
      </c>
      <c r="B10" s="202"/>
      <c r="C10" s="202"/>
      <c r="D10" s="202"/>
      <c r="E10" s="202"/>
      <c r="F10" s="202"/>
      <c r="G10" s="202"/>
      <c r="H10" s="202"/>
      <c r="I10" s="202"/>
      <c r="J10" s="202"/>
    </row>
    <row r="11" spans="1:17" ht="48.75" customHeight="1" x14ac:dyDescent="0.25">
      <c r="A11" s="203" t="s">
        <v>168</v>
      </c>
      <c r="B11" s="203"/>
      <c r="C11" s="203"/>
      <c r="D11" s="203"/>
      <c r="E11" s="203"/>
      <c r="F11" s="203"/>
      <c r="G11" s="203"/>
      <c r="H11" s="203"/>
      <c r="I11" s="203"/>
      <c r="J11" s="203"/>
      <c r="K11" s="76"/>
      <c r="L11" s="76"/>
      <c r="M11" s="76"/>
      <c r="N11" s="76"/>
      <c r="O11" s="76"/>
      <c r="P11" s="76"/>
      <c r="Q11" s="76"/>
    </row>
    <row r="12" spans="1:17" ht="7.5" customHeight="1" x14ac:dyDescent="0.25">
      <c r="A12" s="172"/>
      <c r="B12" s="173"/>
      <c r="C12" s="173"/>
      <c r="D12" s="173"/>
      <c r="E12" s="173"/>
      <c r="F12" s="173"/>
      <c r="G12" s="173"/>
      <c r="H12" s="173"/>
      <c r="I12" s="173"/>
      <c r="J12" s="173"/>
    </row>
    <row r="13" spans="1:17" ht="63" customHeight="1" x14ac:dyDescent="0.25">
      <c r="A13" s="200" t="s">
        <v>172</v>
      </c>
      <c r="B13" s="200"/>
      <c r="C13" s="200"/>
      <c r="D13" s="200"/>
      <c r="E13" s="200"/>
      <c r="F13" s="200"/>
      <c r="G13" s="200"/>
      <c r="H13" s="200"/>
      <c r="I13" s="200"/>
      <c r="J13" s="200"/>
    </row>
    <row r="14" spans="1:17" ht="5.25" customHeight="1" x14ac:dyDescent="0.25">
      <c r="A14" s="172"/>
      <c r="B14" s="173"/>
      <c r="C14" s="173"/>
      <c r="D14" s="173"/>
      <c r="E14" s="173"/>
      <c r="F14" s="173"/>
      <c r="G14" s="173"/>
      <c r="H14" s="173"/>
      <c r="I14" s="173"/>
      <c r="J14" s="173"/>
    </row>
    <row r="15" spans="1:17" ht="34.5" customHeight="1" x14ac:dyDescent="0.25">
      <c r="A15" s="202" t="s">
        <v>170</v>
      </c>
      <c r="B15" s="202"/>
      <c r="C15" s="202"/>
      <c r="D15" s="202"/>
      <c r="E15" s="202"/>
      <c r="F15" s="202"/>
      <c r="G15" s="202"/>
      <c r="H15" s="202"/>
      <c r="I15" s="202"/>
      <c r="J15" s="202"/>
    </row>
    <row r="16" spans="1:17" ht="33.75" customHeight="1" x14ac:dyDescent="0.25">
      <c r="A16" s="202" t="s">
        <v>171</v>
      </c>
      <c r="B16" s="202"/>
      <c r="C16" s="202"/>
      <c r="D16" s="202"/>
      <c r="E16" s="202"/>
      <c r="F16" s="202"/>
      <c r="G16" s="202"/>
      <c r="H16" s="202"/>
      <c r="I16" s="202"/>
      <c r="J16" s="202"/>
    </row>
    <row r="17" spans="1:10" ht="48.75" customHeight="1" x14ac:dyDescent="0.25">
      <c r="A17" s="203" t="s">
        <v>168</v>
      </c>
      <c r="B17" s="203"/>
      <c r="C17" s="203"/>
      <c r="D17" s="203"/>
      <c r="E17" s="203"/>
      <c r="F17" s="203"/>
      <c r="G17" s="203"/>
      <c r="H17" s="203"/>
      <c r="I17" s="203"/>
      <c r="J17" s="203"/>
    </row>
    <row r="18" spans="1:10" ht="6" customHeight="1" x14ac:dyDescent="0.25">
      <c r="A18" s="172"/>
      <c r="B18" s="173"/>
      <c r="C18" s="173"/>
      <c r="D18" s="173"/>
      <c r="E18" s="173"/>
      <c r="F18" s="173"/>
      <c r="G18" s="173"/>
      <c r="H18" s="173"/>
      <c r="I18" s="173"/>
      <c r="J18" s="173"/>
    </row>
    <row r="19" spans="1:10" ht="39" customHeight="1" x14ac:dyDescent="0.25">
      <c r="A19" s="207" t="s">
        <v>75</v>
      </c>
      <c r="B19" s="207"/>
      <c r="C19" s="207"/>
      <c r="D19" s="207"/>
      <c r="E19" s="207"/>
      <c r="F19" s="207"/>
      <c r="G19" s="207"/>
      <c r="H19" s="207"/>
      <c r="I19" s="207"/>
      <c r="J19" s="207"/>
    </row>
    <row r="20" spans="1:10" ht="5.25" customHeight="1" x14ac:dyDescent="0.25">
      <c r="A20" s="172"/>
      <c r="B20" s="173"/>
      <c r="C20" s="173"/>
      <c r="D20" s="173"/>
      <c r="E20" s="173"/>
      <c r="F20" s="173"/>
      <c r="G20" s="173"/>
      <c r="H20" s="173"/>
      <c r="I20" s="173"/>
      <c r="J20" s="173"/>
    </row>
    <row r="21" spans="1:10" x14ac:dyDescent="0.25">
      <c r="A21" s="174" t="s">
        <v>47</v>
      </c>
      <c r="B21" s="173"/>
      <c r="C21" s="173"/>
      <c r="D21" s="173"/>
      <c r="E21" s="173"/>
      <c r="F21" s="173"/>
      <c r="G21" s="173"/>
      <c r="H21" s="173"/>
      <c r="I21" s="173"/>
      <c r="J21" s="173"/>
    </row>
    <row r="22" spans="1:10" ht="149.25" customHeight="1" x14ac:dyDescent="0.25">
      <c r="A22" s="204" t="s">
        <v>138</v>
      </c>
      <c r="B22" s="204"/>
      <c r="C22" s="204"/>
      <c r="D22" s="204"/>
      <c r="E22" s="204"/>
      <c r="F22" s="204"/>
      <c r="G22" s="204"/>
      <c r="H22" s="204"/>
      <c r="I22" s="204"/>
      <c r="J22" s="204"/>
    </row>
    <row r="23" spans="1:10" x14ac:dyDescent="0.25">
      <c r="A23" s="174" t="s">
        <v>139</v>
      </c>
      <c r="B23" s="173"/>
      <c r="C23" s="173"/>
      <c r="D23" s="173"/>
      <c r="E23" s="173"/>
      <c r="F23" s="173"/>
      <c r="G23" s="173"/>
      <c r="H23" s="173"/>
      <c r="I23" s="173"/>
      <c r="J23" s="173"/>
    </row>
    <row r="24" spans="1:10" ht="63" customHeight="1" x14ac:dyDescent="0.25">
      <c r="A24" s="204" t="s">
        <v>140</v>
      </c>
      <c r="B24" s="204"/>
      <c r="C24" s="204"/>
      <c r="D24" s="204"/>
      <c r="E24" s="204"/>
      <c r="F24" s="204"/>
      <c r="G24" s="204"/>
      <c r="H24" s="204"/>
      <c r="I24" s="204"/>
      <c r="J24" s="204"/>
    </row>
    <row r="25" spans="1:10" x14ac:dyDescent="0.25">
      <c r="A25" s="174" t="s">
        <v>141</v>
      </c>
      <c r="B25" s="173"/>
      <c r="C25" s="173"/>
      <c r="D25" s="173"/>
      <c r="E25" s="173"/>
      <c r="F25" s="173"/>
      <c r="G25" s="173"/>
      <c r="H25" s="173"/>
      <c r="I25" s="173"/>
      <c r="J25" s="173"/>
    </row>
    <row r="26" spans="1:10" ht="33" customHeight="1" x14ac:dyDescent="0.25">
      <c r="A26" s="204" t="s">
        <v>142</v>
      </c>
      <c r="B26" s="204"/>
      <c r="C26" s="204"/>
      <c r="D26" s="204"/>
      <c r="E26" s="204"/>
      <c r="F26" s="204"/>
      <c r="G26" s="204"/>
      <c r="H26" s="204"/>
      <c r="I26" s="204"/>
      <c r="J26" s="204"/>
    </row>
    <row r="27" spans="1:10" x14ac:dyDescent="0.25">
      <c r="A27" s="175"/>
      <c r="B27" s="173"/>
      <c r="C27" s="173"/>
      <c r="D27" s="173"/>
      <c r="E27" s="173"/>
      <c r="F27" s="173"/>
      <c r="G27" s="173"/>
      <c r="H27" s="173"/>
      <c r="I27" s="173"/>
      <c r="J27" s="173"/>
    </row>
    <row r="28" spans="1:10" x14ac:dyDescent="0.25">
      <c r="A28" s="176"/>
      <c r="B28" s="173"/>
      <c r="C28" s="173"/>
      <c r="D28" s="173"/>
      <c r="E28" s="173"/>
      <c r="F28" s="173"/>
      <c r="G28" s="173"/>
      <c r="H28" s="173"/>
      <c r="I28" s="173"/>
      <c r="J28" s="173"/>
    </row>
    <row r="29" spans="1:10" ht="33" customHeight="1" x14ac:dyDescent="0.25">
      <c r="A29" s="205" t="s">
        <v>115</v>
      </c>
      <c r="B29" s="205"/>
      <c r="C29" s="205"/>
      <c r="D29" s="205"/>
      <c r="E29" s="205"/>
      <c r="F29" s="205"/>
      <c r="G29" s="205"/>
      <c r="H29" s="205"/>
      <c r="I29" s="205"/>
      <c r="J29" s="205"/>
    </row>
    <row r="30" spans="1:10" x14ac:dyDescent="0.25">
      <c r="A30" s="206"/>
      <c r="B30" s="206"/>
      <c r="C30" s="206"/>
      <c r="D30" s="206"/>
      <c r="E30" s="206"/>
      <c r="F30" s="206"/>
      <c r="G30" s="206"/>
      <c r="H30" s="206"/>
      <c r="I30" s="206"/>
      <c r="J30" s="206"/>
    </row>
    <row r="31" spans="1:10" x14ac:dyDescent="0.25">
      <c r="A31" s="71"/>
    </row>
    <row r="32" spans="1:10" x14ac:dyDescent="0.25">
      <c r="A32" s="71"/>
    </row>
    <row r="33" spans="1:1" x14ac:dyDescent="0.25">
      <c r="A33" s="71"/>
    </row>
  </sheetData>
  <sheetProtection algorithmName="SHA-512" hashValue="ukUr9KYN5O75Dai9TlFPMbc419J/ZCObG0ettoubYKNPfFnZlq75grRCNs9n91kA1cTJOCpu1eBZNiQlqcRkqQ==" saltValue="COcrOYMFR3eJ5CYThJrNTg==" spinCount="100000" sheet="1" objects="1" scenarios="1" selectLockedCells="1" selectUnlockedCells="1"/>
  <mergeCells count="16">
    <mergeCell ref="A24:J24"/>
    <mergeCell ref="A26:J26"/>
    <mergeCell ref="A29:J29"/>
    <mergeCell ref="A30:J30"/>
    <mergeCell ref="A15:J15"/>
    <mergeCell ref="A16:J16"/>
    <mergeCell ref="A17:J17"/>
    <mergeCell ref="A19:J19"/>
    <mergeCell ref="A22:J22"/>
    <mergeCell ref="A13:J13"/>
    <mergeCell ref="A2:J2"/>
    <mergeCell ref="A4:J4"/>
    <mergeCell ref="A6:J6"/>
    <mergeCell ref="A9:J9"/>
    <mergeCell ref="A10:J10"/>
    <mergeCell ref="A11:J11"/>
  </mergeCells>
  <printOptions horizontalCentered="1"/>
  <pageMargins left="0.5" right="0.50375000000000003" top="0.5" bottom="0.5" header="0.3" footer="0.3"/>
  <pageSetup fitToWidth="0" fitToHeight="0" orientation="portrait" r:id="rId1"/>
  <headerFooter>
    <oddHeader>&amp;C&amp;"-,Bold"&amp;13Paid Parental Leave Ordinance Calculator Instructions</oddHead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P64"/>
  <sheetViews>
    <sheetView showGridLines="0" view="pageBreakPreview" zoomScale="80" zoomScaleNormal="90" zoomScaleSheetLayoutView="80" zoomScalePageLayoutView="90" workbookViewId="0">
      <selection activeCell="E22" sqref="E22"/>
    </sheetView>
  </sheetViews>
  <sheetFormatPr defaultColWidth="9.140625" defaultRowHeight="15" x14ac:dyDescent="0.25"/>
  <cols>
    <col min="1" max="1" width="6.28515625" customWidth="1"/>
    <col min="2" max="2" width="54.5703125" customWidth="1"/>
    <col min="3" max="3" width="0.7109375" customWidth="1"/>
    <col min="4" max="4" width="12.42578125" style="15" customWidth="1"/>
    <col min="5" max="16" width="12.42578125" customWidth="1"/>
    <col min="17" max="17" width="15.28515625" customWidth="1"/>
  </cols>
  <sheetData>
    <row r="1" spans="1:16" ht="21" x14ac:dyDescent="0.25">
      <c r="A1" s="91" t="s">
        <v>84</v>
      </c>
      <c r="B1" s="82"/>
      <c r="C1" s="83"/>
      <c r="D1" s="83"/>
      <c r="E1" s="83"/>
      <c r="F1" s="83"/>
      <c r="G1" s="83"/>
      <c r="H1" s="83"/>
      <c r="I1" s="83"/>
      <c r="J1" s="83"/>
      <c r="K1" s="83"/>
      <c r="L1" s="83"/>
      <c r="M1" s="84"/>
      <c r="N1" s="84"/>
      <c r="O1" s="84"/>
      <c r="P1" s="84"/>
    </row>
    <row r="2" spans="1:16" ht="9.75" customHeight="1" x14ac:dyDescent="0.25">
      <c r="A2" s="81"/>
      <c r="B2" s="82"/>
      <c r="C2" s="83"/>
      <c r="D2" s="83"/>
      <c r="E2" s="83"/>
      <c r="F2" s="83"/>
      <c r="G2" s="83"/>
      <c r="H2" s="83"/>
      <c r="I2" s="83"/>
      <c r="J2" s="83"/>
      <c r="K2" s="83"/>
      <c r="L2" s="83"/>
      <c r="M2" s="84"/>
      <c r="N2" s="84"/>
      <c r="O2" s="84"/>
      <c r="P2" s="84"/>
    </row>
    <row r="3" spans="1:16" ht="15.75" x14ac:dyDescent="0.25">
      <c r="A3" s="81" t="s">
        <v>77</v>
      </c>
      <c r="B3" s="82"/>
      <c r="C3" s="83"/>
      <c r="D3" s="83"/>
      <c r="E3" s="83"/>
      <c r="F3" s="83"/>
      <c r="G3" s="83"/>
      <c r="H3" s="83"/>
      <c r="I3" s="83"/>
      <c r="J3" s="83"/>
      <c r="K3" s="83"/>
      <c r="L3" s="84"/>
      <c r="M3" s="84"/>
      <c r="N3" s="84"/>
      <c r="O3" s="84"/>
      <c r="P3" s="84"/>
    </row>
    <row r="4" spans="1:16" ht="15.75" x14ac:dyDescent="0.25">
      <c r="A4" s="85" t="s">
        <v>76</v>
      </c>
      <c r="B4" s="82"/>
      <c r="C4" s="83"/>
      <c r="D4" s="83"/>
      <c r="E4" s="83"/>
      <c r="F4" s="83"/>
      <c r="G4" s="83"/>
      <c r="H4" s="83"/>
      <c r="I4" s="83"/>
      <c r="J4" s="83"/>
      <c r="K4" s="83"/>
      <c r="L4" s="84"/>
      <c r="M4" s="84"/>
      <c r="N4" s="84"/>
      <c r="O4" s="84"/>
      <c r="P4" s="84"/>
    </row>
    <row r="5" spans="1:16" ht="15.75" x14ac:dyDescent="0.25">
      <c r="A5" s="85" t="s">
        <v>78</v>
      </c>
      <c r="B5" s="82"/>
      <c r="C5" s="83"/>
      <c r="D5" s="83"/>
      <c r="E5" s="83"/>
      <c r="F5" s="83"/>
      <c r="G5" s="83"/>
      <c r="H5" s="83"/>
      <c r="I5" s="83"/>
      <c r="J5" s="83"/>
      <c r="K5" s="83"/>
      <c r="L5" s="84"/>
      <c r="M5" s="84"/>
      <c r="N5" s="84"/>
      <c r="O5" s="84"/>
      <c r="P5" s="84"/>
    </row>
    <row r="6" spans="1:16" ht="12" customHeight="1" x14ac:dyDescent="0.25">
      <c r="A6" s="85"/>
      <c r="B6" s="82"/>
      <c r="C6" s="83"/>
      <c r="D6" s="83"/>
      <c r="E6" s="83"/>
      <c r="F6" s="83"/>
      <c r="G6" s="83"/>
      <c r="H6" s="83"/>
      <c r="I6" s="83"/>
      <c r="J6" s="83"/>
      <c r="K6" s="83"/>
      <c r="L6" s="84"/>
      <c r="M6" s="84"/>
      <c r="N6" s="84"/>
      <c r="O6" s="84"/>
      <c r="P6" s="84"/>
    </row>
    <row r="7" spans="1:16" ht="18" customHeight="1" x14ac:dyDescent="0.25">
      <c r="A7" s="92" t="s">
        <v>143</v>
      </c>
      <c r="B7" s="82"/>
      <c r="C7" s="84"/>
      <c r="D7" s="84"/>
      <c r="E7" s="84"/>
      <c r="F7" s="84"/>
      <c r="G7" s="84"/>
      <c r="H7" s="84"/>
      <c r="I7" s="84"/>
      <c r="J7" s="84"/>
      <c r="K7" s="84"/>
      <c r="L7" s="84"/>
      <c r="M7" s="84"/>
      <c r="N7" s="84"/>
      <c r="O7" s="84"/>
      <c r="P7" s="84"/>
    </row>
    <row r="8" spans="1:16" ht="7.5" customHeight="1" x14ac:dyDescent="0.25">
      <c r="A8" s="128"/>
      <c r="C8" s="72"/>
      <c r="D8" s="72"/>
      <c r="E8" s="72"/>
      <c r="F8" s="72"/>
      <c r="G8" s="72"/>
      <c r="H8" s="72"/>
      <c r="I8" s="72"/>
      <c r="J8" s="72"/>
      <c r="K8" s="72"/>
      <c r="L8" s="72"/>
      <c r="M8" s="72"/>
      <c r="N8" s="72"/>
      <c r="O8" s="72"/>
      <c r="P8" s="72"/>
    </row>
    <row r="9" spans="1:16" x14ac:dyDescent="0.25">
      <c r="A9" s="78" t="s">
        <v>80</v>
      </c>
      <c r="B9" s="79"/>
      <c r="C9" s="79"/>
      <c r="D9" s="80"/>
    </row>
    <row r="10" spans="1:16" ht="7.5" customHeight="1" x14ac:dyDescent="0.25"/>
    <row r="11" spans="1:16" ht="15.75" customHeight="1" x14ac:dyDescent="0.25">
      <c r="A11" s="11" t="s">
        <v>134</v>
      </c>
      <c r="B11" t="s">
        <v>116</v>
      </c>
      <c r="D11" s="141"/>
    </row>
    <row r="12" spans="1:16" ht="15.75" customHeight="1" x14ac:dyDescent="0.25">
      <c r="A12" s="8" t="s">
        <v>26</v>
      </c>
      <c r="D12" s="16"/>
    </row>
    <row r="13" spans="1:16" ht="15.75" customHeight="1" x14ac:dyDescent="0.25">
      <c r="A13" s="8"/>
      <c r="B13" s="24" t="s">
        <v>31</v>
      </c>
      <c r="D13" s="16"/>
    </row>
    <row r="14" spans="1:16" x14ac:dyDescent="0.25">
      <c r="A14" s="11" t="s">
        <v>144</v>
      </c>
      <c r="B14" s="14" t="s">
        <v>48</v>
      </c>
      <c r="D14" s="142">
        <f>P47+IF(P47 = 0,J52,J57)+IF(J52 = 0,J57,P47)+ IF(J57 = 0,G63)</f>
        <v>0</v>
      </c>
      <c r="G14" s="1"/>
    </row>
    <row r="15" spans="1:16" x14ac:dyDescent="0.25">
      <c r="I15" s="77"/>
    </row>
    <row r="16" spans="1:16" x14ac:dyDescent="0.25">
      <c r="A16" s="78" t="s">
        <v>81</v>
      </c>
      <c r="B16" s="79"/>
      <c r="C16" s="79"/>
      <c r="D16" s="80"/>
    </row>
    <row r="18" spans="1:7" x14ac:dyDescent="0.25">
      <c r="A18" s="8" t="s">
        <v>17</v>
      </c>
      <c r="B18" t="s">
        <v>49</v>
      </c>
      <c r="D18" s="143"/>
    </row>
    <row r="19" spans="1:7" x14ac:dyDescent="0.25">
      <c r="B19" s="24" t="s">
        <v>44</v>
      </c>
    </row>
    <row r="21" spans="1:7" ht="30" x14ac:dyDescent="0.25">
      <c r="A21" s="20" t="s">
        <v>18</v>
      </c>
      <c r="B21" s="14" t="s">
        <v>94</v>
      </c>
      <c r="D21" s="140">
        <f>MAX(0,D11-D18+IF(D11 = 0,D14))</f>
        <v>0</v>
      </c>
      <c r="E21" s="130" t="s">
        <v>39</v>
      </c>
    </row>
    <row r="22" spans="1:7" ht="8.25" customHeight="1" x14ac:dyDescent="0.25"/>
    <row r="23" spans="1:7" x14ac:dyDescent="0.25">
      <c r="A23" s="86" t="s">
        <v>79</v>
      </c>
      <c r="B23" s="82"/>
      <c r="C23" s="82"/>
      <c r="D23" s="82"/>
      <c r="E23" s="87"/>
      <c r="F23" s="82"/>
      <c r="G23" s="82"/>
    </row>
    <row r="24" spans="1:7" ht="6" customHeight="1" x14ac:dyDescent="0.25"/>
    <row r="25" spans="1:7" x14ac:dyDescent="0.25">
      <c r="A25" s="8" t="s">
        <v>23</v>
      </c>
      <c r="B25" s="18" t="s">
        <v>122</v>
      </c>
    </row>
    <row r="26" spans="1:7" x14ac:dyDescent="0.25">
      <c r="B26" t="s">
        <v>127</v>
      </c>
      <c r="D26" s="23" t="str">
        <f>IF((D11+D14)&gt;=2402,"Yes","No")</f>
        <v>No</v>
      </c>
    </row>
    <row r="27" spans="1:7" x14ac:dyDescent="0.25">
      <c r="B27" s="24" t="s">
        <v>42</v>
      </c>
      <c r="D27" s="19"/>
    </row>
    <row r="28" spans="1:7" x14ac:dyDescent="0.25">
      <c r="B28" s="24" t="s">
        <v>145</v>
      </c>
    </row>
    <row r="29" spans="1:7" ht="7.5" customHeight="1" x14ac:dyDescent="0.25"/>
    <row r="30" spans="1:7" x14ac:dyDescent="0.25">
      <c r="A30" s="8" t="s">
        <v>24</v>
      </c>
      <c r="B30" s="8" t="s">
        <v>35</v>
      </c>
      <c r="D30" s="140">
        <f>IF((D11+D14)&gt;2402,(2402-D18),D21)</f>
        <v>0</v>
      </c>
    </row>
    <row r="31" spans="1:7" x14ac:dyDescent="0.25">
      <c r="B31" s="24" t="s">
        <v>36</v>
      </c>
    </row>
    <row r="32" spans="1:7" ht="9.75" customHeight="1" x14ac:dyDescent="0.25">
      <c r="D32"/>
    </row>
    <row r="33" spans="1:16" x14ac:dyDescent="0.25">
      <c r="A33" s="171" t="s">
        <v>105</v>
      </c>
      <c r="B33" s="163" t="s">
        <v>106</v>
      </c>
      <c r="C33" s="163"/>
      <c r="D33" s="164"/>
      <c r="E33" s="163"/>
    </row>
    <row r="34" spans="1:16" x14ac:dyDescent="0.25">
      <c r="A34" s="163"/>
      <c r="B34" s="165"/>
      <c r="C34" s="163"/>
      <c r="D34" s="166"/>
      <c r="E34" s="163"/>
    </row>
    <row r="35" spans="1:16" x14ac:dyDescent="0.25">
      <c r="A35" s="171" t="s">
        <v>32</v>
      </c>
      <c r="B35" s="163" t="s">
        <v>110</v>
      </c>
      <c r="C35" s="163"/>
      <c r="D35" s="164"/>
      <c r="E35" s="163"/>
    </row>
    <row r="36" spans="1:16" ht="6.75" customHeight="1" x14ac:dyDescent="0.25">
      <c r="A36" s="82"/>
      <c r="B36" s="82"/>
      <c r="C36" s="82"/>
      <c r="D36" s="82"/>
      <c r="E36" s="82"/>
      <c r="F36" s="82"/>
      <c r="G36" s="82"/>
      <c r="H36" s="82"/>
      <c r="I36" s="82"/>
      <c r="J36" s="82"/>
      <c r="K36" s="82"/>
      <c r="L36" s="82"/>
      <c r="M36" s="82"/>
      <c r="N36" s="82"/>
      <c r="O36" s="82"/>
      <c r="P36" s="82"/>
    </row>
    <row r="37" spans="1:16" ht="18.75" customHeight="1" x14ac:dyDescent="0.35">
      <c r="A37" s="191" t="s">
        <v>58</v>
      </c>
      <c r="B37" s="192"/>
      <c r="C37" s="192"/>
      <c r="D37" s="193"/>
      <c r="E37" s="192"/>
      <c r="F37" s="192"/>
      <c r="G37" s="192"/>
      <c r="H37" s="82"/>
      <c r="I37" s="82"/>
      <c r="J37" s="82"/>
      <c r="K37" s="82"/>
      <c r="L37" s="82"/>
      <c r="M37" s="82"/>
      <c r="N37" s="82"/>
      <c r="O37" s="82"/>
      <c r="P37" s="82"/>
    </row>
    <row r="38" spans="1:16" ht="16.5" customHeight="1" x14ac:dyDescent="0.25">
      <c r="A38" s="88" t="s">
        <v>146</v>
      </c>
      <c r="B38" s="82"/>
      <c r="C38" s="82"/>
      <c r="D38" s="87"/>
      <c r="E38" s="82"/>
      <c r="F38" s="82"/>
      <c r="G38" s="82"/>
      <c r="H38" s="82"/>
      <c r="I38" s="82"/>
      <c r="J38" s="82"/>
      <c r="K38" s="82"/>
      <c r="L38" s="82"/>
      <c r="M38" s="82"/>
      <c r="N38" s="82"/>
      <c r="O38" s="82"/>
      <c r="P38" s="82"/>
    </row>
    <row r="39" spans="1:16" ht="4.5" customHeight="1" x14ac:dyDescent="0.25">
      <c r="A39" s="82"/>
      <c r="B39" s="89"/>
      <c r="C39" s="82"/>
      <c r="D39" s="87"/>
      <c r="E39" s="82"/>
      <c r="F39" s="82"/>
      <c r="G39" s="82"/>
      <c r="H39" s="82"/>
      <c r="I39" s="82"/>
      <c r="J39" s="82"/>
      <c r="K39" s="82"/>
      <c r="L39" s="82"/>
      <c r="M39" s="82"/>
      <c r="N39" s="82"/>
      <c r="O39" s="82"/>
      <c r="P39" s="82"/>
    </row>
    <row r="40" spans="1:16" ht="64.5" customHeight="1" x14ac:dyDescent="0.25">
      <c r="A40" s="208" t="s">
        <v>147</v>
      </c>
      <c r="B40" s="208"/>
      <c r="C40" s="208"/>
      <c r="D40" s="208"/>
      <c r="E40" s="208"/>
      <c r="F40" s="208"/>
      <c r="G40" s="208"/>
      <c r="H40" s="208"/>
      <c r="I40" s="208"/>
      <c r="J40" s="208"/>
      <c r="K40" s="208"/>
      <c r="L40" s="208"/>
      <c r="M40" s="208"/>
      <c r="N40" s="208"/>
      <c r="O40" s="208"/>
      <c r="P40" s="208"/>
    </row>
    <row r="41" spans="1:16" x14ac:dyDescent="0.25">
      <c r="A41" s="82"/>
      <c r="B41" s="90"/>
      <c r="C41" s="82"/>
      <c r="D41" s="87"/>
      <c r="E41" s="82"/>
      <c r="F41" s="82"/>
      <c r="G41" s="82"/>
      <c r="H41" s="82"/>
      <c r="I41" s="82"/>
      <c r="J41" s="82"/>
      <c r="K41" s="82"/>
      <c r="L41" s="82"/>
      <c r="M41" s="82"/>
      <c r="N41" s="82"/>
      <c r="O41" s="82"/>
      <c r="P41" s="82"/>
    </row>
    <row r="42" spans="1:16" ht="15.75" x14ac:dyDescent="0.25">
      <c r="A42" s="88" t="s">
        <v>128</v>
      </c>
      <c r="B42" s="82"/>
      <c r="C42" s="82"/>
      <c r="D42" s="87"/>
      <c r="E42" s="82"/>
      <c r="F42" s="82"/>
      <c r="G42" s="82"/>
      <c r="H42" s="82"/>
      <c r="I42" s="82"/>
      <c r="J42" s="82"/>
      <c r="K42" s="82"/>
      <c r="L42" s="82"/>
      <c r="M42" s="82"/>
      <c r="N42" s="82"/>
      <c r="O42" s="82"/>
      <c r="P42" s="82"/>
    </row>
    <row r="43" spans="1:16" x14ac:dyDescent="0.25">
      <c r="A43" s="49"/>
    </row>
    <row r="44" spans="1:16" x14ac:dyDescent="0.25">
      <c r="B44" t="s">
        <v>20</v>
      </c>
      <c r="D44" s="43"/>
      <c r="E44" s="9"/>
      <c r="F44" s="43"/>
      <c r="G44" s="9"/>
      <c r="H44" s="43"/>
      <c r="I44" s="9"/>
      <c r="J44" s="43"/>
      <c r="K44" s="9"/>
      <c r="L44" s="43"/>
      <c r="M44" s="9"/>
      <c r="N44" s="43"/>
      <c r="O44" s="9"/>
    </row>
    <row r="45" spans="1:16" ht="15.75" customHeight="1" x14ac:dyDescent="0.25">
      <c r="B45" s="38" t="s">
        <v>158</v>
      </c>
      <c r="D45" s="67"/>
      <c r="E45" s="67"/>
      <c r="F45" s="67"/>
      <c r="G45" s="67"/>
      <c r="H45" s="67"/>
      <c r="I45" s="67"/>
      <c r="J45" s="67"/>
      <c r="K45" s="67"/>
      <c r="L45" s="67"/>
      <c r="M45" s="67"/>
      <c r="N45" s="67"/>
      <c r="O45" s="67"/>
      <c r="P45" s="41" t="s">
        <v>19</v>
      </c>
    </row>
    <row r="46" spans="1:16" x14ac:dyDescent="0.25">
      <c r="B46" s="10" t="s">
        <v>159</v>
      </c>
      <c r="D46" s="44"/>
      <c r="E46" s="44"/>
      <c r="F46" s="44"/>
      <c r="G46" s="44"/>
      <c r="H46" s="44"/>
      <c r="I46" s="44"/>
      <c r="J46" s="44"/>
      <c r="K46" s="44"/>
      <c r="L46" s="44"/>
      <c r="M46" s="44"/>
      <c r="N46" s="44"/>
      <c r="O46" s="44"/>
      <c r="P46" s="21">
        <f>SUM(D46:O46)</f>
        <v>0</v>
      </c>
    </row>
    <row r="47" spans="1:16" x14ac:dyDescent="0.25">
      <c r="D47" s="17"/>
      <c r="O47" s="106" t="s">
        <v>50</v>
      </c>
      <c r="P47" s="21">
        <f>P46/12</f>
        <v>0</v>
      </c>
    </row>
    <row r="48" spans="1:16" x14ac:dyDescent="0.25">
      <c r="A48" s="8" t="s">
        <v>26</v>
      </c>
      <c r="P48" s="121" t="s">
        <v>29</v>
      </c>
    </row>
    <row r="49" spans="1:11" x14ac:dyDescent="0.25">
      <c r="A49" s="8"/>
      <c r="B49" t="s">
        <v>21</v>
      </c>
      <c r="D49" s="30"/>
      <c r="E49" s="9"/>
      <c r="F49" s="30"/>
      <c r="G49" s="9"/>
      <c r="H49" s="30"/>
      <c r="I49" s="9"/>
    </row>
    <row r="50" spans="1:11" x14ac:dyDescent="0.25">
      <c r="A50" s="8"/>
      <c r="B50" s="38" t="s">
        <v>158</v>
      </c>
      <c r="D50" s="67"/>
      <c r="E50" s="68"/>
      <c r="F50" s="68"/>
      <c r="G50" s="68"/>
      <c r="H50" s="68"/>
      <c r="I50" s="68"/>
      <c r="J50" s="41" t="s">
        <v>19</v>
      </c>
    </row>
    <row r="51" spans="1:11" x14ac:dyDescent="0.25">
      <c r="A51" s="8"/>
      <c r="B51" s="10" t="s">
        <v>159</v>
      </c>
      <c r="D51" s="44"/>
      <c r="E51" s="44"/>
      <c r="F51" s="44"/>
      <c r="G51" s="44"/>
      <c r="H51" s="44"/>
      <c r="I51" s="44"/>
      <c r="J51" s="21">
        <f>SUM(D51:I51)</f>
        <v>0</v>
      </c>
    </row>
    <row r="52" spans="1:11" x14ac:dyDescent="0.25">
      <c r="A52" s="8"/>
      <c r="I52" s="106" t="s">
        <v>51</v>
      </c>
      <c r="J52" s="21">
        <f>J51/12</f>
        <v>0</v>
      </c>
      <c r="K52" s="120" t="s">
        <v>29</v>
      </c>
    </row>
    <row r="53" spans="1:11" x14ac:dyDescent="0.25">
      <c r="A53" s="8" t="s">
        <v>26</v>
      </c>
    </row>
    <row r="54" spans="1:11" x14ac:dyDescent="0.25">
      <c r="B54" t="s">
        <v>22</v>
      </c>
      <c r="D54" s="5"/>
      <c r="E54" s="9"/>
      <c r="F54" s="9"/>
      <c r="G54" s="9"/>
      <c r="H54" s="9"/>
      <c r="I54" s="9"/>
    </row>
    <row r="55" spans="1:11" x14ac:dyDescent="0.25">
      <c r="B55" s="38" t="s">
        <v>158</v>
      </c>
      <c r="D55" s="67"/>
      <c r="E55" s="67"/>
      <c r="F55" s="67"/>
      <c r="G55" s="67"/>
      <c r="H55" s="67"/>
      <c r="I55" s="67"/>
      <c r="J55" s="41" t="s">
        <v>19</v>
      </c>
    </row>
    <row r="56" spans="1:11" x14ac:dyDescent="0.25">
      <c r="B56" s="10" t="s">
        <v>159</v>
      </c>
      <c r="D56" s="44"/>
      <c r="E56" s="44"/>
      <c r="F56" s="44"/>
      <c r="G56" s="44"/>
      <c r="H56" s="44"/>
      <c r="I56" s="44"/>
      <c r="J56" s="21">
        <f>SUM(D56:I56)</f>
        <v>0</v>
      </c>
    </row>
    <row r="57" spans="1:11" x14ac:dyDescent="0.25">
      <c r="I57" s="106" t="s">
        <v>52</v>
      </c>
      <c r="J57" s="21">
        <f>J56/13</f>
        <v>0</v>
      </c>
      <c r="K57" s="120" t="s">
        <v>29</v>
      </c>
    </row>
    <row r="58" spans="1:11" x14ac:dyDescent="0.25">
      <c r="I58" s="106"/>
      <c r="J58" s="16"/>
      <c r="K58" s="120"/>
    </row>
    <row r="59" spans="1:11" x14ac:dyDescent="0.25">
      <c r="A59" s="8" t="s">
        <v>26</v>
      </c>
      <c r="K59" s="120"/>
    </row>
    <row r="60" spans="1:11" x14ac:dyDescent="0.25">
      <c r="B60" t="s">
        <v>126</v>
      </c>
      <c r="D60" s="5"/>
      <c r="E60" s="9"/>
      <c r="F60" s="9"/>
      <c r="G60" s="9"/>
      <c r="H60" s="9"/>
      <c r="I60" s="9"/>
      <c r="K60" s="120"/>
    </row>
    <row r="61" spans="1:11" x14ac:dyDescent="0.25">
      <c r="B61" s="38" t="s">
        <v>158</v>
      </c>
      <c r="D61" s="67"/>
      <c r="E61" s="67"/>
      <c r="F61" s="67"/>
      <c r="G61" s="41" t="s">
        <v>19</v>
      </c>
      <c r="H61" s="189"/>
      <c r="I61" s="189"/>
      <c r="K61" s="120"/>
    </row>
    <row r="62" spans="1:11" x14ac:dyDescent="0.25">
      <c r="B62" s="10" t="s">
        <v>159</v>
      </c>
      <c r="D62" s="44"/>
      <c r="E62" s="44"/>
      <c r="F62" s="44"/>
      <c r="G62" s="21">
        <f>SUM(D62:F62)</f>
        <v>0</v>
      </c>
      <c r="H62" s="120"/>
      <c r="I62" s="120"/>
      <c r="K62" s="120"/>
    </row>
    <row r="63" spans="1:11" x14ac:dyDescent="0.25">
      <c r="D63" s="190" t="s">
        <v>52</v>
      </c>
      <c r="G63" s="21">
        <f>G62/13</f>
        <v>0</v>
      </c>
      <c r="H63" s="120" t="s">
        <v>29</v>
      </c>
      <c r="I63" s="106"/>
      <c r="K63" s="120"/>
    </row>
    <row r="64" spans="1:11" x14ac:dyDescent="0.25">
      <c r="I64" s="106"/>
      <c r="J64" s="16"/>
      <c r="K64" s="120"/>
    </row>
  </sheetData>
  <sheetProtection algorithmName="SHA-512" hashValue="Nl0r/puNlNT7a/kF3lwy1ja1wJAg30YdUEn52EmIliFaFoMuOWT/YgHpLmK9CKleZxXj8zva17yvzXK4kjcHhg==" saltValue="c4wBswxfWETMXpWlzP1O8w==" spinCount="100000" sheet="1"/>
  <mergeCells count="1">
    <mergeCell ref="A40:P40"/>
  </mergeCells>
  <conditionalFormatting sqref="D11">
    <cfRule type="expression" dxfId="126" priority="17">
      <formula>$P$46&gt;0</formula>
    </cfRule>
    <cfRule type="expression" dxfId="125" priority="18">
      <formula>$J$51&gt;0</formula>
    </cfRule>
    <cfRule type="expression" dxfId="124" priority="19">
      <formula>$J$56&gt;0</formula>
    </cfRule>
  </conditionalFormatting>
  <conditionalFormatting sqref="D62:G62">
    <cfRule type="expression" dxfId="123" priority="4">
      <formula>$D$11&gt;0</formula>
    </cfRule>
    <cfRule type="expression" dxfId="122" priority="5">
      <formula>$J$51&gt;0</formula>
    </cfRule>
    <cfRule type="expression" dxfId="121" priority="6">
      <formula>$P$46&gt;0</formula>
    </cfRule>
    <cfRule type="expression" dxfId="120" priority="7">
      <formula>$J$56&gt;0</formula>
    </cfRule>
  </conditionalFormatting>
  <conditionalFormatting sqref="D51:I51">
    <cfRule type="expression" dxfId="119" priority="1">
      <formula>$D$11&gt;0</formula>
    </cfRule>
    <cfRule type="expression" dxfId="118" priority="10">
      <formula>$P$46&gt;0</formula>
    </cfRule>
    <cfRule type="expression" dxfId="117" priority="11">
      <formula>$J$56&gt;0</formula>
    </cfRule>
    <cfRule type="expression" dxfId="116" priority="15">
      <formula>$G$62&gt;0</formula>
    </cfRule>
  </conditionalFormatting>
  <conditionalFormatting sqref="D56:I56">
    <cfRule type="expression" dxfId="115" priority="3">
      <formula>$D$11&gt;0</formula>
    </cfRule>
    <cfRule type="expression" dxfId="114" priority="8">
      <formula>$J$51&gt;0</formula>
    </cfRule>
    <cfRule type="expression" dxfId="113" priority="9">
      <formula>$P$46&gt;0</formula>
    </cfRule>
    <cfRule type="expression" dxfId="112" priority="14">
      <formula>$G$62&gt;0</formula>
    </cfRule>
  </conditionalFormatting>
  <conditionalFormatting sqref="D46:O46">
    <cfRule type="expression" dxfId="111" priority="2">
      <formula>$J$51&gt;0</formula>
    </cfRule>
    <cfRule type="expression" dxfId="110" priority="12">
      <formula>$D$11&gt;0</formula>
    </cfRule>
    <cfRule type="expression" dxfId="109" priority="13">
      <formula>$J$56&gt;0</formula>
    </cfRule>
    <cfRule type="expression" dxfId="108" priority="16">
      <formula>$G$62&gt;0</formula>
    </cfRule>
  </conditionalFormatting>
  <dataValidations xWindow="709" yWindow="855" count="7">
    <dataValidation type="custom" allowBlank="1" showInputMessage="1" showErrorMessage="1" errorTitle="Restricted Entry" error="If you used the charts below, entry in this cell is restricted. Use only a consistent normal weekly wage or calculate an average normal weekly wage using the applicable chart below." promptTitle="Use only 1 method" prompt="If you used the charts below, entry in this cell is restricted. Use only a consistent normal weekly wage or calculate an average normal weekly wage using the applicable chart below." sqref="D11" xr:uid="{00000000-0002-0000-0200-000000000000}">
      <formula1>AND(P46=0,J51=0,J56=0)</formula1>
    </dataValidation>
    <dataValidation type="custom" showInputMessage="1" showErrorMessage="1" errorTitle="Use only 1 chart" error="Entry in these cells is restricted if A.i. above or in either of the charts below" promptTitle="Use only 1 chart" prompt="Entry in these cells is restricted if you entered any value in A.i. above or in either of the charts below._x000a__x000a_Please enter wages as numbers only." sqref="D46:O46" xr:uid="{00000000-0002-0000-0200-000001000000}">
      <formula1>AND($D$11=0,$D$51:$I$51=0,$D$56:$I$56=0,$D$62:$F$62=0)</formula1>
    </dataValidation>
    <dataValidation type="custom" showInputMessage="1" showErrorMessage="1" errorTitle="Use only 1 chart" error="Entry in these cells is restricted if you entered any value in A.i. above or in either chart below." promptTitle="Use only 1 chart" prompt="Entry in these cells is restricted if you entered any value in A.i. above or in either chart above or below._x000a__x000a_Please enter wages as numbers only." sqref="D51:I51" xr:uid="{00000000-0002-0000-0200-000002000000}">
      <formula1>AND($D$11=0,$D$46:$O$46=0,$D$56:$I$56=0,$D$62:$F$62=0)</formula1>
    </dataValidation>
    <dataValidation type="custom" showInputMessage="1" showErrorMessage="1" errorTitle="Use only 1 chart" error="Entry in these cells is restricted if you entered any value in A.i. above or in either chart above." promptTitle="Use only 1 chart" prompt="Entry in these cells is restricted if you entered any value in A.i. above or in either chart above." sqref="G62:I62" xr:uid="{00000000-0002-0000-0200-000003000000}">
      <formula1>AND($D$11=0,$D$46:$O$46=0,$D$51:$I$51=0)</formula1>
    </dataValidation>
    <dataValidation type="custom" showInputMessage="1" showErrorMessage="1" errorTitle="Use only 1 chart" error="Entry in these cells is restricted if you entered any value in A.i. above or in either chart above." promptTitle="Use only 1 chart" prompt="Entry in these cells is restricted if you entered any value in A.i. above or in either chart above or below._x000a__x000a_Please enter wages as numbers only." sqref="D56:I56" xr:uid="{A4ECDE59-4371-44C5-B99D-4D455BDD5A75}">
      <formula1>AND($D$11=0,$D$46:$O$46=0,$D$51:$I$51=0,$D$62:$F$62=0)</formula1>
    </dataValidation>
    <dataValidation type="custom" showInputMessage="1" showErrorMessage="1" errorTitle="Use only 1 chart" error="Entry in these cells is restricted if you entered any value in A.i. above or in either chart above." promptTitle="Use only 1 chart" prompt="Entry in these cells is restricted if you entered any value in A.i. above or in either of the charts above._x000a__x000a_Please enter wages as numbers only." sqref="D62:F62" xr:uid="{BF4B7037-2EEB-430F-BB29-E19E2C094536}">
      <formula1>AND($D$11=0,$D$46:$O$46=0,$D$51:$I$51=0,$D$56:$I$56=0)</formula1>
    </dataValidation>
    <dataValidation type="date" allowBlank="1" showInputMessage="1" showErrorMessage="1" errorTitle="Invalid Entry" error="Enter a valid date." promptTitle="MM/DD/YYYY" prompt="Only insert a date in these cells." sqref="D45:O45 D50:I50 D61:F61 D55:I55" xr:uid="{B6176895-DE0C-4CCD-9104-4D64C9034E73}">
      <formula1>36892</formula1>
      <formula2>46387</formula2>
    </dataValidation>
  </dataValidations>
  <pageMargins left="0.25" right="0.25" top="0.25" bottom="0.25" header="0.3" footer="0.3"/>
  <pageSetup paperSize="5" scale="77" fitToHeight="0" orientation="landscape" horizontalDpi="1200" verticalDpi="1200" r:id="rId1"/>
  <rowBreaks count="1" manualBreakCount="1">
    <brk id="35" max="15" man="1"/>
  </rowBreaks>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F4D8-8A90-4A82-8583-85973EB1F7AA}">
  <sheetPr>
    <tabColor rgb="FFC00000"/>
    <pageSetUpPr fitToPage="1"/>
  </sheetPr>
  <dimension ref="A1:S77"/>
  <sheetViews>
    <sheetView showGridLines="0" view="pageLayout" zoomScale="80" zoomScaleNormal="80" zoomScaleSheetLayoutView="70" zoomScalePageLayoutView="80" workbookViewId="0">
      <selection activeCell="F20" sqref="F20"/>
    </sheetView>
  </sheetViews>
  <sheetFormatPr defaultColWidth="9.140625" defaultRowHeight="15" x14ac:dyDescent="0.25"/>
  <cols>
    <col min="1" max="1" width="3.42578125" customWidth="1"/>
    <col min="2" max="2" width="53.140625" customWidth="1"/>
    <col min="3" max="3" width="0.85546875" customWidth="1"/>
    <col min="4" max="4" width="16.42578125" style="3" customWidth="1"/>
    <col min="5" max="15" width="11.28515625" customWidth="1"/>
    <col min="16" max="16" width="11.28515625" bestFit="1" customWidth="1"/>
    <col min="17" max="17" width="12.85546875" customWidth="1"/>
  </cols>
  <sheetData>
    <row r="1" spans="1:5" s="101" customFormat="1" ht="21" x14ac:dyDescent="0.25">
      <c r="A1" s="103" t="s">
        <v>83</v>
      </c>
      <c r="D1" s="102"/>
    </row>
    <row r="2" spans="1:5" s="101" customFormat="1" ht="3.75" customHeight="1" x14ac:dyDescent="0.25">
      <c r="A2" s="103"/>
      <c r="D2" s="102"/>
    </row>
    <row r="3" spans="1:5" s="101" customFormat="1" ht="15.75" x14ac:dyDescent="0.25">
      <c r="A3" s="104" t="s">
        <v>82</v>
      </c>
      <c r="D3" s="102"/>
    </row>
    <row r="4" spans="1:5" s="101" customFormat="1" ht="15.75" x14ac:dyDescent="0.25">
      <c r="A4" s="105" t="s">
        <v>76</v>
      </c>
      <c r="D4" s="102"/>
    </row>
    <row r="5" spans="1:5" s="101" customFormat="1" ht="15.75" x14ac:dyDescent="0.25">
      <c r="A5" s="105" t="s">
        <v>78</v>
      </c>
      <c r="D5" s="102"/>
    </row>
    <row r="6" spans="1:5" s="101" customFormat="1" ht="6" customHeight="1" x14ac:dyDescent="0.25">
      <c r="A6" s="104"/>
      <c r="D6" s="102"/>
    </row>
    <row r="7" spans="1:5" s="101" customFormat="1" ht="20.25" customHeight="1" x14ac:dyDescent="0.25">
      <c r="A7" s="100" t="s">
        <v>143</v>
      </c>
      <c r="D7" s="102"/>
    </row>
    <row r="8" spans="1:5" s="48" customFormat="1" ht="8.25" customHeight="1" x14ac:dyDescent="0.25">
      <c r="A8" s="128"/>
      <c r="D8" s="129"/>
    </row>
    <row r="9" spans="1:5" ht="17.25" customHeight="1" x14ac:dyDescent="0.25">
      <c r="A9" s="78" t="s">
        <v>85</v>
      </c>
      <c r="B9" s="79"/>
      <c r="C9" s="80"/>
      <c r="D9" s="79"/>
      <c r="E9" s="79"/>
    </row>
    <row r="10" spans="1:5" ht="4.5" customHeight="1" x14ac:dyDescent="0.25"/>
    <row r="11" spans="1:5" ht="18.75" customHeight="1" x14ac:dyDescent="0.25">
      <c r="A11" s="8" t="s">
        <v>16</v>
      </c>
      <c r="B11" s="24" t="s">
        <v>38</v>
      </c>
    </row>
    <row r="12" spans="1:5" ht="4.5" customHeight="1" x14ac:dyDescent="0.25"/>
    <row r="13" spans="1:5" x14ac:dyDescent="0.25">
      <c r="B13" s="14" t="s">
        <v>53</v>
      </c>
      <c r="D13" s="144">
        <f>P56+IF(P56 = 0,J62,J68)+IF(J62 = 0,J68,P56)+IF(J68=0,G75)</f>
        <v>0</v>
      </c>
    </row>
    <row r="14" spans="1:5" x14ac:dyDescent="0.25">
      <c r="A14" s="8"/>
      <c r="B14" s="24"/>
    </row>
    <row r="15" spans="1:5" x14ac:dyDescent="0.25">
      <c r="A15" s="93" t="s">
        <v>86</v>
      </c>
      <c r="B15" s="94"/>
      <c r="C15" s="79"/>
      <c r="D15" s="95"/>
      <c r="E15" s="79"/>
    </row>
    <row r="16" spans="1:5" ht="5.25" customHeight="1" x14ac:dyDescent="0.25">
      <c r="A16" s="8"/>
      <c r="B16" s="24"/>
      <c r="D16" s="127"/>
    </row>
    <row r="17" spans="1:9" x14ac:dyDescent="0.25">
      <c r="A17" s="8" t="s">
        <v>17</v>
      </c>
      <c r="B17" t="s">
        <v>74</v>
      </c>
      <c r="D17" s="143"/>
    </row>
    <row r="18" spans="1:9" x14ac:dyDescent="0.25">
      <c r="A18" s="8"/>
      <c r="B18" s="24" t="s">
        <v>44</v>
      </c>
    </row>
    <row r="19" spans="1:9" x14ac:dyDescent="0.25">
      <c r="A19" s="8"/>
      <c r="B19" s="12"/>
    </row>
    <row r="20" spans="1:9" ht="30" x14ac:dyDescent="0.25">
      <c r="A20" s="20" t="s">
        <v>18</v>
      </c>
      <c r="B20" s="58" t="s">
        <v>95</v>
      </c>
      <c r="D20" s="140">
        <f>MAX(0,D13-D17)</f>
        <v>0</v>
      </c>
      <c r="E20" s="24"/>
    </row>
    <row r="21" spans="1:9" x14ac:dyDescent="0.25">
      <c r="A21" s="8"/>
      <c r="B21" s="12"/>
    </row>
    <row r="22" spans="1:9" x14ac:dyDescent="0.25">
      <c r="A22" s="96" t="s">
        <v>56</v>
      </c>
      <c r="B22" s="97"/>
      <c r="C22" s="97"/>
      <c r="D22" s="98"/>
      <c r="E22" s="97"/>
      <c r="F22" s="97"/>
      <c r="G22" s="97"/>
      <c r="H22" s="97"/>
      <c r="I22" s="97"/>
    </row>
    <row r="23" spans="1:9" x14ac:dyDescent="0.25">
      <c r="A23" s="8"/>
      <c r="B23" s="12"/>
    </row>
    <row r="24" spans="1:9" x14ac:dyDescent="0.25">
      <c r="A24" s="20" t="s">
        <v>23</v>
      </c>
      <c r="B24" s="48" t="s">
        <v>55</v>
      </c>
      <c r="C24" s="14"/>
      <c r="D24" s="144">
        <f>Q54+IF(Q54 = 0,K60,K66)+IF(K60 = 0,K66,Q54)+IF(K66 = 0,H73)</f>
        <v>0</v>
      </c>
      <c r="F24" s="14"/>
      <c r="G24" s="14"/>
      <c r="H24" s="14"/>
    </row>
    <row r="25" spans="1:9" x14ac:dyDescent="0.25">
      <c r="A25" s="8"/>
      <c r="B25" s="12"/>
    </row>
    <row r="26" spans="1:9" ht="30" x14ac:dyDescent="0.25">
      <c r="A26" s="20" t="s">
        <v>24</v>
      </c>
      <c r="B26" s="58" t="s">
        <v>97</v>
      </c>
      <c r="D26" s="159" t="e">
        <f>D24/D13</f>
        <v>#DIV/0!</v>
      </c>
      <c r="E26" s="36"/>
    </row>
    <row r="27" spans="1:9" x14ac:dyDescent="0.25">
      <c r="A27" s="8"/>
      <c r="B27" s="12"/>
    </row>
    <row r="28" spans="1:9" x14ac:dyDescent="0.25">
      <c r="A28" s="96" t="s">
        <v>57</v>
      </c>
      <c r="B28" s="97"/>
      <c r="C28" s="97"/>
      <c r="D28" s="98"/>
      <c r="E28" s="97"/>
      <c r="F28" s="97"/>
      <c r="G28" s="97"/>
      <c r="H28" s="97"/>
      <c r="I28" s="97"/>
    </row>
    <row r="29" spans="1:9" x14ac:dyDescent="0.25">
      <c r="A29" s="8"/>
      <c r="B29" s="12"/>
    </row>
    <row r="30" spans="1:9" x14ac:dyDescent="0.25">
      <c r="A30" s="20" t="s">
        <v>25</v>
      </c>
      <c r="B30" s="48" t="s">
        <v>98</v>
      </c>
      <c r="D30" s="23" t="e">
        <f>D26*D20</f>
        <v>#DIV/0!</v>
      </c>
      <c r="E30" s="113"/>
    </row>
    <row r="31" spans="1:9" x14ac:dyDescent="0.25">
      <c r="A31" s="20"/>
      <c r="B31" s="14"/>
      <c r="D31" s="25"/>
      <c r="E31" s="8"/>
    </row>
    <row r="32" spans="1:9" ht="30" x14ac:dyDescent="0.25">
      <c r="A32" s="20" t="s">
        <v>32</v>
      </c>
      <c r="B32" s="14" t="s">
        <v>96</v>
      </c>
      <c r="D32" s="23" t="e">
        <f>D17+D30</f>
        <v>#DIV/0!</v>
      </c>
      <c r="E32" s="130" t="s">
        <v>39</v>
      </c>
    </row>
    <row r="33" spans="1:19" x14ac:dyDescent="0.25">
      <c r="A33" s="29"/>
      <c r="B33" s="12"/>
      <c r="D33"/>
    </row>
    <row r="34" spans="1:19" x14ac:dyDescent="0.25">
      <c r="A34" s="8" t="s">
        <v>30</v>
      </c>
      <c r="B34" s="18" t="s">
        <v>122</v>
      </c>
      <c r="D34"/>
    </row>
    <row r="35" spans="1:19" x14ac:dyDescent="0.25">
      <c r="A35" s="8"/>
      <c r="B35" t="s">
        <v>130</v>
      </c>
      <c r="D35" s="23" t="e">
        <f>IF(D32&gt;=2402,"Yes", "No")</f>
        <v>#DIV/0!</v>
      </c>
    </row>
    <row r="36" spans="1:19" x14ac:dyDescent="0.25">
      <c r="A36" s="8"/>
      <c r="B36" s="24" t="s">
        <v>33</v>
      </c>
      <c r="D36" s="19"/>
    </row>
    <row r="37" spans="1:19" x14ac:dyDescent="0.25">
      <c r="A37" s="8"/>
      <c r="B37" s="24" t="s">
        <v>131</v>
      </c>
      <c r="D37" s="15"/>
    </row>
    <row r="38" spans="1:19" x14ac:dyDescent="0.25">
      <c r="A38" s="8"/>
      <c r="B38" s="12"/>
      <c r="D38" s="15"/>
    </row>
    <row r="39" spans="1:19" x14ac:dyDescent="0.25">
      <c r="A39" s="8" t="s">
        <v>34</v>
      </c>
      <c r="B39" t="s">
        <v>35</v>
      </c>
      <c r="D39" s="23" t="e">
        <f>IF(D32&gt;2402,(2402-D17),(D30))</f>
        <v>#DIV/0!</v>
      </c>
    </row>
    <row r="40" spans="1:19" x14ac:dyDescent="0.25">
      <c r="A40" s="8"/>
      <c r="B40" s="24" t="s">
        <v>36</v>
      </c>
      <c r="D40"/>
    </row>
    <row r="42" spans="1:19" x14ac:dyDescent="0.25">
      <c r="A42" s="171" t="s">
        <v>107</v>
      </c>
      <c r="B42" s="163" t="s">
        <v>106</v>
      </c>
      <c r="C42" s="163"/>
      <c r="D42" s="164"/>
    </row>
    <row r="43" spans="1:19" x14ac:dyDescent="0.25">
      <c r="A43" s="163"/>
      <c r="B43" s="165"/>
      <c r="C43" s="163"/>
      <c r="D43" s="166"/>
    </row>
    <row r="44" spans="1:19" x14ac:dyDescent="0.25">
      <c r="A44" s="171" t="s">
        <v>108</v>
      </c>
      <c r="B44" s="163" t="s">
        <v>109</v>
      </c>
      <c r="C44" s="163"/>
      <c r="D44" s="164"/>
    </row>
    <row r="45" spans="1:19" ht="23.25" x14ac:dyDescent="0.35">
      <c r="A45" s="125" t="s">
        <v>58</v>
      </c>
      <c r="B45" s="126"/>
      <c r="C45" s="97"/>
      <c r="D45" s="99"/>
      <c r="E45" s="97"/>
      <c r="F45" s="97"/>
      <c r="G45" s="97"/>
      <c r="H45" s="97"/>
      <c r="I45" s="97"/>
      <c r="J45" s="97"/>
      <c r="K45" s="97"/>
      <c r="L45" s="97"/>
      <c r="M45" s="97"/>
      <c r="N45" s="97"/>
      <c r="O45" s="97"/>
      <c r="P45" s="97"/>
      <c r="Q45" s="97"/>
      <c r="R45" s="97"/>
      <c r="S45" s="97"/>
    </row>
    <row r="46" spans="1:19" ht="15.75" x14ac:dyDescent="0.25">
      <c r="A46" s="122" t="s">
        <v>146</v>
      </c>
      <c r="B46" s="97"/>
      <c r="C46" s="97"/>
      <c r="D46" s="99"/>
      <c r="E46" s="97"/>
      <c r="F46" s="97"/>
      <c r="G46" s="97"/>
      <c r="H46" s="97"/>
      <c r="I46" s="97"/>
      <c r="J46" s="97"/>
      <c r="K46" s="97"/>
      <c r="L46" s="97"/>
      <c r="M46" s="97"/>
      <c r="N46" s="97"/>
      <c r="O46" s="97"/>
      <c r="P46" s="97"/>
      <c r="Q46" s="97"/>
      <c r="R46" s="97"/>
      <c r="S46" s="97"/>
    </row>
    <row r="47" spans="1:19" x14ac:dyDescent="0.25">
      <c r="A47" s="123"/>
      <c r="B47" s="97"/>
      <c r="C47" s="97"/>
      <c r="D47" s="99"/>
      <c r="E47" s="97"/>
      <c r="F47" s="97"/>
      <c r="G47" s="97"/>
      <c r="H47" s="97"/>
      <c r="I47" s="97"/>
      <c r="J47" s="97"/>
      <c r="K47" s="97"/>
      <c r="L47" s="97"/>
      <c r="M47" s="97"/>
      <c r="N47" s="97"/>
      <c r="O47" s="97"/>
      <c r="P47" s="97"/>
      <c r="Q47" s="97"/>
      <c r="R47" s="97"/>
      <c r="S47" s="97"/>
    </row>
    <row r="48" spans="1:19" ht="66" customHeight="1" x14ac:dyDescent="0.25">
      <c r="A48" s="209" t="s">
        <v>147</v>
      </c>
      <c r="B48" s="209"/>
      <c r="C48" s="209"/>
      <c r="D48" s="209"/>
      <c r="E48" s="209"/>
      <c r="F48" s="209"/>
      <c r="G48" s="209"/>
      <c r="H48" s="209"/>
      <c r="I48" s="209"/>
      <c r="J48" s="209"/>
      <c r="K48" s="209"/>
      <c r="L48" s="209"/>
      <c r="M48" s="209"/>
      <c r="N48" s="209"/>
      <c r="O48" s="209"/>
      <c r="P48" s="209"/>
      <c r="Q48" s="209"/>
      <c r="R48" s="209"/>
      <c r="S48" s="209"/>
    </row>
    <row r="49" spans="1:19" ht="18.75" x14ac:dyDescent="0.3">
      <c r="A49" s="124"/>
      <c r="B49" s="97"/>
      <c r="C49" s="97"/>
      <c r="D49" s="99"/>
      <c r="E49" s="97"/>
      <c r="F49" s="97"/>
      <c r="G49" s="97"/>
      <c r="H49" s="97"/>
      <c r="I49" s="97"/>
      <c r="J49" s="97"/>
      <c r="K49" s="97"/>
      <c r="L49" s="97"/>
      <c r="M49" s="97"/>
      <c r="N49" s="97"/>
      <c r="O49" s="97"/>
      <c r="P49" s="97"/>
      <c r="Q49" s="97"/>
      <c r="R49" s="97"/>
      <c r="S49" s="97"/>
    </row>
    <row r="50" spans="1:19" ht="33.75" customHeight="1" x14ac:dyDescent="0.25">
      <c r="A50" s="209" t="s">
        <v>148</v>
      </c>
      <c r="B50" s="209"/>
      <c r="C50" s="209"/>
      <c r="D50" s="209"/>
      <c r="E50" s="209"/>
      <c r="F50" s="209"/>
      <c r="G50" s="209"/>
      <c r="H50" s="209"/>
      <c r="I50" s="209"/>
      <c r="J50" s="209"/>
      <c r="K50" s="209"/>
      <c r="L50" s="209"/>
      <c r="M50" s="209"/>
      <c r="N50" s="209"/>
      <c r="O50" s="209"/>
      <c r="P50" s="209"/>
      <c r="Q50" s="209"/>
      <c r="R50" s="209"/>
      <c r="S50" s="209"/>
    </row>
    <row r="51" spans="1:19" x14ac:dyDescent="0.25">
      <c r="A51" s="49"/>
    </row>
    <row r="52" spans="1:19" x14ac:dyDescent="0.25">
      <c r="B52" t="s">
        <v>20</v>
      </c>
      <c r="D52" s="30"/>
      <c r="E52" s="9"/>
      <c r="F52" s="9"/>
      <c r="G52" s="9"/>
      <c r="H52" s="9"/>
      <c r="I52" s="9"/>
      <c r="J52" s="9"/>
      <c r="K52" s="9"/>
      <c r="L52" s="9"/>
      <c r="M52" s="9"/>
      <c r="N52" s="9"/>
      <c r="O52" s="9"/>
    </row>
    <row r="53" spans="1:19" x14ac:dyDescent="0.25">
      <c r="B53" s="38" t="s">
        <v>158</v>
      </c>
      <c r="D53" s="69"/>
      <c r="E53" s="69"/>
      <c r="F53" s="69"/>
      <c r="G53" s="69"/>
      <c r="H53" s="69"/>
      <c r="I53" s="69"/>
      <c r="J53" s="69"/>
      <c r="K53" s="69"/>
      <c r="L53" s="69"/>
      <c r="M53" s="69"/>
      <c r="N53" s="69"/>
      <c r="O53" s="70"/>
      <c r="P53" s="40" t="s">
        <v>19</v>
      </c>
      <c r="Q53" s="7" t="s">
        <v>87</v>
      </c>
    </row>
    <row r="54" spans="1:19" x14ac:dyDescent="0.25">
      <c r="B54" s="10" t="s">
        <v>159</v>
      </c>
      <c r="D54" s="47"/>
      <c r="E54" s="47"/>
      <c r="F54" s="47"/>
      <c r="G54" s="47"/>
      <c r="H54" s="47"/>
      <c r="I54" s="47"/>
      <c r="J54" s="47"/>
      <c r="K54" s="47"/>
      <c r="L54" s="47"/>
      <c r="M54" s="47"/>
      <c r="N54" s="47"/>
      <c r="O54" s="47"/>
      <c r="P54" s="21">
        <f>SUM(D54:O54)</f>
        <v>0</v>
      </c>
      <c r="Q54" s="21">
        <f>P54/12</f>
        <v>0</v>
      </c>
      <c r="R54" s="120" t="s">
        <v>27</v>
      </c>
    </row>
    <row r="55" spans="1:19" x14ac:dyDescent="0.25">
      <c r="B55" s="10" t="s">
        <v>160</v>
      </c>
      <c r="D55" s="47"/>
      <c r="E55" s="47"/>
      <c r="F55" s="47"/>
      <c r="G55" s="47"/>
      <c r="H55" s="47"/>
      <c r="I55" s="47"/>
      <c r="J55" s="47"/>
      <c r="K55" s="47"/>
      <c r="L55" s="47"/>
      <c r="M55" s="47"/>
      <c r="N55" s="47"/>
      <c r="O55" s="47"/>
      <c r="P55" s="21">
        <f>SUM(D55:O55)</f>
        <v>0</v>
      </c>
      <c r="R55" s="24"/>
    </row>
    <row r="56" spans="1:19" x14ac:dyDescent="0.25">
      <c r="D56" s="4"/>
      <c r="O56" s="106" t="s">
        <v>51</v>
      </c>
      <c r="P56" s="21">
        <f>(P54+P55)/12</f>
        <v>0</v>
      </c>
      <c r="Q56" s="120" t="s">
        <v>29</v>
      </c>
    </row>
    <row r="57" spans="1:19" x14ac:dyDescent="0.25">
      <c r="A57" s="6" t="s">
        <v>26</v>
      </c>
    </row>
    <row r="58" spans="1:19" x14ac:dyDescent="0.25">
      <c r="B58" t="s">
        <v>21</v>
      </c>
      <c r="D58" s="5"/>
      <c r="E58" s="9"/>
      <c r="F58" s="9"/>
      <c r="G58" s="9"/>
      <c r="H58" s="9"/>
      <c r="I58" s="9"/>
    </row>
    <row r="59" spans="1:19" x14ac:dyDescent="0.25">
      <c r="B59" s="38" t="s">
        <v>158</v>
      </c>
      <c r="D59" s="69"/>
      <c r="E59" s="69"/>
      <c r="F59" s="69"/>
      <c r="G59" s="69"/>
      <c r="H59" s="69"/>
      <c r="I59" s="69"/>
      <c r="J59" s="40" t="s">
        <v>19</v>
      </c>
      <c r="K59" s="7" t="s">
        <v>87</v>
      </c>
    </row>
    <row r="60" spans="1:19" x14ac:dyDescent="0.25">
      <c r="B60" s="10" t="s">
        <v>159</v>
      </c>
      <c r="D60" s="47"/>
      <c r="E60" s="47"/>
      <c r="F60" s="47"/>
      <c r="G60" s="47"/>
      <c r="H60" s="47"/>
      <c r="I60" s="47"/>
      <c r="J60" s="21">
        <f>SUM(D60:I60)</f>
        <v>0</v>
      </c>
      <c r="K60" s="21">
        <f>J60/12</f>
        <v>0</v>
      </c>
      <c r="L60" s="120" t="s">
        <v>27</v>
      </c>
    </row>
    <row r="61" spans="1:19" x14ac:dyDescent="0.25">
      <c r="B61" s="10" t="s">
        <v>160</v>
      </c>
      <c r="D61" s="47"/>
      <c r="E61" s="47"/>
      <c r="F61" s="47"/>
      <c r="G61" s="47"/>
      <c r="H61" s="47"/>
      <c r="I61" s="47"/>
      <c r="J61" s="21">
        <f>SUM(D61:I61)</f>
        <v>0</v>
      </c>
    </row>
    <row r="62" spans="1:19" x14ac:dyDescent="0.25">
      <c r="I62" s="106" t="s">
        <v>51</v>
      </c>
      <c r="J62" s="21">
        <f>(J60+J61)/12</f>
        <v>0</v>
      </c>
      <c r="K62" s="120" t="s">
        <v>29</v>
      </c>
    </row>
    <row r="63" spans="1:19" x14ac:dyDescent="0.25">
      <c r="A63" s="6" t="s">
        <v>26</v>
      </c>
    </row>
    <row r="64" spans="1:19" x14ac:dyDescent="0.25">
      <c r="B64" t="s">
        <v>22</v>
      </c>
      <c r="D64" s="5"/>
      <c r="E64" s="9"/>
      <c r="F64" s="9"/>
      <c r="G64" s="9"/>
      <c r="H64" s="9"/>
      <c r="I64" s="9"/>
    </row>
    <row r="65" spans="1:12" x14ac:dyDescent="0.25">
      <c r="B65" s="38" t="s">
        <v>158</v>
      </c>
      <c r="D65" s="69"/>
      <c r="E65" s="69"/>
      <c r="F65" s="69"/>
      <c r="G65" s="69"/>
      <c r="H65" s="69"/>
      <c r="I65" s="69"/>
      <c r="J65" s="40" t="s">
        <v>19</v>
      </c>
      <c r="K65" s="7" t="s">
        <v>87</v>
      </c>
    </row>
    <row r="66" spans="1:12" x14ac:dyDescent="0.25">
      <c r="B66" s="10" t="s">
        <v>159</v>
      </c>
      <c r="D66" s="47"/>
      <c r="E66" s="47"/>
      <c r="F66" s="47"/>
      <c r="G66" s="47"/>
      <c r="H66" s="47"/>
      <c r="I66" s="47"/>
      <c r="J66" s="21">
        <f>SUM(D66:I66)</f>
        <v>0</v>
      </c>
      <c r="K66" s="21">
        <f>J66/13</f>
        <v>0</v>
      </c>
      <c r="L66" s="120" t="s">
        <v>27</v>
      </c>
    </row>
    <row r="67" spans="1:12" x14ac:dyDescent="0.25">
      <c r="B67" s="10" t="s">
        <v>160</v>
      </c>
      <c r="D67" s="47"/>
      <c r="E67" s="47"/>
      <c r="F67" s="47"/>
      <c r="G67" s="47"/>
      <c r="H67" s="47"/>
      <c r="I67" s="47"/>
      <c r="J67" s="21">
        <f>SUM(D67:I67)</f>
        <v>0</v>
      </c>
    </row>
    <row r="68" spans="1:12" x14ac:dyDescent="0.25">
      <c r="H68" s="8"/>
      <c r="I68" s="106" t="s">
        <v>52</v>
      </c>
      <c r="J68" s="21">
        <f>(J66+J67)/13</f>
        <v>0</v>
      </c>
      <c r="K68" s="120" t="s">
        <v>29</v>
      </c>
    </row>
    <row r="69" spans="1:12" x14ac:dyDescent="0.25">
      <c r="I69" s="11"/>
      <c r="J69" s="16"/>
      <c r="K69" s="120"/>
    </row>
    <row r="70" spans="1:12" x14ac:dyDescent="0.25">
      <c r="A70" s="8" t="s">
        <v>26</v>
      </c>
      <c r="D70" s="15"/>
      <c r="K70" s="120"/>
    </row>
    <row r="71" spans="1:12" x14ac:dyDescent="0.25">
      <c r="B71" t="s">
        <v>126</v>
      </c>
      <c r="D71" s="5"/>
      <c r="E71" s="9"/>
      <c r="F71" s="9"/>
      <c r="G71" s="9"/>
      <c r="H71" s="9"/>
      <c r="I71" s="9"/>
      <c r="K71" s="120"/>
    </row>
    <row r="72" spans="1:12" x14ac:dyDescent="0.25">
      <c r="B72" s="38" t="s">
        <v>158</v>
      </c>
      <c r="D72" s="67"/>
      <c r="E72" s="67"/>
      <c r="F72" s="67"/>
      <c r="G72" s="41" t="s">
        <v>19</v>
      </c>
      <c r="H72" s="7" t="s">
        <v>87</v>
      </c>
      <c r="K72" s="120"/>
    </row>
    <row r="73" spans="1:12" x14ac:dyDescent="0.25">
      <c r="B73" s="10" t="s">
        <v>159</v>
      </c>
      <c r="D73" s="44"/>
      <c r="E73" s="44"/>
      <c r="F73" s="44"/>
      <c r="G73" s="21">
        <f>SUM(D73:F73)</f>
        <v>0</v>
      </c>
      <c r="H73" s="21">
        <f>G73/13</f>
        <v>0</v>
      </c>
      <c r="I73" s="120" t="s">
        <v>27</v>
      </c>
      <c r="K73" s="120"/>
    </row>
    <row r="74" spans="1:12" x14ac:dyDescent="0.25">
      <c r="B74" s="10" t="s">
        <v>160</v>
      </c>
      <c r="D74" s="47"/>
      <c r="E74" s="47"/>
      <c r="F74" s="47"/>
      <c r="G74" s="21">
        <f>SUM(D74:F74)</f>
        <v>0</v>
      </c>
      <c r="H74" s="16"/>
      <c r="I74" s="120"/>
      <c r="K74" s="120"/>
    </row>
    <row r="75" spans="1:12" x14ac:dyDescent="0.25">
      <c r="D75" s="8"/>
      <c r="F75" s="106" t="s">
        <v>52</v>
      </c>
      <c r="G75" s="21">
        <f>(G73+G74)/13</f>
        <v>0</v>
      </c>
      <c r="H75" s="120" t="s">
        <v>29</v>
      </c>
      <c r="I75" s="106"/>
      <c r="K75" s="120"/>
    </row>
    <row r="76" spans="1:12" x14ac:dyDescent="0.25">
      <c r="D76" s="15"/>
      <c r="I76" s="106"/>
      <c r="J76" s="16"/>
      <c r="K76" s="120"/>
    </row>
    <row r="77" spans="1:12" x14ac:dyDescent="0.25">
      <c r="D77" s="127"/>
      <c r="I77" s="11"/>
      <c r="J77" s="16"/>
      <c r="K77" s="120"/>
    </row>
  </sheetData>
  <sheetProtection algorithmName="SHA-512" hashValue="Pwy/PMTP1qidZlDWinFD4Qm6cyN+PeinrObLzSarzTN5DrGuJMKZV3eYRyEAhgE/i6bMGvZT1mbBueHTeVgxqg==" saltValue="NdrNmBq5OkyU0OKrpFxtuQ==" spinCount="100000" sheet="1"/>
  <mergeCells count="2">
    <mergeCell ref="A48:S48"/>
    <mergeCell ref="A50:S50"/>
  </mergeCells>
  <conditionalFormatting sqref="D73:F73">
    <cfRule type="expression" dxfId="107" priority="2">
      <formula>$D$11&gt;0</formula>
    </cfRule>
    <cfRule type="expression" dxfId="106" priority="3">
      <formula>$J$51&gt;0</formula>
    </cfRule>
    <cfRule type="expression" dxfId="105" priority="4">
      <formula>$P$46&gt;0</formula>
    </cfRule>
    <cfRule type="expression" dxfId="104" priority="5">
      <formula>$J$56&gt;0</formula>
    </cfRule>
  </conditionalFormatting>
  <conditionalFormatting sqref="D73:F74">
    <cfRule type="expression" dxfId="103" priority="6">
      <formula>$J$61&gt;0</formula>
    </cfRule>
    <cfRule type="expression" dxfId="102" priority="7">
      <formula>$J$60&gt;0</formula>
    </cfRule>
    <cfRule type="expression" dxfId="101" priority="8">
      <formula>$P$55&gt;0</formula>
    </cfRule>
    <cfRule type="expression" dxfId="100" priority="9">
      <formula>$P$54&gt;0</formula>
    </cfRule>
  </conditionalFormatting>
  <conditionalFormatting sqref="D60:I61">
    <cfRule type="expression" dxfId="99" priority="30">
      <formula>$P$54&gt;0</formula>
    </cfRule>
    <cfRule type="expression" priority="31">
      <formula>$P$55&gt;0</formula>
    </cfRule>
    <cfRule type="expression" dxfId="98" priority="32">
      <formula>$J$66&gt;0</formula>
    </cfRule>
    <cfRule type="expression" dxfId="97" priority="33">
      <formula>$J$67&gt;0</formula>
    </cfRule>
  </conditionalFormatting>
  <conditionalFormatting sqref="D66:I67">
    <cfRule type="expression" dxfId="96" priority="26">
      <formula>$J$61&gt;0</formula>
    </cfRule>
    <cfRule type="expression" dxfId="95" priority="27">
      <formula>$J$60&gt;0</formula>
    </cfRule>
    <cfRule type="expression" dxfId="94" priority="28">
      <formula>$P$55&gt;0</formula>
    </cfRule>
    <cfRule type="expression" dxfId="93" priority="29">
      <formula>$P$54&gt;0</formula>
    </cfRule>
  </conditionalFormatting>
  <conditionalFormatting sqref="D54:O54">
    <cfRule type="expression" dxfId="92" priority="34">
      <formula>$J$67&gt;0</formula>
    </cfRule>
    <cfRule type="expression" dxfId="91" priority="36">
      <formula>$J$61&gt;0</formula>
    </cfRule>
  </conditionalFormatting>
  <conditionalFormatting sqref="D54:O55">
    <cfRule type="expression" dxfId="90" priority="1">
      <formula>AND($J$61&gt;0)</formula>
    </cfRule>
    <cfRule type="expression" dxfId="89" priority="35">
      <formula>AND($J$60&gt;0)</formula>
    </cfRule>
    <cfRule type="expression" dxfId="88" priority="37">
      <formula>AND($J$66&gt;0)</formula>
    </cfRule>
  </conditionalFormatting>
  <conditionalFormatting sqref="G73:G74">
    <cfRule type="expression" dxfId="87" priority="18">
      <formula>$D$11&gt;0</formula>
    </cfRule>
    <cfRule type="expression" dxfId="86" priority="19">
      <formula>$J$51&gt;0</formula>
    </cfRule>
    <cfRule type="expression" dxfId="85" priority="20">
      <formula>$P$46&gt;0</formula>
    </cfRule>
    <cfRule type="expression" dxfId="84" priority="21">
      <formula>$J$56&gt;0</formula>
    </cfRule>
  </conditionalFormatting>
  <dataValidations xWindow="712" yWindow="761" count="10">
    <dataValidation type="custom" showInputMessage="1" showErrorMessage="1" errorTitle="Use Only 1 Chart " error="Entry in these cells is restricted if you entered any value in the charts above or below." promptTitle="Use Only 1 Chart " prompt="Entry in these cells is restricted if you entered any value in the charts above or below._x000a__x000a_Please enter wages as numbers only." sqref="D60:I60" xr:uid="{18E5FC1C-3ACA-4232-8BF9-377D9C465D94}">
      <formula1>AND($P$54=0,$P$55=0,$J$66=0,$P$54=0,$J$67=0,$F$73=0,$F$74=0)</formula1>
    </dataValidation>
    <dataValidation type="custom" showInputMessage="1" showErrorMessage="1" errorTitle="Use only 1 chart" error="Entry in these cells is restricted if you entered any value in either the chart above or below." promptTitle="Use only 1 chart" prompt="Entry in these cells is restricted if you entered any value in either the chart above or below._x000a__x000a_Please enter wages as numbers only." sqref="D61:I61" xr:uid="{FF00F22B-8314-4CB8-9F1B-C965020D84E6}">
      <formula1>AND($P$54=0,$P$55=0,$J$66=0,$J$67=0,$F$73=0,$F$74=0)</formula1>
    </dataValidation>
    <dataValidation operator="lessThanOrEqual" allowBlank="1" showInputMessage="1" showErrorMessage="1" sqref="D26" xr:uid="{261B59EA-720B-42CD-B838-75F3E4846802}"/>
    <dataValidation type="custom" showInputMessage="1" showErrorMessage="1" errorTitle="Use only 1 chart" error="Entry in these cells is restricted if you entered any value in A.i. above or in either chart above." promptTitle="Use only 1 chart" prompt="Entry in these cells is restricted if you entered any value in A.i. above or in either chart above." sqref="G73:G74" xr:uid="{3E0349FF-8D5B-4FB5-83C0-4EAA4CF917C4}">
      <formula1>AND($D$11=0,$D$46:$O$46=0,$D$51:$I$51=0)</formula1>
    </dataValidation>
    <dataValidation type="custom" allowBlank="1" showInputMessage="1" showErrorMessage="1" errorTitle="Use Only 1 Chart " error="Entry in these cells is restricted if you entered any value in the charts below._x000a_" promptTitle="Use Only 1 Chart " prompt="Entry in these cells is restricted if you entered any value in the charts below._x000a__x000a_Please enter wages as numbers only._x000a_" sqref="D54:O55" xr:uid="{AAB31CCA-5999-4DC6-A1CA-25710376FE84}">
      <formula1>AND($D$66:$I$66=0,$D$67:$I$67=0,$D$73:$F$73=0)</formula1>
    </dataValidation>
    <dataValidation type="custom" allowBlank="1" showInputMessage="1" showErrorMessage="1" errorTitle="Use Only 1 Chart " error="Entry in these cells is restricted if you entered any value in the charts above or below." promptTitle="Use Only 1 Chart " prompt="Entry in these cells is restricted if you entered any value in the charts above or below._x000a__x000a_Please enter wages as numbers only." sqref="D66:I66" xr:uid="{354E1F26-61A4-483B-9E1C-B82CBE5409F7}">
      <formula1>AND($D$54:$O$54=0,$D$60:$I$60=0, $D$61:$I$61=0,$D$73:$F$73=0,$D$67:$F$67=0)</formula1>
    </dataValidation>
    <dataValidation type="custom" allowBlank="1" showInputMessage="1" showErrorMessage="1" errorTitle="Use Only 1 Chart " error="Entry in these cells is restricted if you entered any value in the charts above or below." promptTitle="Use Only 1 Chart " prompt="Entry in these cells is restricted if you entered any value in the charts above or below._x000a__x000a_Please enter wages as numbers only." sqref="D67:I67" xr:uid="{A78720B0-8B78-4E70-ADAD-7CABA4300DBD}">
      <formula1>AND($D$54:$O$54=0,$D$55:$O$55=0,$D$60:$I$60=0,$D$61:$I$61=0,$D$73:$F$73=0)</formula1>
    </dataValidation>
    <dataValidation type="custom" allowBlank="1" showInputMessage="1" showErrorMessage="1" errorTitle="Use Only 1 Chart" error="Entry in these cells is restricted if you entered any value in the charts above." promptTitle="Use Only 1 Chart" prompt="Entry in these cells is restricted if you entered any value in the charts above._x000a__x000a_Please enter wages as numbers only._x000a_" sqref="D74:F74" xr:uid="{ADBF2DFA-C475-497E-89DC-653DAFF230FA}">
      <formula1>AND($D$54:$O$54=0,$D$55:$I$55=0,$D$60:$I$60=0,$D$61:$I$61=0,$D$66:$I$66=0,$D$67:$I$67=0)</formula1>
    </dataValidation>
    <dataValidation type="custom" allowBlank="1" showInputMessage="1" showErrorMessage="1" errorTitle="Use Only 1 Chart " error="Entry in these cells is restricted if you entered any value in the charts above._x000a_" promptTitle="Use Only 1 Chart " prompt="Entry in these cells is restricted if you entered any value in the charts above._x000a__x000a_Please enter wages as numbers only._x000a_" sqref="D73:F73" xr:uid="{B7B1F7EE-7F28-41CA-8E85-E9C06D6A1C03}">
      <formula1>AND($D$54:$O$54=0,$D$55:$I$55=0,$D$66:$I$66=0,$D$67:$I$67=0,$D$60:$I$60=0,$D$61:$I$61=0)</formula1>
    </dataValidation>
    <dataValidation type="date" allowBlank="1" showInputMessage="1" showErrorMessage="1" errorTitle="Invalid Entry" error="Enter a valid date." promptTitle="MM/DD/YYYY" prompt="Only insert a date in these cells." sqref="D53:O53 D59:I59 D65:I65 D72:F72" xr:uid="{B1017D34-CCD5-406D-9660-456A6F83F034}">
      <formula1>36892</formula1>
      <formula2>46387</formula2>
    </dataValidation>
  </dataValidations>
  <pageMargins left="0.45" right="0.45" top="0.5" bottom="0.5" header="0.3" footer="0.3"/>
  <pageSetup paperSize="5" scale="69" fitToHeight="0" orientation="landscape" r:id="rId1"/>
  <rowBreaks count="1" manualBreakCount="1">
    <brk id="44" max="18"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6B045-0C1B-4DAB-BA2D-27036715C8EF}">
  <sheetPr>
    <tabColor rgb="FF09BF39"/>
    <pageSetUpPr fitToPage="1"/>
  </sheetPr>
  <dimension ref="A1:R89"/>
  <sheetViews>
    <sheetView showGridLines="0" view="pageLayout" zoomScale="80" zoomScaleNormal="80" zoomScalePageLayoutView="80" workbookViewId="0">
      <selection activeCell="I15" sqref="I15"/>
    </sheetView>
  </sheetViews>
  <sheetFormatPr defaultColWidth="9.140625" defaultRowHeight="15" x14ac:dyDescent="0.25"/>
  <cols>
    <col min="1" max="1" width="5.85546875" style="27" customWidth="1"/>
    <col min="2" max="2" width="58.7109375" customWidth="1"/>
    <col min="3" max="3" width="0.7109375" customWidth="1"/>
    <col min="4" max="4" width="13.28515625" style="15" customWidth="1"/>
    <col min="5" max="9" width="11.85546875" customWidth="1"/>
    <col min="10" max="10" width="13.85546875" customWidth="1"/>
    <col min="11" max="11" width="22.7109375" customWidth="1"/>
    <col min="12" max="12" width="18" customWidth="1"/>
    <col min="13" max="13" width="10.5703125" customWidth="1"/>
    <col min="14" max="14" width="12.28515625" customWidth="1"/>
    <col min="15" max="15" width="9.85546875" customWidth="1"/>
    <col min="16" max="16" width="15.85546875" customWidth="1"/>
    <col min="17" max="17" width="13.42578125" customWidth="1"/>
  </cols>
  <sheetData>
    <row r="1" spans="1:18" ht="21" x14ac:dyDescent="0.35">
      <c r="A1" s="180" t="s">
        <v>119</v>
      </c>
      <c r="B1" s="132"/>
      <c r="C1" s="132"/>
      <c r="D1" s="133"/>
      <c r="E1" s="134"/>
      <c r="F1" s="134"/>
      <c r="G1" s="134"/>
      <c r="H1" s="134"/>
      <c r="I1" s="134"/>
      <c r="J1" s="132"/>
      <c r="K1" s="132"/>
      <c r="L1" s="132"/>
      <c r="M1" s="132"/>
      <c r="N1" s="132"/>
      <c r="O1" s="132"/>
      <c r="P1" s="132"/>
      <c r="Q1" s="132"/>
      <c r="R1" s="132"/>
    </row>
    <row r="2" spans="1:18" ht="11.25" customHeight="1" x14ac:dyDescent="0.35">
      <c r="A2" s="131"/>
      <c r="B2" s="132"/>
      <c r="C2" s="132"/>
      <c r="D2" s="133"/>
      <c r="E2" s="134"/>
      <c r="F2" s="134"/>
      <c r="G2" s="134"/>
      <c r="H2" s="134"/>
      <c r="I2" s="134"/>
      <c r="J2" s="132"/>
      <c r="K2" s="132"/>
      <c r="L2" s="132"/>
      <c r="M2" s="132"/>
      <c r="N2" s="132"/>
      <c r="O2" s="132"/>
      <c r="P2" s="132"/>
      <c r="Q2" s="132"/>
      <c r="R2" s="132"/>
    </row>
    <row r="3" spans="1:18" ht="15.75" x14ac:dyDescent="0.25">
      <c r="A3" s="177" t="s">
        <v>82</v>
      </c>
      <c r="B3" s="132"/>
      <c r="C3" s="132"/>
      <c r="D3" s="133"/>
      <c r="E3" s="134"/>
      <c r="F3" s="134"/>
      <c r="G3" s="134"/>
      <c r="H3" s="134"/>
      <c r="I3" s="134"/>
      <c r="J3" s="132"/>
      <c r="K3" s="132"/>
      <c r="L3" s="132"/>
      <c r="M3" s="132"/>
      <c r="N3" s="132"/>
      <c r="O3" s="132"/>
      <c r="P3" s="132"/>
      <c r="Q3" s="132"/>
      <c r="R3" s="132"/>
    </row>
    <row r="4" spans="1:18" ht="15.75" x14ac:dyDescent="0.25">
      <c r="A4" s="178" t="s">
        <v>93</v>
      </c>
      <c r="B4" s="132"/>
      <c r="C4" s="132"/>
      <c r="D4" s="133"/>
      <c r="E4" s="134"/>
      <c r="F4" s="134"/>
      <c r="G4" s="134"/>
      <c r="H4" s="134"/>
      <c r="I4" s="134"/>
      <c r="J4" s="132"/>
      <c r="K4" s="132"/>
      <c r="L4" s="132"/>
      <c r="M4" s="132"/>
      <c r="N4" s="132"/>
      <c r="O4" s="132"/>
      <c r="P4" s="132"/>
      <c r="Q4" s="132"/>
      <c r="R4" s="132"/>
    </row>
    <row r="5" spans="1:18" ht="15.75" x14ac:dyDescent="0.25">
      <c r="A5" s="178" t="s">
        <v>149</v>
      </c>
      <c r="B5" s="132"/>
      <c r="C5" s="132"/>
      <c r="D5" s="133"/>
      <c r="E5" s="134"/>
      <c r="F5" s="134"/>
      <c r="G5" s="134"/>
      <c r="H5" s="134"/>
      <c r="I5" s="134"/>
      <c r="J5" s="132"/>
      <c r="K5" s="132"/>
      <c r="L5" s="132"/>
      <c r="M5" s="132"/>
      <c r="N5" s="132"/>
      <c r="O5" s="132"/>
      <c r="P5" s="132"/>
      <c r="Q5" s="132"/>
      <c r="R5" s="132"/>
    </row>
    <row r="6" spans="1:18" x14ac:dyDescent="0.25">
      <c r="A6" s="132"/>
      <c r="B6" s="132"/>
      <c r="C6" s="132"/>
      <c r="D6" s="133"/>
      <c r="E6" s="134"/>
      <c r="F6" s="134"/>
      <c r="G6" s="134"/>
      <c r="H6" s="134"/>
      <c r="I6" s="134"/>
      <c r="J6" s="132"/>
      <c r="K6" s="132"/>
      <c r="L6" s="132"/>
      <c r="M6" s="132"/>
      <c r="N6" s="132"/>
      <c r="O6" s="132"/>
      <c r="P6" s="132"/>
      <c r="Q6" s="132"/>
      <c r="R6" s="132"/>
    </row>
    <row r="7" spans="1:18" ht="15.75" x14ac:dyDescent="0.25">
      <c r="A7" s="179" t="s">
        <v>143</v>
      </c>
      <c r="B7" s="132"/>
      <c r="C7" s="132"/>
      <c r="D7" s="133"/>
      <c r="E7" s="134"/>
      <c r="F7" s="134"/>
      <c r="G7" s="134"/>
      <c r="H7" s="134"/>
      <c r="I7" s="134"/>
      <c r="J7" s="132"/>
      <c r="K7" s="132"/>
      <c r="L7" s="132"/>
      <c r="M7" s="132"/>
      <c r="N7" s="132"/>
      <c r="O7" s="132"/>
      <c r="P7" s="132"/>
      <c r="Q7" s="132"/>
      <c r="R7" s="132"/>
    </row>
    <row r="8" spans="1:18" ht="4.5" customHeight="1" x14ac:dyDescent="0.25">
      <c r="A8" s="151"/>
      <c r="D8" s="152"/>
      <c r="E8" s="153"/>
      <c r="F8" s="153"/>
      <c r="G8" s="153"/>
      <c r="H8" s="153"/>
      <c r="I8" s="153"/>
    </row>
    <row r="9" spans="1:18" ht="21.75" customHeight="1" x14ac:dyDescent="0.25">
      <c r="A9" s="78" t="s">
        <v>80</v>
      </c>
      <c r="B9" s="79"/>
      <c r="C9" s="79"/>
      <c r="D9" s="80"/>
      <c r="E9" s="79"/>
      <c r="F9" s="79"/>
      <c r="G9" s="79"/>
      <c r="H9" s="79"/>
      <c r="I9" s="79"/>
      <c r="J9" s="79"/>
      <c r="K9" s="79"/>
      <c r="L9" s="79"/>
      <c r="M9" s="79"/>
      <c r="N9" s="79"/>
    </row>
    <row r="10" spans="1:18" ht="6.75" customHeight="1" x14ac:dyDescent="0.25">
      <c r="A10" s="28"/>
      <c r="B10" s="111"/>
      <c r="D10"/>
      <c r="E10" s="112"/>
      <c r="F10" s="6"/>
      <c r="G10" s="6"/>
      <c r="J10" s="6"/>
      <c r="K10" s="6"/>
    </row>
    <row r="11" spans="1:18" x14ac:dyDescent="0.25">
      <c r="A11" s="28" t="s">
        <v>16</v>
      </c>
      <c r="B11" s="20" t="s">
        <v>117</v>
      </c>
      <c r="C11" s="37"/>
      <c r="D11" s="37"/>
      <c r="E11" s="37"/>
    </row>
    <row r="12" spans="1:18" x14ac:dyDescent="0.25">
      <c r="D12" s="42"/>
      <c r="F12" s="6" t="s">
        <v>59</v>
      </c>
      <c r="H12" s="6" t="s">
        <v>60</v>
      </c>
      <c r="J12" s="6" t="s">
        <v>61</v>
      </c>
    </row>
    <row r="13" spans="1:18" x14ac:dyDescent="0.25">
      <c r="A13" s="27" t="s">
        <v>45</v>
      </c>
      <c r="B13" t="s">
        <v>118</v>
      </c>
      <c r="D13" s="42"/>
      <c r="F13" s="50"/>
      <c r="H13" s="46"/>
      <c r="J13" s="46"/>
      <c r="L13" s="6" t="s">
        <v>62</v>
      </c>
    </row>
    <row r="14" spans="1:18" x14ac:dyDescent="0.25">
      <c r="F14" s="66"/>
      <c r="L14" s="142">
        <f>F13+H13+J13+F16+H16+J16</f>
        <v>0</v>
      </c>
    </row>
    <row r="15" spans="1:18" ht="15.75" customHeight="1" x14ac:dyDescent="0.25">
      <c r="A15" s="29" t="s">
        <v>26</v>
      </c>
      <c r="B15" s="24" t="s">
        <v>63</v>
      </c>
      <c r="D15" s="16"/>
      <c r="L15" s="6"/>
    </row>
    <row r="16" spans="1:18" ht="15" customHeight="1" x14ac:dyDescent="0.25">
      <c r="A16" s="27" t="s">
        <v>46</v>
      </c>
      <c r="B16" s="14" t="s">
        <v>66</v>
      </c>
      <c r="F16" s="22">
        <f>Q65+IF(Q65 = 0,K72,K79)+IF(K72 = 0,K79,Q65)+IF(K79=0,H86)</f>
        <v>0</v>
      </c>
      <c r="H16" s="22">
        <f>Q66+IF(Q66 = 0,K73,K80)+IF(K73 = 0,K80,Q66)+IF(K80=0,H87)</f>
        <v>0</v>
      </c>
      <c r="J16" s="22">
        <f>Q67+IF(Q67 = 0,K74,K81)+IF(K74 = 0,K81,Q67)+IF(K81=0,H88)</f>
        <v>0</v>
      </c>
    </row>
    <row r="18" spans="1:16" ht="21.75" customHeight="1" x14ac:dyDescent="0.25">
      <c r="A18" s="137" t="s">
        <v>120</v>
      </c>
      <c r="B18" s="132"/>
      <c r="C18" s="132"/>
      <c r="D18" s="135"/>
      <c r="E18" s="132"/>
      <c r="F18" s="132"/>
      <c r="G18" s="132"/>
      <c r="H18" s="132"/>
      <c r="I18" s="132"/>
      <c r="J18" s="132"/>
      <c r="K18" s="132"/>
      <c r="L18" s="132"/>
      <c r="M18" s="132"/>
      <c r="N18" s="132"/>
      <c r="P18" s="14"/>
    </row>
    <row r="19" spans="1:16" ht="18.75" customHeight="1" x14ac:dyDescent="0.25">
      <c r="A19" s="29"/>
      <c r="D19"/>
      <c r="F19" s="6" t="s">
        <v>59</v>
      </c>
      <c r="H19" s="6" t="s">
        <v>60</v>
      </c>
      <c r="J19" s="6" t="s">
        <v>61</v>
      </c>
      <c r="L19" s="6" t="s">
        <v>121</v>
      </c>
    </row>
    <row r="20" spans="1:16" x14ac:dyDescent="0.25">
      <c r="A20" s="20" t="s">
        <v>17</v>
      </c>
      <c r="B20" s="58" t="s">
        <v>132</v>
      </c>
      <c r="C20" s="14"/>
      <c r="D20"/>
      <c r="F20" s="194">
        <f>F13+IF(F13=0,F16)</f>
        <v>0</v>
      </c>
      <c r="G20" s="154"/>
      <c r="H20" s="194">
        <f>H13+IF(H13=0,H16)</f>
        <v>0</v>
      </c>
      <c r="I20" s="11"/>
      <c r="J20" s="194">
        <f>J13+IF(J13=0,J16)</f>
        <v>0</v>
      </c>
      <c r="K20" s="11"/>
      <c r="L20" s="140">
        <f>F20+H20+J20</f>
        <v>0</v>
      </c>
    </row>
    <row r="21" spans="1:16" x14ac:dyDescent="0.25">
      <c r="F21" s="139"/>
      <c r="G21" s="11"/>
      <c r="H21" s="11"/>
      <c r="I21" s="11"/>
      <c r="J21" s="11"/>
      <c r="K21" s="11"/>
      <c r="L21" s="106"/>
    </row>
    <row r="22" spans="1:16" x14ac:dyDescent="0.25">
      <c r="A22" s="20" t="s">
        <v>40</v>
      </c>
      <c r="B22" s="14" t="s">
        <v>150</v>
      </c>
      <c r="F22" s="159" t="e">
        <f>F20/$L$14</f>
        <v>#DIV/0!</v>
      </c>
      <c r="G22" s="11"/>
      <c r="H22" s="159" t="e">
        <f>H20/$L$14</f>
        <v>#DIV/0!</v>
      </c>
      <c r="I22" s="11"/>
      <c r="J22" s="159" t="e">
        <f>(J20/$L$14)</f>
        <v>#DIV/0!</v>
      </c>
      <c r="K22" s="11"/>
      <c r="L22" s="11"/>
    </row>
    <row r="24" spans="1:16" ht="21.75" customHeight="1" x14ac:dyDescent="0.25">
      <c r="A24" s="78" t="s">
        <v>151</v>
      </c>
      <c r="B24" s="79"/>
      <c r="C24" s="79"/>
      <c r="D24" s="80"/>
      <c r="E24" s="79"/>
      <c r="F24" s="79"/>
      <c r="G24" s="79"/>
      <c r="H24" s="79"/>
      <c r="I24" s="79"/>
      <c r="J24" s="79"/>
      <c r="K24" s="79"/>
      <c r="L24" s="79"/>
      <c r="M24" s="79"/>
      <c r="N24" s="79"/>
    </row>
    <row r="25" spans="1:16" ht="7.5" customHeight="1" x14ac:dyDescent="0.25"/>
    <row r="26" spans="1:16" x14ac:dyDescent="0.25">
      <c r="A26" s="29" t="s">
        <v>23</v>
      </c>
      <c r="B26" s="8" t="s">
        <v>152</v>
      </c>
      <c r="D26" s="138"/>
    </row>
    <row r="27" spans="1:16" ht="17.25" customHeight="1" x14ac:dyDescent="0.25">
      <c r="B27" s="24" t="s">
        <v>43</v>
      </c>
      <c r="D27" s="139"/>
    </row>
    <row r="28" spans="1:16" ht="8.25" customHeight="1" x14ac:dyDescent="0.25">
      <c r="D28" s="139"/>
    </row>
    <row r="29" spans="1:16" ht="30" x14ac:dyDescent="0.25">
      <c r="A29" s="28" t="s">
        <v>24</v>
      </c>
      <c r="B29" s="14" t="s">
        <v>101</v>
      </c>
      <c r="D29" s="155">
        <f>MAX(0,L14-D26)</f>
        <v>0</v>
      </c>
    </row>
    <row r="30" spans="1:16" ht="7.5" customHeight="1" x14ac:dyDescent="0.25"/>
    <row r="31" spans="1:16" ht="21.75" customHeight="1" x14ac:dyDescent="0.25">
      <c r="A31" s="137" t="s">
        <v>54</v>
      </c>
      <c r="B31" s="132"/>
      <c r="C31" s="132"/>
      <c r="D31" s="135"/>
      <c r="E31" s="132"/>
      <c r="F31" s="132"/>
      <c r="G31" s="132"/>
      <c r="H31" s="132"/>
      <c r="I31" s="132"/>
      <c r="J31" s="132"/>
      <c r="K31" s="132"/>
      <c r="L31" s="132"/>
      <c r="M31" s="132"/>
      <c r="N31" s="132"/>
    </row>
    <row r="32" spans="1:16" x14ac:dyDescent="0.25">
      <c r="A32"/>
      <c r="F32" s="6" t="s">
        <v>59</v>
      </c>
      <c r="H32" s="6" t="s">
        <v>60</v>
      </c>
      <c r="J32" s="6" t="s">
        <v>61</v>
      </c>
      <c r="L32" s="6" t="s">
        <v>71</v>
      </c>
    </row>
    <row r="33" spans="1:16" ht="45" x14ac:dyDescent="0.25">
      <c r="A33" s="20" t="s">
        <v>25</v>
      </c>
      <c r="B33" s="14" t="s">
        <v>102</v>
      </c>
      <c r="F33" s="160" t="e">
        <f>F22*$D$29</f>
        <v>#DIV/0!</v>
      </c>
      <c r="G33" s="106"/>
      <c r="H33" s="160" t="e">
        <f>H22*$D$29</f>
        <v>#DIV/0!</v>
      </c>
      <c r="I33" s="106"/>
      <c r="J33" s="160" t="e">
        <f>J22*$D$29</f>
        <v>#DIV/0!</v>
      </c>
      <c r="K33" s="106"/>
      <c r="L33" s="161" t="e">
        <f>F33+H33+J33</f>
        <v>#DIV/0!</v>
      </c>
      <c r="M33" s="8"/>
      <c r="O33" s="8"/>
    </row>
    <row r="34" spans="1:16" x14ac:dyDescent="0.25">
      <c r="A34" s="20"/>
      <c r="B34" s="14"/>
      <c r="D34" s="63"/>
      <c r="E34" s="8"/>
      <c r="F34" s="8"/>
      <c r="G34" s="8"/>
      <c r="H34" s="63"/>
      <c r="I34" s="8"/>
      <c r="J34" s="8"/>
      <c r="K34" s="8"/>
      <c r="L34" s="63"/>
      <c r="M34" s="8"/>
      <c r="N34" s="8"/>
      <c r="O34" s="8"/>
      <c r="P34" s="64"/>
    </row>
    <row r="35" spans="1:16" x14ac:dyDescent="0.25">
      <c r="A35" s="20" t="s">
        <v>32</v>
      </c>
      <c r="B35" s="14" t="s">
        <v>72</v>
      </c>
      <c r="D35" s="156">
        <f>D26</f>
        <v>0</v>
      </c>
      <c r="E35" s="8"/>
      <c r="F35" s="8"/>
      <c r="G35" s="8"/>
      <c r="H35" s="63"/>
      <c r="I35" s="8"/>
      <c r="J35" s="8"/>
      <c r="K35" s="8"/>
      <c r="L35" s="63"/>
      <c r="M35" s="8"/>
      <c r="N35" s="8"/>
      <c r="O35" s="8"/>
      <c r="P35" s="64"/>
    </row>
    <row r="36" spans="1:16" ht="4.5" customHeight="1" x14ac:dyDescent="0.25">
      <c r="A36" s="20"/>
      <c r="B36" s="14"/>
      <c r="D36" s="63"/>
      <c r="E36" s="8"/>
      <c r="F36" s="8"/>
      <c r="G36" s="8"/>
      <c r="H36" s="63"/>
      <c r="I36" s="8"/>
      <c r="J36" s="8"/>
      <c r="K36" s="8"/>
      <c r="L36" s="63"/>
      <c r="M36" s="8"/>
      <c r="N36" s="8"/>
      <c r="O36" s="8"/>
      <c r="P36" s="64"/>
    </row>
    <row r="37" spans="1:16" x14ac:dyDescent="0.25">
      <c r="A37" s="20"/>
      <c r="B37" s="14"/>
      <c r="D37" s="63"/>
      <c r="E37" s="8"/>
      <c r="F37" s="8"/>
      <c r="G37" s="8"/>
      <c r="H37" s="63"/>
      <c r="I37" s="8"/>
      <c r="J37" s="8"/>
      <c r="K37" s="8"/>
      <c r="L37" s="63"/>
      <c r="M37" s="8"/>
      <c r="N37" s="8"/>
      <c r="O37" s="8"/>
      <c r="P37" s="64"/>
    </row>
    <row r="38" spans="1:16" ht="30" x14ac:dyDescent="0.25">
      <c r="A38" s="20" t="s">
        <v>30</v>
      </c>
      <c r="B38" s="14" t="s">
        <v>73</v>
      </c>
      <c r="D38" s="62" t="e">
        <f>L33+D35</f>
        <v>#DIV/0!</v>
      </c>
      <c r="E38" s="158" t="s">
        <v>70</v>
      </c>
      <c r="G38" s="8"/>
      <c r="H38" s="63"/>
      <c r="I38" s="8"/>
      <c r="J38" s="8"/>
      <c r="K38" s="8"/>
      <c r="L38" s="63"/>
      <c r="M38" s="8"/>
      <c r="N38" s="8"/>
      <c r="O38" s="8"/>
      <c r="P38" s="64"/>
    </row>
    <row r="39" spans="1:16" ht="5.25" customHeight="1" x14ac:dyDescent="0.25"/>
    <row r="40" spans="1:16" x14ac:dyDescent="0.25">
      <c r="B40" s="14"/>
      <c r="D40" s="17"/>
      <c r="P40" s="6"/>
    </row>
    <row r="41" spans="1:16" x14ac:dyDescent="0.25">
      <c r="A41" s="29" t="s">
        <v>34</v>
      </c>
      <c r="B41" s="18" t="s">
        <v>122</v>
      </c>
      <c r="D41"/>
      <c r="F41" s="1"/>
    </row>
    <row r="42" spans="1:16" x14ac:dyDescent="0.25">
      <c r="B42" t="s">
        <v>124</v>
      </c>
      <c r="D42" s="23" t="e">
        <f>IF(D38&gt;=2402,"Yes", "No")</f>
        <v>#DIV/0!</v>
      </c>
      <c r="E42" s="60" t="e">
        <f>IF(D42="No","You are done! See F.","1 more step, See J.")</f>
        <v>#DIV/0!</v>
      </c>
      <c r="F42" s="1"/>
    </row>
    <row r="43" spans="1:16" ht="5.25" customHeight="1" x14ac:dyDescent="0.25">
      <c r="D43" s="59"/>
      <c r="E43" s="60"/>
      <c r="F43" s="1"/>
    </row>
    <row r="44" spans="1:16" x14ac:dyDescent="0.25">
      <c r="B44" s="24" t="s">
        <v>153</v>
      </c>
      <c r="D44" s="17"/>
      <c r="F44" s="1"/>
    </row>
    <row r="45" spans="1:16" x14ac:dyDescent="0.25">
      <c r="B45" s="24" t="s">
        <v>123</v>
      </c>
    </row>
    <row r="46" spans="1:16" ht="6" customHeight="1" x14ac:dyDescent="0.25">
      <c r="B46" s="24"/>
    </row>
    <row r="47" spans="1:16" x14ac:dyDescent="0.25">
      <c r="F47" s="6" t="s">
        <v>59</v>
      </c>
      <c r="H47" s="6" t="s">
        <v>60</v>
      </c>
      <c r="J47" s="6" t="s">
        <v>61</v>
      </c>
      <c r="L47" s="6" t="s">
        <v>71</v>
      </c>
    </row>
    <row r="48" spans="1:16" ht="30" x14ac:dyDescent="0.25">
      <c r="A48" s="28" t="s">
        <v>41</v>
      </c>
      <c r="B48" s="61" t="s">
        <v>125</v>
      </c>
      <c r="D48" s="62" t="e">
        <f>IF(D38&gt;2402,(2402-D26),("See F."))</f>
        <v>#DIV/0!</v>
      </c>
      <c r="F48" s="160" t="e">
        <f>$D$48*F22</f>
        <v>#DIV/0!</v>
      </c>
      <c r="G48" s="106"/>
      <c r="H48" s="160" t="e">
        <f>$D$48*H22</f>
        <v>#DIV/0!</v>
      </c>
      <c r="I48" s="11"/>
      <c r="J48" s="160" t="e">
        <f>$D$48*J22</f>
        <v>#DIV/0!</v>
      </c>
      <c r="K48" s="106"/>
      <c r="L48" s="161" t="e">
        <f>F48+H48+J48</f>
        <v>#DIV/0!</v>
      </c>
    </row>
    <row r="49" spans="1:18" ht="5.25" customHeight="1" x14ac:dyDescent="0.25">
      <c r="A49" s="28"/>
      <c r="B49" s="14"/>
      <c r="F49" s="157"/>
      <c r="G49" s="11"/>
      <c r="H49" s="11"/>
      <c r="I49" s="11"/>
      <c r="J49" s="11"/>
      <c r="K49" s="11"/>
      <c r="L49" s="11"/>
    </row>
    <row r="50" spans="1:18" x14ac:dyDescent="0.25">
      <c r="A50" s="28"/>
      <c r="B50" s="24" t="s">
        <v>37</v>
      </c>
      <c r="F50" s="157"/>
      <c r="G50" s="11"/>
      <c r="H50" s="11"/>
      <c r="I50" s="11"/>
      <c r="J50" s="11"/>
      <c r="K50" s="11"/>
      <c r="L50" s="11"/>
    </row>
    <row r="51" spans="1:18" ht="9.75" customHeight="1" x14ac:dyDescent="0.25">
      <c r="A51" s="28"/>
      <c r="B51" s="24"/>
      <c r="F51" s="157"/>
      <c r="G51" s="11"/>
      <c r="H51" s="11"/>
      <c r="I51" s="11"/>
      <c r="J51" s="11"/>
      <c r="K51" s="11"/>
      <c r="L51" s="11"/>
    </row>
    <row r="52" spans="1:18" x14ac:dyDescent="0.25">
      <c r="A52" s="171" t="s">
        <v>111</v>
      </c>
      <c r="B52" s="163" t="s">
        <v>106</v>
      </c>
      <c r="C52" s="163"/>
      <c r="D52" s="164"/>
      <c r="E52" s="163"/>
      <c r="F52" s="166"/>
      <c r="G52" s="168"/>
      <c r="H52" s="168"/>
      <c r="I52" s="168"/>
      <c r="J52" s="168"/>
      <c r="K52" s="168"/>
      <c r="L52" s="168"/>
    </row>
    <row r="53" spans="1:18" ht="18" customHeight="1" x14ac:dyDescent="0.25">
      <c r="A53" s="163"/>
      <c r="B53" s="165"/>
      <c r="C53" s="163"/>
      <c r="D53" s="164"/>
      <c r="E53" s="163"/>
      <c r="F53" s="167"/>
      <c r="G53" s="169"/>
      <c r="H53" s="167"/>
      <c r="I53" s="168"/>
      <c r="J53" s="167"/>
      <c r="K53" s="168"/>
      <c r="L53" s="170"/>
    </row>
    <row r="54" spans="1:18" ht="12.75" customHeight="1" x14ac:dyDescent="0.25">
      <c r="A54" s="171" t="s">
        <v>112</v>
      </c>
      <c r="B54" s="163" t="s">
        <v>113</v>
      </c>
      <c r="F54" s="65"/>
      <c r="G54" s="48"/>
      <c r="H54" s="65"/>
      <c r="J54" s="65"/>
      <c r="L54" s="16"/>
    </row>
    <row r="55" spans="1:18" ht="23.25" customHeight="1" x14ac:dyDescent="0.35">
      <c r="A55" s="187" t="s">
        <v>58</v>
      </c>
      <c r="B55" s="182"/>
      <c r="C55" s="132"/>
      <c r="D55" s="135"/>
      <c r="E55" s="132"/>
      <c r="F55" s="183"/>
      <c r="G55" s="184"/>
      <c r="H55" s="183"/>
      <c r="I55" s="132"/>
      <c r="J55" s="183"/>
      <c r="K55" s="132"/>
      <c r="L55" s="185"/>
      <c r="M55" s="132"/>
      <c r="N55" s="132"/>
      <c r="O55" s="132"/>
      <c r="P55" s="132"/>
      <c r="Q55" s="132"/>
      <c r="R55" s="132"/>
    </row>
    <row r="56" spans="1:18" ht="6" customHeight="1" x14ac:dyDescent="0.35">
      <c r="A56" s="181"/>
      <c r="B56" s="182"/>
      <c r="C56" s="132"/>
      <c r="D56" s="135"/>
      <c r="E56" s="132"/>
      <c r="F56" s="183"/>
      <c r="G56" s="184"/>
      <c r="H56" s="183"/>
      <c r="I56" s="132"/>
      <c r="J56" s="183"/>
      <c r="K56" s="132"/>
      <c r="L56" s="185"/>
      <c r="M56" s="132"/>
      <c r="N56" s="132"/>
      <c r="O56" s="132"/>
      <c r="P56" s="132"/>
      <c r="Q56" s="132"/>
      <c r="R56" s="132"/>
    </row>
    <row r="57" spans="1:18" ht="15.75" x14ac:dyDescent="0.25">
      <c r="A57" s="177" t="s">
        <v>146</v>
      </c>
      <c r="B57" s="132"/>
      <c r="C57" s="132"/>
      <c r="D57" s="136"/>
      <c r="E57" s="132"/>
      <c r="F57" s="132"/>
      <c r="G57" s="132"/>
      <c r="H57" s="132"/>
      <c r="I57" s="132"/>
      <c r="J57" s="132"/>
      <c r="K57" s="132"/>
      <c r="L57" s="132"/>
      <c r="M57" s="132"/>
      <c r="N57" s="132"/>
      <c r="O57" s="132"/>
      <c r="P57" s="132"/>
      <c r="Q57" s="132"/>
      <c r="R57" s="132"/>
    </row>
    <row r="58" spans="1:18" ht="7.5" customHeight="1" x14ac:dyDescent="0.25">
      <c r="A58" s="132"/>
      <c r="B58" s="132"/>
      <c r="C58" s="132"/>
      <c r="D58" s="136"/>
      <c r="E58" s="132"/>
      <c r="F58" s="132"/>
      <c r="G58" s="132"/>
      <c r="H58" s="132"/>
      <c r="I58" s="132"/>
      <c r="J58" s="132"/>
      <c r="K58" s="132"/>
      <c r="L58" s="132"/>
      <c r="M58" s="132"/>
      <c r="N58" s="132"/>
      <c r="O58" s="132"/>
      <c r="P58" s="132"/>
      <c r="Q58" s="132"/>
      <c r="R58" s="132"/>
    </row>
    <row r="59" spans="1:18" ht="50.25" customHeight="1" x14ac:dyDescent="0.25">
      <c r="A59" s="210" t="s">
        <v>154</v>
      </c>
      <c r="B59" s="210"/>
      <c r="C59" s="210"/>
      <c r="D59" s="210"/>
      <c r="E59" s="210"/>
      <c r="F59" s="210"/>
      <c r="G59" s="210"/>
      <c r="H59" s="210"/>
      <c r="I59" s="210"/>
      <c r="J59" s="210"/>
      <c r="K59" s="210"/>
      <c r="L59" s="210"/>
      <c r="M59" s="210"/>
      <c r="N59" s="210"/>
      <c r="O59" s="210"/>
      <c r="P59" s="210"/>
      <c r="Q59" s="210"/>
      <c r="R59" s="210"/>
    </row>
    <row r="60" spans="1:18" ht="9" customHeight="1" x14ac:dyDescent="0.25">
      <c r="A60" s="132"/>
      <c r="B60" s="132"/>
      <c r="C60" s="132"/>
      <c r="D60" s="136"/>
      <c r="E60" s="132"/>
      <c r="F60" s="132"/>
      <c r="G60" s="132"/>
      <c r="H60" s="132"/>
      <c r="I60" s="132"/>
      <c r="J60" s="132"/>
      <c r="K60" s="132"/>
      <c r="L60" s="132"/>
      <c r="M60" s="132"/>
      <c r="N60" s="132"/>
      <c r="O60" s="132"/>
      <c r="P60" s="132"/>
      <c r="Q60" s="132"/>
      <c r="R60" s="132"/>
    </row>
    <row r="61" spans="1:18" ht="27" customHeight="1" x14ac:dyDescent="0.25">
      <c r="A61" s="210" t="s">
        <v>129</v>
      </c>
      <c r="B61" s="210"/>
      <c r="C61" s="210"/>
      <c r="D61" s="210"/>
      <c r="E61" s="210"/>
      <c r="F61" s="210"/>
      <c r="G61" s="210"/>
      <c r="H61" s="210"/>
      <c r="I61" s="210"/>
      <c r="J61" s="210"/>
      <c r="K61" s="210"/>
      <c r="L61" s="210"/>
      <c r="M61" s="210"/>
      <c r="N61" s="210"/>
      <c r="O61" s="210"/>
      <c r="P61" s="210"/>
      <c r="Q61" s="210"/>
      <c r="R61" s="210"/>
    </row>
    <row r="62" spans="1:18" x14ac:dyDescent="0.25">
      <c r="A62" s="186"/>
      <c r="B62" s="132"/>
      <c r="C62" s="132"/>
      <c r="D62" s="135"/>
      <c r="E62" s="132"/>
      <c r="F62" s="132"/>
      <c r="G62" s="132"/>
      <c r="H62" s="132"/>
      <c r="I62" s="132"/>
      <c r="J62" s="132"/>
      <c r="K62" s="132"/>
      <c r="L62" s="132"/>
      <c r="M62" s="132"/>
      <c r="N62" s="132"/>
      <c r="O62" s="132"/>
      <c r="P62" s="132"/>
      <c r="Q62" s="132"/>
      <c r="R62" s="132"/>
    </row>
    <row r="63" spans="1:18" ht="26.25" x14ac:dyDescent="0.25">
      <c r="B63" t="s">
        <v>20</v>
      </c>
      <c r="D63" s="5"/>
      <c r="E63" s="9"/>
      <c r="F63" s="9"/>
      <c r="G63" s="9"/>
      <c r="H63" s="9"/>
      <c r="I63" s="9"/>
      <c r="J63" s="9"/>
      <c r="K63" s="9"/>
      <c r="L63" s="9"/>
      <c r="M63" s="9"/>
      <c r="N63" s="9"/>
      <c r="O63" s="197" t="s">
        <v>133</v>
      </c>
      <c r="Q63" s="188" t="s">
        <v>99</v>
      </c>
    </row>
    <row r="64" spans="1:18" ht="26.25" x14ac:dyDescent="0.25">
      <c r="B64" s="38" t="s">
        <v>158</v>
      </c>
      <c r="D64" s="67"/>
      <c r="E64" s="68"/>
      <c r="F64" s="68"/>
      <c r="G64" s="68"/>
      <c r="H64" s="68"/>
      <c r="I64" s="68"/>
      <c r="J64" s="68"/>
      <c r="K64" s="68"/>
      <c r="L64" s="68"/>
      <c r="M64" s="68"/>
      <c r="N64" s="68"/>
      <c r="O64" s="68"/>
      <c r="P64" s="40" t="s">
        <v>19</v>
      </c>
      <c r="Q64" s="188" t="s">
        <v>100</v>
      </c>
    </row>
    <row r="65" spans="1:18" x14ac:dyDescent="0.25">
      <c r="B65" s="10" t="s">
        <v>161</v>
      </c>
      <c r="D65" s="198"/>
      <c r="E65" s="198"/>
      <c r="F65" s="198"/>
      <c r="G65" s="198"/>
      <c r="H65" s="198"/>
      <c r="I65" s="198"/>
      <c r="J65" s="198"/>
      <c r="K65" s="198"/>
      <c r="L65" s="198"/>
      <c r="M65" s="198"/>
      <c r="N65" s="198"/>
      <c r="O65" s="198"/>
      <c r="P65" s="22">
        <f>SUM(D65:O65)</f>
        <v>0</v>
      </c>
      <c r="Q65" s="21">
        <f>P65/12</f>
        <v>0</v>
      </c>
    </row>
    <row r="66" spans="1:18" x14ac:dyDescent="0.25">
      <c r="B66" s="10" t="s">
        <v>162</v>
      </c>
      <c r="D66" s="198"/>
      <c r="E66" s="198"/>
      <c r="F66" s="198"/>
      <c r="G66" s="198"/>
      <c r="H66" s="198"/>
      <c r="I66" s="198"/>
      <c r="J66" s="198"/>
      <c r="K66" s="198"/>
      <c r="L66" s="198"/>
      <c r="M66" s="198"/>
      <c r="N66" s="198"/>
      <c r="O66" s="198"/>
      <c r="P66" s="22">
        <f>SUM(D66:O66)</f>
        <v>0</v>
      </c>
      <c r="Q66" s="21">
        <f>P66/12</f>
        <v>0</v>
      </c>
    </row>
    <row r="67" spans="1:18" x14ac:dyDescent="0.25">
      <c r="B67" s="10" t="s">
        <v>163</v>
      </c>
      <c r="D67" s="198"/>
      <c r="E67" s="198"/>
      <c r="F67" s="198"/>
      <c r="G67" s="198"/>
      <c r="H67" s="198"/>
      <c r="I67" s="198"/>
      <c r="J67" s="198"/>
      <c r="K67" s="198"/>
      <c r="L67" s="198"/>
      <c r="M67" s="198"/>
      <c r="N67" s="198"/>
      <c r="O67" s="198"/>
      <c r="P67" s="22">
        <f>SUM(D67:O67)</f>
        <v>0</v>
      </c>
      <c r="Q67" s="21">
        <f>P67/12</f>
        <v>0</v>
      </c>
      <c r="R67" s="12"/>
    </row>
    <row r="68" spans="1:18" x14ac:dyDescent="0.25">
      <c r="D68" s="17"/>
      <c r="O68" s="11"/>
      <c r="P68" s="13" t="s">
        <v>28</v>
      </c>
      <c r="Q68" s="21">
        <f>SUM(Q65:Q67)</f>
        <v>0</v>
      </c>
    </row>
    <row r="69" spans="1:18" x14ac:dyDescent="0.25">
      <c r="A69" s="29" t="s">
        <v>26</v>
      </c>
      <c r="P69" s="12"/>
    </row>
    <row r="70" spans="1:18" x14ac:dyDescent="0.25">
      <c r="A70" s="29"/>
      <c r="B70" t="s">
        <v>21</v>
      </c>
      <c r="D70" s="5"/>
      <c r="E70" s="9"/>
      <c r="F70" s="9"/>
      <c r="G70" s="9"/>
      <c r="H70" s="9"/>
      <c r="I70" s="9"/>
    </row>
    <row r="71" spans="1:18" x14ac:dyDescent="0.25">
      <c r="A71" s="29"/>
      <c r="B71" s="38" t="s">
        <v>158</v>
      </c>
      <c r="D71" s="67"/>
      <c r="E71" s="68"/>
      <c r="F71" s="68"/>
      <c r="G71" s="68"/>
      <c r="H71" s="68"/>
      <c r="I71" s="68"/>
      <c r="J71" s="40" t="s">
        <v>19</v>
      </c>
      <c r="K71" s="8" t="s">
        <v>88</v>
      </c>
    </row>
    <row r="72" spans="1:18" x14ac:dyDescent="0.25">
      <c r="A72" s="29"/>
      <c r="B72" s="10" t="s">
        <v>161</v>
      </c>
      <c r="C72" s="50"/>
      <c r="D72" s="198"/>
      <c r="E72" s="198"/>
      <c r="F72" s="198"/>
      <c r="G72" s="198"/>
      <c r="H72" s="198"/>
      <c r="I72" s="198"/>
      <c r="J72" s="22">
        <f>SUM(D72:I72)</f>
        <v>0</v>
      </c>
      <c r="K72" s="21">
        <f>J72/12</f>
        <v>0</v>
      </c>
      <c r="L72" s="12"/>
    </row>
    <row r="73" spans="1:18" x14ac:dyDescent="0.25">
      <c r="A73" s="29"/>
      <c r="B73" s="10" t="s">
        <v>162</v>
      </c>
      <c r="D73" s="198"/>
      <c r="E73" s="198"/>
      <c r="F73" s="198"/>
      <c r="G73" s="198"/>
      <c r="H73" s="198"/>
      <c r="I73" s="198"/>
      <c r="J73" s="22">
        <f>SUM(D73:I73)</f>
        <v>0</v>
      </c>
      <c r="K73" s="21">
        <f>J73/12</f>
        <v>0</v>
      </c>
      <c r="L73" s="12"/>
    </row>
    <row r="74" spans="1:18" x14ac:dyDescent="0.25">
      <c r="A74" s="29"/>
      <c r="B74" s="10" t="s">
        <v>163</v>
      </c>
      <c r="D74" s="198"/>
      <c r="E74" s="198"/>
      <c r="F74" s="198"/>
      <c r="G74" s="198"/>
      <c r="H74" s="198"/>
      <c r="I74" s="198"/>
      <c r="J74" s="22">
        <f>SUM(D74:I74)</f>
        <v>0</v>
      </c>
      <c r="K74" s="21">
        <f>J74/12</f>
        <v>0</v>
      </c>
      <c r="L74" s="12"/>
    </row>
    <row r="75" spans="1:18" x14ac:dyDescent="0.25">
      <c r="A75" s="29"/>
      <c r="I75" s="11"/>
      <c r="J75" s="13" t="s">
        <v>28</v>
      </c>
      <c r="K75" s="21">
        <f>SUM(K72:K74)</f>
        <v>0</v>
      </c>
    </row>
    <row r="76" spans="1:18" x14ac:dyDescent="0.25">
      <c r="A76" s="29" t="s">
        <v>26</v>
      </c>
    </row>
    <row r="77" spans="1:18" x14ac:dyDescent="0.25">
      <c r="B77" t="s">
        <v>22</v>
      </c>
      <c r="D77" s="5"/>
      <c r="E77" s="9"/>
      <c r="F77" s="9"/>
      <c r="G77" s="9"/>
      <c r="H77" s="9"/>
      <c r="I77" s="9"/>
    </row>
    <row r="78" spans="1:18" x14ac:dyDescent="0.25">
      <c r="B78" s="38" t="s">
        <v>158</v>
      </c>
      <c r="D78" s="67"/>
      <c r="E78" s="67"/>
      <c r="F78" s="67"/>
      <c r="G78" s="67"/>
      <c r="H78" s="67"/>
      <c r="I78" s="67"/>
      <c r="J78" s="40" t="s">
        <v>19</v>
      </c>
      <c r="K78" s="8" t="s">
        <v>89</v>
      </c>
    </row>
    <row r="79" spans="1:18" x14ac:dyDescent="0.25">
      <c r="B79" s="10" t="s">
        <v>161</v>
      </c>
      <c r="D79" s="199"/>
      <c r="E79" s="199"/>
      <c r="F79" s="199"/>
      <c r="G79" s="199"/>
      <c r="H79" s="199"/>
      <c r="I79" s="199"/>
      <c r="J79" s="22">
        <f>SUM(D79:I79)</f>
        <v>0</v>
      </c>
      <c r="K79" s="21">
        <f>J79/13</f>
        <v>0</v>
      </c>
    </row>
    <row r="80" spans="1:18" x14ac:dyDescent="0.25">
      <c r="B80" s="10" t="s">
        <v>162</v>
      </c>
      <c r="D80" s="199"/>
      <c r="E80" s="199"/>
      <c r="F80" s="199"/>
      <c r="G80" s="199"/>
      <c r="H80" s="199"/>
      <c r="I80" s="199"/>
      <c r="J80" s="22">
        <f>SUM(D80:I80)</f>
        <v>0</v>
      </c>
      <c r="K80" s="21">
        <f>J80/13</f>
        <v>0</v>
      </c>
      <c r="L80" s="12"/>
    </row>
    <row r="81" spans="1:12" x14ac:dyDescent="0.25">
      <c r="B81" s="10" t="s">
        <v>163</v>
      </c>
      <c r="D81" s="199"/>
      <c r="E81" s="199"/>
      <c r="F81" s="199"/>
      <c r="G81" s="199"/>
      <c r="H81" s="199"/>
      <c r="I81" s="199"/>
      <c r="J81" s="22">
        <f>SUM(D81:I81)</f>
        <v>0</v>
      </c>
      <c r="K81" s="21">
        <f>J81/13</f>
        <v>0</v>
      </c>
      <c r="L81" s="12"/>
    </row>
    <row r="82" spans="1:12" x14ac:dyDescent="0.25">
      <c r="I82" s="11"/>
      <c r="J82" s="13" t="s">
        <v>28</v>
      </c>
      <c r="K82" s="21">
        <f>SUM(K79:K81)</f>
        <v>0</v>
      </c>
    </row>
    <row r="83" spans="1:12" x14ac:dyDescent="0.25">
      <c r="A83" s="29" t="s">
        <v>26</v>
      </c>
    </row>
    <row r="84" spans="1:12" x14ac:dyDescent="0.25">
      <c r="B84" t="s">
        <v>126</v>
      </c>
      <c r="D84" s="5"/>
      <c r="E84" s="9"/>
      <c r="F84" s="9"/>
      <c r="G84" s="9"/>
      <c r="H84" s="9"/>
      <c r="I84" s="9"/>
    </row>
    <row r="85" spans="1:12" x14ac:dyDescent="0.25">
      <c r="B85" s="38" t="s">
        <v>158</v>
      </c>
      <c r="D85" s="67"/>
      <c r="E85" s="67"/>
      <c r="F85" s="67"/>
      <c r="G85" s="40" t="s">
        <v>19</v>
      </c>
      <c r="H85" s="8" t="s">
        <v>89</v>
      </c>
      <c r="I85" s="189"/>
    </row>
    <row r="86" spans="1:12" x14ac:dyDescent="0.25">
      <c r="B86" s="10" t="s">
        <v>161</v>
      </c>
      <c r="D86" s="199"/>
      <c r="E86" s="199"/>
      <c r="F86" s="199"/>
      <c r="G86" s="195">
        <f>SUM(D86:F86)</f>
        <v>0</v>
      </c>
      <c r="H86" s="21">
        <f>G86/13</f>
        <v>0</v>
      </c>
      <c r="I86" s="196"/>
    </row>
    <row r="87" spans="1:12" x14ac:dyDescent="0.25">
      <c r="B87" s="10" t="s">
        <v>162</v>
      </c>
      <c r="D87" s="199"/>
      <c r="E87" s="199"/>
      <c r="F87" s="199"/>
      <c r="G87" s="195">
        <f>SUM(D87:F87)</f>
        <v>0</v>
      </c>
      <c r="H87" s="21">
        <f>G87/13</f>
        <v>0</v>
      </c>
      <c r="I87" s="196"/>
    </row>
    <row r="88" spans="1:12" x14ac:dyDescent="0.25">
      <c r="B88" s="10" t="s">
        <v>163</v>
      </c>
      <c r="D88" s="199"/>
      <c r="E88" s="199"/>
      <c r="F88" s="199"/>
      <c r="G88" s="195">
        <f>SUM(D88:F88)</f>
        <v>0</v>
      </c>
      <c r="H88" s="21">
        <f>G88/13</f>
        <v>0</v>
      </c>
      <c r="I88" s="196"/>
    </row>
    <row r="89" spans="1:12" x14ac:dyDescent="0.25">
      <c r="G89" s="13" t="s">
        <v>28</v>
      </c>
      <c r="H89" s="21">
        <f>SUM(H86:H88)</f>
        <v>0</v>
      </c>
    </row>
  </sheetData>
  <sheetProtection algorithmName="SHA-512" hashValue="b1nGoJv34JpuIH5QCm3OzzJwA01mVwayvcNfNwPjtCj+sRhS8bb+Il+zD1F9nlJ6ksPeeZbmH6RFJIMExSVv/Q==" saltValue="2t80wVQ3Nd0mFjUYgY4Kzw==" spinCount="100000" sheet="1" objects="1" scenarios="1"/>
  <mergeCells count="2">
    <mergeCell ref="A59:R59"/>
    <mergeCell ref="A61:R61"/>
  </mergeCells>
  <conditionalFormatting sqref="D42:D43">
    <cfRule type="containsText" dxfId="83" priority="105" operator="containsText" text="yes">
      <formula>NOT(ISERROR(SEARCH("yes",D42)))</formula>
    </cfRule>
  </conditionalFormatting>
  <conditionalFormatting sqref="D86:F86">
    <cfRule type="expression" dxfId="82" priority="15">
      <formula>$D$72:$I$72&gt;0</formula>
    </cfRule>
    <cfRule type="expression" dxfId="81" priority="16">
      <formula>$D$65:$O$65&gt;0</formula>
    </cfRule>
    <cfRule type="expression" dxfId="80" priority="17">
      <formula>$D$79:$I$79&gt;0</formula>
    </cfRule>
  </conditionalFormatting>
  <conditionalFormatting sqref="D87:F87">
    <cfRule type="expression" dxfId="79" priority="3">
      <formula>$H$13&gt;0</formula>
    </cfRule>
    <cfRule type="expression" dxfId="78" priority="12">
      <formula>$D$73:$I$73&gt;0</formula>
    </cfRule>
    <cfRule type="expression" dxfId="77" priority="13">
      <formula>$D$66:$O$66&gt;0</formula>
    </cfRule>
    <cfRule type="expression" dxfId="76" priority="14">
      <formula>$D$80:$I$80&gt;0</formula>
    </cfRule>
  </conditionalFormatting>
  <conditionalFormatting sqref="D88:F88">
    <cfRule type="expression" dxfId="75" priority="8">
      <formula>$J$13&gt;0</formula>
    </cfRule>
    <cfRule type="expression" dxfId="74" priority="9">
      <formula>$D$74:$I$74&gt;0</formula>
    </cfRule>
    <cfRule type="expression" dxfId="73" priority="10">
      <formula>$D$81:$I$81&gt;0</formula>
    </cfRule>
    <cfRule type="expression" dxfId="72" priority="11">
      <formula>$D$67:$O$67&gt;0</formula>
    </cfRule>
  </conditionalFormatting>
  <conditionalFormatting sqref="D72:I72 D79:I79 D86:F86">
    <cfRule type="expression" dxfId="71" priority="1">
      <formula>$F$13&gt;0</formula>
    </cfRule>
  </conditionalFormatting>
  <conditionalFormatting sqref="D72:I72">
    <cfRule type="expression" dxfId="70" priority="48">
      <formula>$D$65:$O$65&gt;0</formula>
    </cfRule>
    <cfRule type="expression" dxfId="69" priority="49">
      <formula>$D$79:$I$79&gt;0</formula>
    </cfRule>
    <cfRule type="expression" dxfId="68" priority="50">
      <formula>$D$86:$F$86&gt;0</formula>
    </cfRule>
  </conditionalFormatting>
  <conditionalFormatting sqref="D73:I73">
    <cfRule type="expression" dxfId="67" priority="4">
      <formula>$H$13&gt;0</formula>
    </cfRule>
    <cfRule type="expression" dxfId="66" priority="30">
      <formula>$D$80:$I$80&gt;0</formula>
    </cfRule>
    <cfRule type="expression" dxfId="65" priority="31">
      <formula>$D$66:$O$66&gt;0</formula>
    </cfRule>
    <cfRule type="expression" dxfId="64" priority="32">
      <formula>$D$87:$F$87&gt;0</formula>
    </cfRule>
  </conditionalFormatting>
  <conditionalFormatting sqref="D74:I74">
    <cfRule type="expression" dxfId="63" priority="6">
      <formula>$J$13&gt;0</formula>
    </cfRule>
    <cfRule type="expression" dxfId="62" priority="27">
      <formula>$D$81:$I$81&gt;0</formula>
    </cfRule>
    <cfRule type="expression" dxfId="61" priority="28">
      <formula>$D$88:$F$88&gt;0</formula>
    </cfRule>
    <cfRule type="expression" dxfId="60" priority="29">
      <formula>$D$67:$O$67&gt;0</formula>
    </cfRule>
  </conditionalFormatting>
  <conditionalFormatting sqref="D79:I79">
    <cfRule type="expression" dxfId="59" priority="24">
      <formula>$D$72:$I$72&gt;0</formula>
    </cfRule>
    <cfRule type="expression" dxfId="58" priority="25">
      <formula>$D$86:$F$86&gt;0</formula>
    </cfRule>
    <cfRule type="expression" dxfId="57" priority="26">
      <formula>$D$65:$O$65&gt;0</formula>
    </cfRule>
  </conditionalFormatting>
  <conditionalFormatting sqref="D80:I80">
    <cfRule type="expression" dxfId="56" priority="2">
      <formula>$H$13&gt;0</formula>
    </cfRule>
    <cfRule type="expression" dxfId="55" priority="21">
      <formula>$D$73:$I$73&gt;0</formula>
    </cfRule>
    <cfRule type="expression" dxfId="54" priority="22">
      <formula>$D$66:$O$66&gt;0</formula>
    </cfRule>
    <cfRule type="expression" dxfId="53" priority="23">
      <formula>$D$87:$F$87&gt;0</formula>
    </cfRule>
  </conditionalFormatting>
  <conditionalFormatting sqref="D81:I81">
    <cfRule type="expression" dxfId="52" priority="7">
      <formula>$J$13&gt;0</formula>
    </cfRule>
    <cfRule type="expression" dxfId="51" priority="18">
      <formula>$D$74:$I$74&gt;0</formula>
    </cfRule>
    <cfRule type="expression" dxfId="50" priority="19">
      <formula>$D$67:$O$67&gt;0</formula>
    </cfRule>
    <cfRule type="expression" dxfId="49" priority="20">
      <formula>$D$88:$F$88&gt;0</formula>
    </cfRule>
  </conditionalFormatting>
  <conditionalFormatting sqref="D65:O65">
    <cfRule type="expression" dxfId="48" priority="41">
      <formula>$F$13&gt;0</formula>
    </cfRule>
    <cfRule type="expression" dxfId="47" priority="42">
      <formula>$D$72:$I$72&gt;0</formula>
    </cfRule>
    <cfRule type="expression" dxfId="46" priority="43">
      <formula>$D$79:$I$79&gt;0</formula>
    </cfRule>
    <cfRule type="expression" dxfId="45" priority="44">
      <formula>$D$86:$F$86&gt;0</formula>
    </cfRule>
  </conditionalFormatting>
  <conditionalFormatting sqref="D66:O66">
    <cfRule type="expression" dxfId="44" priority="37">
      <formula>$H$13&gt;0</formula>
    </cfRule>
    <cfRule type="expression" dxfId="43" priority="38">
      <formula>$D$87:$F$87&gt;0</formula>
    </cfRule>
    <cfRule type="expression" dxfId="42" priority="39">
      <formula>$D$80:$I$80&gt;0</formula>
    </cfRule>
    <cfRule type="expression" dxfId="41" priority="40">
      <formula>$D$73:$I$73&gt;0</formula>
    </cfRule>
  </conditionalFormatting>
  <conditionalFormatting sqref="D67:O67">
    <cfRule type="expression" dxfId="40" priority="5">
      <formula>$J$13&gt;0</formula>
    </cfRule>
    <cfRule type="expression" dxfId="39" priority="33">
      <formula>$D$88:$F$88&gt;0</formula>
    </cfRule>
    <cfRule type="expression" dxfId="38" priority="35">
      <formula>$D$81:$I$81&gt;0</formula>
    </cfRule>
    <cfRule type="expression" dxfId="37" priority="36">
      <formula>$D$74:$I$74&gt;0</formula>
    </cfRule>
  </conditionalFormatting>
  <dataValidations count="18">
    <dataValidation operator="lessThanOrEqual" allowBlank="1" showInputMessage="1" showErrorMessage="1" sqref="F22 H22 J22" xr:uid="{CD130DD6-0B58-4A6B-8D0C-E590F0D91D0B}"/>
    <dataValidation type="custom" allowBlank="1" showInputMessage="1" showErrorMessage="1" errorTitle="Use only 1 method" error="Entry in this cells is restricted if you entered any Employer 2 value in any chart below for (they are for calculating an average normal weekly wage if wages fluctuate)." promptTitle="Use only 1 method" prompt="Use this cell if Employer 2 pays employee a consistent normal weekly wage. Entry in this cells is restricted if you entered any Employer 2 value in any chart below (they are meant for calculating an average normal weekly wage if wages fluctuate)." sqref="H13" xr:uid="{ED3CFBE0-A010-4357-8347-93AD6096B01E}">
      <formula1>AND(P66=0,J73=0,J80=0,G87=0)</formula1>
    </dataValidation>
    <dataValidation type="custom" allowBlank="1" showInputMessage="1" showErrorMessage="1" errorTitle="Use only 1 method" error="Entry in this cells is restricted if you entered any Employer 3 value in any chart below (they are for calculating an average normal weekly wage if wages fluctuate)." promptTitle="Use only 1 method" prompt="Use this cell if Employer 3 pays employee a consistent normal weekly wage. Entry in this cells is restricted if you entered any Employer 3 value in any chart below (they are for calculating an average normal weekly wage if wages fluctuate)." sqref="J13" xr:uid="{8A81C9CE-FC9B-4FA7-9EA5-4EE4F3901560}">
      <formula1>AND(P67=0,J74=0,J81=0,G88=0)</formula1>
    </dataValidation>
    <dataValidation type="custom" allowBlank="1" showInputMessage="1" showErrorMessage="1" errorTitle="Use only 1 method" error="Entry in this cell is restricted if you entered any Employer 1 value in any chart below (they are meant for calculating an average normal weekly wage if wages fluctuate)." promptTitle="Use only 1 method" prompt="Use this cell if employee has a consistent normal weekly wage. Entry in this cell is restricted if you entered any Employer 1 value in any chart below (they are meant for calculating an average normal weekly wage if wages fluctuate)." sqref="C72 F20 H20 J20" xr:uid="{AD305F6E-A7E1-4474-BB33-915C5E0406B8}">
      <formula1>AND(M59=0,G66=0,G73=0)</formula1>
    </dataValidation>
    <dataValidation type="custom" allowBlank="1" showInputMessage="1" showErrorMessage="1" errorTitle="Use only 1 method" error="Entry in this cell is restricted if you entered any Employer 1 value in any chart below (they are meant for calculating an average normal weekly wage if wages fluctuate)." promptTitle="Use only 1 method" prompt="Use this cell if employee has a consistent normal weekly wage. Entry in this cell is restricted if you entered any Employer 1 value in any chart below (they are meant for calculating an average normal weekly wage if wages fluctuate)." sqref="F13" xr:uid="{6F429D2F-5E0D-43F2-AA2F-0703A131D9B1}">
      <formula1>AND($P$65=0,$J$72=0,$J$79=0,$G$86=0)</formula1>
    </dataValidation>
    <dataValidation type="custom" showInputMessage="1" showErrorMessage="1" errorTitle="Use Only 1 Chart" error="Entry in these cells is restricted if you entered any Employer 1 value in A.i. above or in the charts below. " promptTitle="Use Only 1 Chart" prompt="Entry in these cells is restricted if you entered any Employer 1 value in A.i. above or in the charts below. _x000a__x000a_Please enter wages as numbers only. " sqref="D65:O65" xr:uid="{90878B86-634A-4493-B9F5-762F07052B81}">
      <formula1>AND($F$13=0, SUM($D$72:$I$72)=0, SUM($D$79:$I$79)=0, SUM($D$86:$G$86)=0)</formula1>
    </dataValidation>
    <dataValidation type="custom" showInputMessage="1" showErrorMessage="1" errorTitle="Use Only 1 Chart " error="Entry in these cells is restricted if you entered any Employer 2 value in A.i. above or in the charts below." promptTitle="Use Only 1 Chart " prompt="Entry in these cells is restricted if you entered any Employer 2 value in A.i. above or in the charts below._x000a__x000a_Please enter wages as numbers only. " sqref="D66:O66" xr:uid="{36E973BC-9F13-41CA-9A2A-0F03EE16B588}">
      <formula1>AND($H$13=0, SUM($D$73:$I$73)=0, SUM($D$80:$I$80)=0, SUM($D$87:$G$87)=0)</formula1>
    </dataValidation>
    <dataValidation type="custom" showInputMessage="1" showErrorMessage="1" errorTitle="Use Only 1 Chart " error="Entry in these cells is restricted if you entered any Employer 3 value in A.i. above or in the charts below." promptTitle="Use Only 1 Chart " prompt="Entry in these cells is restricted if you entered any Employer 3 value in A.i. above or in the charts below._x000a__x000a_Please enter wages as numbers only. " sqref="D67:O67" xr:uid="{476F561E-9119-43B4-AAB9-302CE6BF9794}">
      <formula1>AND($J$13=0, SUM($D$74:$I$74)=0, SUM($D$81:$I$81)=0, SUM($D$88:$G$88)=0)</formula1>
    </dataValidation>
    <dataValidation type="custom" showInputMessage="1" showErrorMessage="1" errorTitle="Use Only 1 Chart " error="Entry in these cells is restricted if you entered any Employer 1 value in A.i. above or in the charts above or below." promptTitle="Use Only 1 Chart " prompt="Entry in these cells is restricted if you entered any Employer 1 value in A.i. above or in the charts above or below._x000a__x000a_Please enter wages as numbers only. " sqref="D72:I72" xr:uid="{2F73879A-1C95-4EAB-9350-396D79FCF7BD}">
      <formula1>AND($F$13=0, SUM($D$65:$I$65)=0, SUM($D$79:$I$79)=0, SUM($D$86:$G$86)=0)</formula1>
    </dataValidation>
    <dataValidation type="custom" showInputMessage="1" showErrorMessage="1" errorTitle="Use Only 1 Chart " error="Entry in these cells is restricted if you entered any Employer 2 value in A.i. above or in the charts above or below." promptTitle="Use Only 1 Chart " prompt="Entry in these cells is restricted if you entered any Employer 2 value in A.i. above or in the charts above or below._x000a__x000a_Please enter wages as numbers only. " sqref="D73:I73" xr:uid="{E438DE2E-8B0A-4D14-9467-FE56F5D5EB44}">
      <formula1>AND($H$13=0, SUM($D$66:$I$66)=0, SUM($D$80:$I$80)=0, SUM($D$87:$G$87)=0)</formula1>
    </dataValidation>
    <dataValidation type="custom" showInputMessage="1" showErrorMessage="1" errorTitle="Use Only 1 Chart " error="Entry in these cells is restricted if you entered any Employer 3 value in A.i. above or in the charts above or below." promptTitle="Use Only 1 Chart " prompt="Entry in these cells is restricted if you entered any Employer 3 value in A.i. above or in the charts above or below._x000a__x000a_Please enter wages as numbers only. " sqref="D74:I74" xr:uid="{6DE99F2E-CDE5-4243-B586-F9906A810306}">
      <formula1>AND($J$13=0, SUM($D$67:$I$67)=0, SUM($D$81:$I$81)=0, SUM($D$88:$G$88)=0)</formula1>
    </dataValidation>
    <dataValidation type="custom" showInputMessage="1" showErrorMessage="1" errorTitle="Use Only 1 Chart " error="Entry in these cells is restricted if you entered any Employer 1 value in A.i. above or in the charts above or below." promptTitle="Use Only 1 Chart " prompt="Entry in these cells is restricted if you entered any Employer 1 value in A.i. above or in the charts above or below._x000a__x000a_Please enter wages as numbers only. " sqref="D79:I79" xr:uid="{CC93D2EE-65E2-40A9-961E-725443EBDB99}">
      <formula1>AND($F$13=0, SUM($D$65:$I$65)=0, SUM($D$72:$I$72)=0, SUM($D$86:$G$86)=0)</formula1>
    </dataValidation>
    <dataValidation type="custom" showInputMessage="1" showErrorMessage="1" errorTitle="Use Only 1 Chart" error="Entry in these cells is restricted if you entered any Employer 2 value in A.i. above or in the charts above or below." promptTitle="Use Only 1 Chart" prompt="Entry in these cells is restricted if you entered any Employer 2 value in A.i. above or in the charts above or below._x000a__x000a_Please enter wages as numbers only. " sqref="D80:I80" xr:uid="{253F6203-20B7-4508-A4BB-66CF6D5D8C23}">
      <formula1>AND($H$13=0, SUM($D$66:$I$66)=0, SUM($D$73:$I$73)=0, SUM($D$87:$G$87)=0)</formula1>
    </dataValidation>
    <dataValidation type="custom" showInputMessage="1" showErrorMessage="1" errorTitle="Use Only 1 Chart " error="Entry in these cells is restricted if you entered any Employer 3 value in A.i. above or in the charts above or below." promptTitle="Use Only 1 Chart " prompt="Entry in these cells is restricted if you entered any Employer 3 value in A.i. above or in the charts above or below._x000a__x000a_Please enter wages as numbers only. " sqref="D81:I81" xr:uid="{A9FD6495-1A37-4B3C-B599-C204CD6CD729}">
      <formula1>AND($J$13=0, SUM($D$67:$I$67)=0, SUM($D$74:$I$74)=0, SUM($D$88:$G$88)=0)</formula1>
    </dataValidation>
    <dataValidation type="custom" showInputMessage="1" showErrorMessage="1" errorTitle="Use Only 1 Chart " error="Entry in these cells is restricted if you entered any Employer 1 value in A.i. above or in the charts above." promptTitle="Use Only 1 Chart " prompt="Entry in these cells is restricted if you entered any Employer 1 value in A.i. above or in the charts above._x000a__x000a_Please enter wages as numbers only. " sqref="D86:F86" xr:uid="{602DE02F-3798-4616-93C5-5518C05F31E3}">
      <formula1>AND($F$13=0, SUM($D$65:$I$65)=0, SUM($D$72:$I$72)=0, SUM($D$79:$I$79)=0)</formula1>
    </dataValidation>
    <dataValidation type="custom" showInputMessage="1" showErrorMessage="1" errorTitle="Use Only 1 Chart " error="Entry in these cells is restricted if you entered any Employer 2 value in A.i. above or in the charts above." promptTitle="Use Only 1 Chart " prompt="Entry in these cells is restricted if you entered any Employer 2 value in A.i. above or in the charts above._x000a__x000a_Please enter wages as numbers only. " sqref="D87:F87" xr:uid="{02B2C043-DB69-45FC-B656-0DA83F905610}">
      <formula1>AND($H$13=0, SUM($D$66:$I$66)=0, SUM($D$73:$I$73)=0, SUM($D$80:$I$80)=0)</formula1>
    </dataValidation>
    <dataValidation type="custom" showInputMessage="1" showErrorMessage="1" errorTitle="Use Only 1 Chart " error="Entry in these cells is restricted if you entered any Employer 3 value in A.i. above or in the charts above." promptTitle="Use Only 1 Chart " prompt="Entry in these cells is restricted if you entered any Employer 3 value in A.i. above or in the charts above._x000a__x000a_Please enter wages as numbers only. " sqref="D88:F88" xr:uid="{D9866004-FFA0-47F7-9880-FC742C8DFE3A}">
      <formula1>AND($J$13=0, SUM($D$67:$I$67)=0, SUM($D$74:$I$74)=0, SUM($D$81:$I$81)=0)</formula1>
    </dataValidation>
    <dataValidation type="date" allowBlank="1" showInputMessage="1" showErrorMessage="1" errorTitle="Invalid Entry" error="Enter a valid date." promptTitle="MM/DD/YYYY" prompt="Only insert a date in these cells." sqref="D64:O64 D71:I71 D78:I78 D85:F85" xr:uid="{734A06FC-83C7-4538-8E68-23CB2D886778}">
      <formula1>36892</formula1>
      <formula2>46387</formula2>
    </dataValidation>
  </dataValidations>
  <printOptions horizontalCentered="1"/>
  <pageMargins left="0.25" right="0.25" top="0.25" bottom="0.25" header="0.3" footer="0.3"/>
  <pageSetup paperSize="5" scale="65" fitToHeight="0" orientation="landscape" r:id="rId1"/>
  <rowBreaks count="1" manualBreakCount="1">
    <brk id="54"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14AD-4C29-4952-81A9-1A2C5544251A}">
  <sheetPr>
    <tabColor rgb="FF7030A0"/>
    <pageSetUpPr fitToPage="1"/>
  </sheetPr>
  <dimension ref="A1:R106"/>
  <sheetViews>
    <sheetView showGridLines="0" tabSelected="1" zoomScale="80" zoomScaleNormal="80" zoomScalePageLayoutView="70" workbookViewId="0">
      <selection activeCell="D20" sqref="D20"/>
    </sheetView>
  </sheetViews>
  <sheetFormatPr defaultColWidth="9.140625" defaultRowHeight="15" x14ac:dyDescent="0.25"/>
  <cols>
    <col min="1" max="1" width="5.85546875" style="27" customWidth="1"/>
    <col min="2" max="2" width="60.140625" customWidth="1"/>
    <col min="3" max="3" width="0.7109375" customWidth="1"/>
    <col min="4" max="4" width="13.28515625" style="15" customWidth="1"/>
    <col min="5" max="9" width="11.85546875" customWidth="1"/>
    <col min="10" max="10" width="13.85546875" customWidth="1"/>
    <col min="11" max="11" width="22.7109375" customWidth="1"/>
    <col min="12" max="12" width="18" customWidth="1"/>
    <col min="13" max="13" width="11.85546875" customWidth="1"/>
    <col min="14" max="14" width="13.42578125" customWidth="1"/>
    <col min="15" max="15" width="13.140625" customWidth="1"/>
    <col min="16" max="16" width="15.85546875" customWidth="1"/>
    <col min="17" max="17" width="13.42578125" customWidth="1"/>
  </cols>
  <sheetData>
    <row r="1" spans="1:16" ht="21" x14ac:dyDescent="0.35">
      <c r="A1" s="116" t="s">
        <v>91</v>
      </c>
      <c r="B1" s="107"/>
      <c r="C1" s="107"/>
      <c r="D1" s="109"/>
      <c r="E1" s="110"/>
      <c r="F1" s="110"/>
      <c r="G1" s="110"/>
      <c r="H1" s="110"/>
      <c r="I1" s="110"/>
      <c r="J1" s="107"/>
      <c r="K1" s="107"/>
      <c r="L1" s="107"/>
      <c r="M1" s="107"/>
      <c r="N1" s="107"/>
      <c r="O1" s="107"/>
      <c r="P1" s="107"/>
    </row>
    <row r="2" spans="1:16" ht="11.25" customHeight="1" x14ac:dyDescent="0.35">
      <c r="A2" s="116"/>
      <c r="B2" s="107"/>
      <c r="C2" s="107"/>
      <c r="D2" s="109"/>
      <c r="E2" s="110"/>
      <c r="F2" s="110"/>
      <c r="G2" s="110"/>
      <c r="H2" s="110"/>
      <c r="I2" s="110"/>
      <c r="J2" s="107"/>
      <c r="K2" s="107"/>
      <c r="L2" s="107"/>
      <c r="M2" s="107"/>
      <c r="N2" s="107"/>
      <c r="O2" s="107"/>
      <c r="P2" s="107"/>
    </row>
    <row r="3" spans="1:16" ht="15.75" x14ac:dyDescent="0.25">
      <c r="A3" s="117" t="s">
        <v>92</v>
      </c>
      <c r="B3" s="107"/>
      <c r="C3" s="107"/>
      <c r="D3" s="109"/>
      <c r="E3" s="110"/>
      <c r="F3" s="110"/>
      <c r="G3" s="110"/>
      <c r="H3" s="110"/>
      <c r="I3" s="110"/>
      <c r="J3" s="107"/>
      <c r="K3" s="107"/>
      <c r="L3" s="107"/>
      <c r="M3" s="107"/>
      <c r="N3" s="107"/>
      <c r="O3" s="107"/>
      <c r="P3" s="107"/>
    </row>
    <row r="4" spans="1:16" ht="15.75" x14ac:dyDescent="0.25">
      <c r="A4" s="119" t="s">
        <v>93</v>
      </c>
      <c r="B4" s="107"/>
      <c r="C4" s="107"/>
      <c r="D4" s="109"/>
      <c r="E4" s="110"/>
      <c r="F4" s="110"/>
      <c r="G4" s="110"/>
      <c r="H4" s="110"/>
      <c r="I4" s="110"/>
      <c r="J4" s="107"/>
      <c r="K4" s="107"/>
      <c r="L4" s="107"/>
      <c r="M4" s="107"/>
      <c r="N4" s="107"/>
      <c r="O4" s="107"/>
      <c r="P4" s="107"/>
    </row>
    <row r="5" spans="1:16" ht="15.75" x14ac:dyDescent="0.25">
      <c r="A5" s="119" t="s">
        <v>149</v>
      </c>
      <c r="B5" s="107"/>
      <c r="C5" s="107"/>
      <c r="D5" s="109"/>
      <c r="E5" s="110"/>
      <c r="F5" s="110"/>
      <c r="G5" s="110"/>
      <c r="H5" s="110"/>
      <c r="I5" s="110"/>
      <c r="J5" s="107"/>
      <c r="K5" s="107"/>
      <c r="L5" s="107"/>
      <c r="M5" s="107"/>
      <c r="N5" s="107"/>
      <c r="O5" s="107"/>
      <c r="P5" s="107"/>
    </row>
    <row r="6" spans="1:16" x14ac:dyDescent="0.25">
      <c r="A6" s="107"/>
      <c r="B6" s="107"/>
      <c r="C6" s="107"/>
      <c r="D6" s="109"/>
      <c r="E6" s="110"/>
      <c r="F6" s="110"/>
      <c r="G6" s="110"/>
      <c r="H6" s="110"/>
      <c r="I6" s="110"/>
      <c r="J6" s="107"/>
      <c r="K6" s="107"/>
      <c r="L6" s="107"/>
      <c r="M6" s="107"/>
      <c r="N6" s="107"/>
      <c r="O6" s="107"/>
      <c r="P6" s="107"/>
    </row>
    <row r="7" spans="1:16" ht="15.75" x14ac:dyDescent="0.25">
      <c r="A7" s="118" t="s">
        <v>155</v>
      </c>
      <c r="B7" s="107"/>
      <c r="C7" s="107"/>
      <c r="D7" s="109"/>
      <c r="E7" s="110"/>
      <c r="F7" s="110"/>
      <c r="G7" s="110"/>
      <c r="H7" s="110"/>
      <c r="I7" s="110"/>
      <c r="J7" s="107"/>
      <c r="K7" s="107"/>
      <c r="L7" s="107"/>
      <c r="M7" s="107"/>
      <c r="N7" s="107"/>
      <c r="O7" s="107"/>
      <c r="P7" s="107"/>
    </row>
    <row r="8" spans="1:16" ht="4.5" customHeight="1" x14ac:dyDescent="0.25">
      <c r="A8" s="151"/>
      <c r="D8" s="152"/>
      <c r="E8" s="153"/>
      <c r="F8" s="153"/>
      <c r="G8" s="153"/>
      <c r="H8" s="153"/>
      <c r="I8" s="153"/>
    </row>
    <row r="9" spans="1:16" ht="21.75" customHeight="1" x14ac:dyDescent="0.25">
      <c r="A9" s="78" t="s">
        <v>80</v>
      </c>
      <c r="B9" s="79"/>
      <c r="C9" s="79"/>
      <c r="D9" s="80"/>
      <c r="E9" s="79"/>
      <c r="F9" s="79"/>
      <c r="G9" s="79"/>
      <c r="H9" s="79"/>
      <c r="I9" s="79"/>
      <c r="J9" s="79"/>
      <c r="K9" s="79"/>
      <c r="L9" s="79"/>
      <c r="M9" s="79"/>
      <c r="N9" s="79"/>
    </row>
    <row r="10" spans="1:16" ht="6.75" customHeight="1" x14ac:dyDescent="0.25">
      <c r="A10" s="28"/>
      <c r="B10" s="111"/>
      <c r="D10"/>
      <c r="E10" s="112"/>
      <c r="F10" s="6"/>
      <c r="G10" s="6"/>
      <c r="J10" s="6"/>
      <c r="K10" s="6"/>
    </row>
    <row r="11" spans="1:16" x14ac:dyDescent="0.25">
      <c r="A11" s="28" t="s">
        <v>16</v>
      </c>
      <c r="B11" s="20" t="s">
        <v>64</v>
      </c>
      <c r="C11" s="37"/>
      <c r="D11" s="37"/>
      <c r="E11" s="37"/>
    </row>
    <row r="12" spans="1:16" x14ac:dyDescent="0.25">
      <c r="D12" s="42"/>
      <c r="F12" s="6" t="s">
        <v>59</v>
      </c>
      <c r="H12" s="6" t="s">
        <v>60</v>
      </c>
      <c r="J12" s="6" t="s">
        <v>61</v>
      </c>
    </row>
    <row r="13" spans="1:16" x14ac:dyDescent="0.25">
      <c r="A13" s="27" t="s">
        <v>45</v>
      </c>
      <c r="B13" t="s">
        <v>65</v>
      </c>
      <c r="D13" s="42"/>
      <c r="F13" s="50"/>
      <c r="H13" s="46"/>
      <c r="J13" s="46"/>
      <c r="L13" s="6" t="s">
        <v>103</v>
      </c>
    </row>
    <row r="14" spans="1:16" x14ac:dyDescent="0.25">
      <c r="F14" s="66"/>
      <c r="L14" s="142">
        <f>F13+H13+J13+F16+H16+J16</f>
        <v>0</v>
      </c>
    </row>
    <row r="15" spans="1:16" ht="15.75" customHeight="1" x14ac:dyDescent="0.25">
      <c r="A15" s="29" t="s">
        <v>26</v>
      </c>
      <c r="B15" s="115" t="s">
        <v>90</v>
      </c>
      <c r="D15" s="16"/>
      <c r="L15" s="6"/>
    </row>
    <row r="16" spans="1:16" ht="15" customHeight="1" x14ac:dyDescent="0.25">
      <c r="A16" s="27" t="s">
        <v>46</v>
      </c>
      <c r="B16" s="14" t="s">
        <v>66</v>
      </c>
      <c r="F16" s="22">
        <f>Q67+IF(Q67 = 0,K82,K97)+IF(K82 = 0,K97,Q67)</f>
        <v>0</v>
      </c>
      <c r="H16" s="22">
        <f>Q71+IF(Q71 = 0,K86,K101)+IF(K86 = 0,K101,Q71)</f>
        <v>0</v>
      </c>
      <c r="J16" s="22">
        <f>Q75+IF(Q75 = 0,K88,K103)+IF(K88 = 0,K103,Q75)</f>
        <v>0</v>
      </c>
    </row>
    <row r="18" spans="1:14" ht="21.75" customHeight="1" x14ac:dyDescent="0.25">
      <c r="A18" s="114" t="s">
        <v>69</v>
      </c>
      <c r="B18" s="107"/>
      <c r="C18" s="107"/>
      <c r="D18" s="108"/>
      <c r="E18" s="107"/>
      <c r="F18" s="107"/>
      <c r="G18" s="107"/>
      <c r="H18" s="107"/>
      <c r="I18" s="107"/>
      <c r="J18" s="107"/>
      <c r="K18" s="107"/>
      <c r="L18" s="107"/>
      <c r="M18" s="107"/>
      <c r="N18" s="107"/>
    </row>
    <row r="19" spans="1:14" ht="18.75" customHeight="1" x14ac:dyDescent="0.25">
      <c r="A19" s="29"/>
      <c r="D19"/>
      <c r="F19" s="6" t="s">
        <v>59</v>
      </c>
      <c r="H19" s="6" t="s">
        <v>60</v>
      </c>
      <c r="J19" s="6" t="s">
        <v>61</v>
      </c>
      <c r="L19" s="6" t="s">
        <v>67</v>
      </c>
    </row>
    <row r="20" spans="1:14" x14ac:dyDescent="0.25">
      <c r="A20" s="20" t="s">
        <v>17</v>
      </c>
      <c r="B20" s="58" t="s">
        <v>68</v>
      </c>
      <c r="C20" s="14"/>
      <c r="D20"/>
      <c r="F20" s="144">
        <f>$Q65+IF($Q65 = 0,$K80,$K95)+IF($K80 = 0,$K95,$Q65)</f>
        <v>0</v>
      </c>
      <c r="G20" s="154"/>
      <c r="H20" s="144">
        <f>$Q69+IF($Q69 = 0,$K84,$K99)+IF($K84 = 0,$K99,$Q69)</f>
        <v>0</v>
      </c>
      <c r="I20" s="11"/>
      <c r="J20" s="144">
        <f>$Q73+IF($Q73 = 0,$K88,$K103)+IF($K88 = 0,$K103,$Q73)</f>
        <v>0</v>
      </c>
      <c r="K20" s="11"/>
      <c r="L20" s="140">
        <f>F20+H20+J20</f>
        <v>0</v>
      </c>
    </row>
    <row r="21" spans="1:14" x14ac:dyDescent="0.25">
      <c r="F21" s="139"/>
      <c r="G21" s="11"/>
      <c r="H21" s="11"/>
      <c r="I21" s="11"/>
      <c r="J21" s="11"/>
      <c r="K21" s="11"/>
      <c r="L21" s="106"/>
    </row>
    <row r="22" spans="1:14" x14ac:dyDescent="0.25">
      <c r="A22" s="20" t="s">
        <v>40</v>
      </c>
      <c r="B22" s="14" t="s">
        <v>156</v>
      </c>
      <c r="F22" s="159" t="e">
        <f>F20/$L$14</f>
        <v>#DIV/0!</v>
      </c>
      <c r="G22" s="11"/>
      <c r="H22" s="159" t="e">
        <f>H20/$L$14</f>
        <v>#DIV/0!</v>
      </c>
      <c r="I22" s="11"/>
      <c r="J22" s="159" t="e">
        <f>J20/$L$14</f>
        <v>#DIV/0!</v>
      </c>
      <c r="K22" s="11"/>
      <c r="L22" s="11"/>
    </row>
    <row r="24" spans="1:14" ht="21.75" customHeight="1" x14ac:dyDescent="0.25">
      <c r="A24" s="78" t="s">
        <v>151</v>
      </c>
      <c r="B24" s="79"/>
      <c r="C24" s="79"/>
      <c r="D24" s="80"/>
      <c r="E24" s="79"/>
      <c r="F24" s="79"/>
      <c r="G24" s="79"/>
      <c r="H24" s="79"/>
      <c r="I24" s="79"/>
      <c r="J24" s="79"/>
      <c r="K24" s="79"/>
      <c r="L24" s="79"/>
      <c r="M24" s="79"/>
      <c r="N24" s="79"/>
    </row>
    <row r="25" spans="1:14" ht="7.5" customHeight="1" x14ac:dyDescent="0.25"/>
    <row r="26" spans="1:14" x14ac:dyDescent="0.25">
      <c r="A26" s="29" t="s">
        <v>23</v>
      </c>
      <c r="B26" s="8" t="s">
        <v>152</v>
      </c>
      <c r="D26" s="138"/>
    </row>
    <row r="27" spans="1:14" ht="17.25" customHeight="1" x14ac:dyDescent="0.25">
      <c r="B27" s="24" t="s">
        <v>43</v>
      </c>
      <c r="D27" s="139"/>
    </row>
    <row r="28" spans="1:14" ht="8.25" customHeight="1" x14ac:dyDescent="0.25">
      <c r="D28" s="139"/>
    </row>
    <row r="29" spans="1:14" ht="30" x14ac:dyDescent="0.25">
      <c r="A29" s="28" t="s">
        <v>24</v>
      </c>
      <c r="B29" s="14" t="s">
        <v>101</v>
      </c>
      <c r="D29" s="155">
        <f>MAX(0,L14-D26)</f>
        <v>0</v>
      </c>
    </row>
    <row r="30" spans="1:14" ht="7.5" customHeight="1" x14ac:dyDescent="0.25"/>
    <row r="31" spans="1:14" ht="21.75" customHeight="1" x14ac:dyDescent="0.25">
      <c r="A31" s="114" t="s">
        <v>54</v>
      </c>
      <c r="B31" s="107"/>
      <c r="C31" s="107"/>
      <c r="D31" s="108"/>
      <c r="E31" s="107"/>
      <c r="F31" s="107"/>
      <c r="G31" s="107"/>
      <c r="H31" s="107"/>
      <c r="I31" s="107"/>
      <c r="J31" s="107"/>
      <c r="K31" s="107"/>
      <c r="L31" s="107"/>
      <c r="M31" s="107"/>
      <c r="N31" s="107"/>
    </row>
    <row r="32" spans="1:14" x14ac:dyDescent="0.25">
      <c r="A32"/>
      <c r="F32" s="6" t="s">
        <v>59</v>
      </c>
      <c r="H32" s="6" t="s">
        <v>60</v>
      </c>
      <c r="J32" s="6" t="s">
        <v>61</v>
      </c>
      <c r="L32" s="6" t="s">
        <v>71</v>
      </c>
    </row>
    <row r="33" spans="1:16" ht="45" x14ac:dyDescent="0.25">
      <c r="A33" s="20" t="s">
        <v>25</v>
      </c>
      <c r="B33" s="14" t="s">
        <v>102</v>
      </c>
      <c r="F33" s="160" t="e">
        <f>F22*$D$29</f>
        <v>#DIV/0!</v>
      </c>
      <c r="G33" s="106"/>
      <c r="H33" s="160" t="e">
        <f>H22*$D$29</f>
        <v>#DIV/0!</v>
      </c>
      <c r="I33" s="106"/>
      <c r="J33" s="160" t="e">
        <f>J22*$D$29</f>
        <v>#DIV/0!</v>
      </c>
      <c r="K33" s="106"/>
      <c r="L33" s="161" t="e">
        <f>F33+H33+J33</f>
        <v>#DIV/0!</v>
      </c>
      <c r="M33" s="8"/>
      <c r="O33" s="8"/>
    </row>
    <row r="34" spans="1:16" x14ac:dyDescent="0.25">
      <c r="A34" s="20"/>
      <c r="B34" s="14"/>
      <c r="D34" s="63"/>
      <c r="E34" s="8"/>
      <c r="F34" s="8"/>
      <c r="G34" s="8"/>
      <c r="H34" s="63"/>
      <c r="I34" s="8"/>
      <c r="J34" s="8"/>
      <c r="K34" s="8"/>
      <c r="L34" s="63"/>
      <c r="M34" s="8"/>
      <c r="N34" s="8"/>
      <c r="O34" s="8"/>
      <c r="P34" s="64"/>
    </row>
    <row r="35" spans="1:16" x14ac:dyDescent="0.25">
      <c r="A35" s="20" t="s">
        <v>32</v>
      </c>
      <c r="B35" s="14" t="s">
        <v>72</v>
      </c>
      <c r="D35" s="156">
        <f>D26</f>
        <v>0</v>
      </c>
      <c r="E35" s="8"/>
      <c r="F35" s="8"/>
      <c r="G35" s="8"/>
      <c r="H35" s="63"/>
      <c r="I35" s="8"/>
      <c r="J35" s="8"/>
      <c r="K35" s="8"/>
      <c r="L35" s="63"/>
      <c r="M35" s="8"/>
      <c r="N35" s="8"/>
      <c r="O35" s="8"/>
      <c r="P35" s="64"/>
    </row>
    <row r="36" spans="1:16" ht="4.5" customHeight="1" x14ac:dyDescent="0.25">
      <c r="A36" s="20"/>
      <c r="B36" s="14"/>
      <c r="D36" s="63"/>
      <c r="E36" s="8"/>
      <c r="F36" s="8"/>
      <c r="G36" s="8"/>
      <c r="H36" s="63"/>
      <c r="I36" s="8"/>
      <c r="J36" s="8"/>
      <c r="K36" s="8"/>
      <c r="L36" s="63"/>
      <c r="M36" s="8"/>
      <c r="N36" s="8"/>
      <c r="O36" s="8"/>
      <c r="P36" s="64"/>
    </row>
    <row r="37" spans="1:16" x14ac:dyDescent="0.25">
      <c r="A37" s="20"/>
      <c r="B37" s="14"/>
      <c r="D37" s="63"/>
      <c r="E37" s="8"/>
      <c r="F37" s="8"/>
      <c r="G37" s="8"/>
      <c r="H37" s="63"/>
      <c r="I37" s="8"/>
      <c r="J37" s="8"/>
      <c r="K37" s="8"/>
      <c r="L37" s="63"/>
      <c r="M37" s="8"/>
      <c r="N37" s="8"/>
      <c r="O37" s="8"/>
      <c r="P37" s="64"/>
    </row>
    <row r="38" spans="1:16" ht="30" x14ac:dyDescent="0.25">
      <c r="A38" s="20" t="s">
        <v>30</v>
      </c>
      <c r="B38" s="14" t="s">
        <v>73</v>
      </c>
      <c r="D38" s="62" t="e">
        <f>L33+D35</f>
        <v>#DIV/0!</v>
      </c>
      <c r="E38" s="158" t="s">
        <v>70</v>
      </c>
      <c r="G38" s="8"/>
      <c r="H38" s="63"/>
      <c r="I38" s="8"/>
      <c r="J38" s="8"/>
      <c r="K38" s="8"/>
      <c r="L38" s="63"/>
      <c r="M38" s="8"/>
      <c r="N38" s="8"/>
      <c r="O38" s="8"/>
      <c r="P38" s="64"/>
    </row>
    <row r="39" spans="1:16" ht="5.25" customHeight="1" x14ac:dyDescent="0.25"/>
    <row r="40" spans="1:16" x14ac:dyDescent="0.25">
      <c r="B40" s="14"/>
      <c r="D40" s="17"/>
      <c r="P40" s="6"/>
    </row>
    <row r="41" spans="1:16" x14ac:dyDescent="0.25">
      <c r="A41" s="29" t="s">
        <v>34</v>
      </c>
      <c r="B41" s="18" t="s">
        <v>122</v>
      </c>
      <c r="D41"/>
      <c r="F41" s="1"/>
    </row>
    <row r="42" spans="1:16" x14ac:dyDescent="0.25">
      <c r="B42" t="s">
        <v>124</v>
      </c>
      <c r="D42" s="23" t="e">
        <f>IF(D38&gt;=2402,"Yes", "No")</f>
        <v>#DIV/0!</v>
      </c>
      <c r="E42" s="60" t="e">
        <f>IF(D42="No","You are done! See F.","1 more step, See J.")</f>
        <v>#DIV/0!</v>
      </c>
      <c r="F42" s="1"/>
    </row>
    <row r="43" spans="1:16" ht="5.25" customHeight="1" x14ac:dyDescent="0.25">
      <c r="D43" s="59"/>
      <c r="E43" s="60"/>
      <c r="F43" s="1"/>
    </row>
    <row r="44" spans="1:16" x14ac:dyDescent="0.25">
      <c r="B44" s="24" t="s">
        <v>153</v>
      </c>
      <c r="D44" s="17"/>
      <c r="F44" s="1"/>
    </row>
    <row r="45" spans="1:16" x14ac:dyDescent="0.25">
      <c r="B45" s="24" t="s">
        <v>123</v>
      </c>
    </row>
    <row r="46" spans="1:16" ht="6" customHeight="1" x14ac:dyDescent="0.25">
      <c r="B46" s="24"/>
    </row>
    <row r="47" spans="1:16" x14ac:dyDescent="0.25">
      <c r="F47" s="6" t="s">
        <v>59</v>
      </c>
      <c r="H47" s="6" t="s">
        <v>60</v>
      </c>
      <c r="J47" s="6" t="s">
        <v>61</v>
      </c>
      <c r="L47" s="6" t="s">
        <v>71</v>
      </c>
    </row>
    <row r="48" spans="1:16" ht="30" x14ac:dyDescent="0.25">
      <c r="A48" s="28" t="s">
        <v>41</v>
      </c>
      <c r="B48" s="61" t="s">
        <v>125</v>
      </c>
      <c r="D48" s="62" t="e">
        <f>IF(D38&gt;2402,(2402-D26),("See F."))</f>
        <v>#DIV/0!</v>
      </c>
      <c r="F48" s="162" t="e">
        <f>$D$48*F22</f>
        <v>#DIV/0!</v>
      </c>
      <c r="G48" s="106"/>
      <c r="H48" s="160" t="e">
        <f>$D$48*H22</f>
        <v>#DIV/0!</v>
      </c>
      <c r="I48" s="11"/>
      <c r="J48" s="160" t="e">
        <f>$D$48*J22</f>
        <v>#DIV/0!</v>
      </c>
      <c r="K48" s="106"/>
      <c r="L48" s="161" t="e">
        <f>F48+H48+J48</f>
        <v>#DIV/0!</v>
      </c>
    </row>
    <row r="49" spans="1:18" ht="5.25" customHeight="1" x14ac:dyDescent="0.25">
      <c r="A49" s="28"/>
      <c r="B49" s="14"/>
      <c r="F49" s="157"/>
      <c r="G49" s="11"/>
      <c r="H49" s="11"/>
      <c r="I49" s="11"/>
      <c r="J49" s="11"/>
      <c r="K49" s="11"/>
      <c r="L49" s="11"/>
    </row>
    <row r="50" spans="1:18" x14ac:dyDescent="0.25">
      <c r="A50" s="28"/>
      <c r="B50" s="24" t="s">
        <v>37</v>
      </c>
      <c r="F50" s="157"/>
      <c r="G50" s="11"/>
      <c r="H50" s="11"/>
      <c r="I50" s="11"/>
      <c r="J50" s="11"/>
      <c r="K50" s="11"/>
      <c r="L50" s="11"/>
    </row>
    <row r="51" spans="1:18" ht="9.75" customHeight="1" x14ac:dyDescent="0.25">
      <c r="A51" s="28"/>
      <c r="B51" s="24"/>
      <c r="F51" s="157"/>
      <c r="G51" s="11"/>
      <c r="H51" s="11"/>
      <c r="I51" s="11"/>
      <c r="J51" s="11"/>
      <c r="K51" s="11"/>
      <c r="L51" s="11"/>
    </row>
    <row r="52" spans="1:18" x14ac:dyDescent="0.25">
      <c r="A52" s="171" t="s">
        <v>111</v>
      </c>
      <c r="B52" s="163" t="s">
        <v>106</v>
      </c>
      <c r="C52" s="163"/>
      <c r="D52" s="164"/>
      <c r="E52" s="163"/>
      <c r="F52" s="166"/>
      <c r="G52" s="168"/>
      <c r="H52" s="168"/>
      <c r="I52" s="168"/>
      <c r="J52" s="168"/>
      <c r="K52" s="168"/>
      <c r="L52" s="168"/>
    </row>
    <row r="53" spans="1:18" ht="18" customHeight="1" x14ac:dyDescent="0.25">
      <c r="A53" s="163"/>
      <c r="B53" s="165"/>
      <c r="C53" s="163"/>
      <c r="D53" s="164"/>
      <c r="E53" s="163"/>
      <c r="F53" s="167"/>
      <c r="G53" s="169"/>
      <c r="H53" s="167"/>
      <c r="I53" s="168"/>
      <c r="J53" s="167"/>
      <c r="K53" s="168"/>
      <c r="L53" s="170"/>
    </row>
    <row r="54" spans="1:18" ht="12.75" customHeight="1" x14ac:dyDescent="0.25">
      <c r="A54" s="171" t="s">
        <v>112</v>
      </c>
      <c r="B54" s="163" t="s">
        <v>113</v>
      </c>
      <c r="F54" s="65"/>
      <c r="G54" s="48"/>
      <c r="H54" s="65"/>
      <c r="J54" s="65"/>
      <c r="L54" s="16"/>
    </row>
    <row r="55" spans="1:18" s="107" customFormat="1" ht="23.25" customHeight="1" x14ac:dyDescent="0.35">
      <c r="A55" s="145" t="s">
        <v>58</v>
      </c>
      <c r="B55" s="146"/>
      <c r="D55" s="108"/>
      <c r="F55" s="147"/>
      <c r="G55" s="148"/>
      <c r="H55" s="147"/>
      <c r="J55" s="147"/>
      <c r="L55" s="149"/>
    </row>
    <row r="56" spans="1:18" s="107" customFormat="1" ht="6" customHeight="1" x14ac:dyDescent="0.35">
      <c r="A56" s="145"/>
      <c r="B56" s="146"/>
      <c r="D56" s="108"/>
      <c r="F56" s="147"/>
      <c r="G56" s="148"/>
      <c r="H56" s="147"/>
      <c r="J56" s="147"/>
      <c r="L56" s="149"/>
    </row>
    <row r="57" spans="1:18" s="107" customFormat="1" ht="15.75" x14ac:dyDescent="0.25">
      <c r="A57" s="117" t="s">
        <v>146</v>
      </c>
      <c r="D57" s="150"/>
    </row>
    <row r="58" spans="1:18" s="107" customFormat="1" ht="7.5" customHeight="1" x14ac:dyDescent="0.25">
      <c r="D58" s="150"/>
    </row>
    <row r="59" spans="1:18" s="107" customFormat="1" ht="50.25" customHeight="1" x14ac:dyDescent="0.25">
      <c r="A59" s="211" t="s">
        <v>147</v>
      </c>
      <c r="B59" s="211"/>
      <c r="C59" s="211"/>
      <c r="D59" s="211"/>
      <c r="E59" s="211"/>
      <c r="F59" s="211"/>
      <c r="G59" s="211"/>
      <c r="H59" s="211"/>
      <c r="I59" s="211"/>
      <c r="J59" s="211"/>
      <c r="K59" s="211"/>
      <c r="L59" s="211"/>
      <c r="M59" s="211"/>
      <c r="N59" s="211"/>
      <c r="O59" s="211"/>
      <c r="P59" s="211"/>
      <c r="Q59" s="211"/>
      <c r="R59" s="211"/>
    </row>
    <row r="60" spans="1:18" s="107" customFormat="1" ht="9" customHeight="1" x14ac:dyDescent="0.25">
      <c r="D60" s="150"/>
    </row>
    <row r="61" spans="1:18" s="107" customFormat="1" ht="32.25" customHeight="1" x14ac:dyDescent="0.25">
      <c r="A61" s="211" t="s">
        <v>157</v>
      </c>
      <c r="B61" s="211"/>
      <c r="C61" s="211"/>
      <c r="D61" s="211"/>
      <c r="E61" s="211"/>
      <c r="F61" s="211"/>
      <c r="G61" s="211"/>
      <c r="H61" s="211"/>
      <c r="I61" s="211"/>
      <c r="J61" s="211"/>
      <c r="K61" s="211"/>
      <c r="L61" s="211"/>
      <c r="M61" s="211"/>
      <c r="N61" s="211"/>
      <c r="O61" s="211"/>
      <c r="P61" s="211"/>
      <c r="Q61" s="211"/>
      <c r="R61" s="211"/>
    </row>
    <row r="63" spans="1:18" x14ac:dyDescent="0.25">
      <c r="B63" t="s">
        <v>20</v>
      </c>
      <c r="D63" s="5"/>
      <c r="E63" s="9"/>
      <c r="F63" s="9"/>
      <c r="G63" s="9"/>
      <c r="H63" s="9"/>
      <c r="I63" s="9"/>
      <c r="J63" s="9"/>
      <c r="K63" s="9"/>
      <c r="L63" s="9"/>
      <c r="M63" s="9"/>
      <c r="N63" s="9"/>
      <c r="O63" s="26"/>
      <c r="Q63" s="8" t="s">
        <v>99</v>
      </c>
    </row>
    <row r="64" spans="1:18" x14ac:dyDescent="0.25">
      <c r="B64" s="38" t="s">
        <v>158</v>
      </c>
      <c r="D64" s="67"/>
      <c r="E64" s="68"/>
      <c r="F64" s="68"/>
      <c r="G64" s="68"/>
      <c r="H64" s="68"/>
      <c r="I64" s="68"/>
      <c r="J64" s="68"/>
      <c r="K64" s="68"/>
      <c r="L64" s="68"/>
      <c r="M64" s="68"/>
      <c r="N64" s="68"/>
      <c r="O64" s="68"/>
      <c r="P64" s="40" t="s">
        <v>59</v>
      </c>
      <c r="Q64" s="8" t="s">
        <v>100</v>
      </c>
    </row>
    <row r="65" spans="1:18" x14ac:dyDescent="0.25">
      <c r="B65" s="10" t="s">
        <v>161</v>
      </c>
      <c r="D65" s="45"/>
      <c r="E65" s="45"/>
      <c r="F65" s="45"/>
      <c r="G65" s="45"/>
      <c r="H65" s="45"/>
      <c r="I65" s="45"/>
      <c r="J65" s="45"/>
      <c r="K65" s="45"/>
      <c r="L65" s="45"/>
      <c r="M65" s="45"/>
      <c r="N65" s="45"/>
      <c r="O65" s="45"/>
      <c r="P65" s="22">
        <f>SUM(D65:O65)</f>
        <v>0</v>
      </c>
      <c r="Q65" s="21">
        <f>P65/12</f>
        <v>0</v>
      </c>
    </row>
    <row r="66" spans="1:18" x14ac:dyDescent="0.25">
      <c r="B66" s="10" t="s">
        <v>166</v>
      </c>
      <c r="D66" s="45"/>
      <c r="E66" s="45"/>
      <c r="F66" s="45"/>
      <c r="G66" s="45"/>
      <c r="H66" s="45"/>
      <c r="I66" s="45"/>
      <c r="J66" s="45"/>
      <c r="K66" s="45"/>
      <c r="L66" s="45"/>
      <c r="M66" s="45"/>
      <c r="N66" s="45"/>
      <c r="O66" s="45"/>
      <c r="P66" s="22">
        <f>SUM(D66:O66)</f>
        <v>0</v>
      </c>
      <c r="Q66" s="21">
        <f>P66/12</f>
        <v>0</v>
      </c>
      <c r="R66" s="12"/>
    </row>
    <row r="67" spans="1:18" x14ac:dyDescent="0.25">
      <c r="B67" s="31"/>
      <c r="D67" s="32"/>
      <c r="E67" s="32"/>
      <c r="F67" s="32"/>
      <c r="G67" s="32"/>
      <c r="H67" s="32"/>
      <c r="I67" s="32"/>
      <c r="J67" s="32"/>
      <c r="K67" s="32"/>
      <c r="L67" s="32"/>
      <c r="M67" s="32"/>
      <c r="N67" s="32"/>
      <c r="O67" s="33"/>
      <c r="P67" s="34">
        <f>SUM(P65:P66)</f>
        <v>0</v>
      </c>
      <c r="Q67" s="35">
        <f>SUM(Q65:Q66)</f>
        <v>0</v>
      </c>
      <c r="R67" s="12"/>
    </row>
    <row r="68" spans="1:18" x14ac:dyDescent="0.25">
      <c r="B68" s="38" t="s">
        <v>158</v>
      </c>
      <c r="D68" s="67"/>
      <c r="E68" s="68"/>
      <c r="F68" s="68"/>
      <c r="G68" s="68"/>
      <c r="H68" s="68"/>
      <c r="I68" s="68"/>
      <c r="J68" s="68"/>
      <c r="K68" s="68"/>
      <c r="L68" s="68"/>
      <c r="M68" s="68"/>
      <c r="N68" s="68"/>
      <c r="O68" s="68"/>
      <c r="P68" s="40" t="s">
        <v>60</v>
      </c>
      <c r="Q68" s="52"/>
      <c r="R68" s="12"/>
    </row>
    <row r="69" spans="1:18" x14ac:dyDescent="0.25">
      <c r="B69" s="10" t="s">
        <v>162</v>
      </c>
      <c r="D69" s="45"/>
      <c r="E69" s="45"/>
      <c r="F69" s="45"/>
      <c r="G69" s="45"/>
      <c r="H69" s="45"/>
      <c r="I69" s="45"/>
      <c r="J69" s="45"/>
      <c r="K69" s="45"/>
      <c r="L69" s="45"/>
      <c r="M69" s="45"/>
      <c r="N69" s="45"/>
      <c r="O69" s="45"/>
      <c r="P69" s="22">
        <f>SUM(D69:O69)</f>
        <v>0</v>
      </c>
      <c r="Q69" s="21">
        <f>P69/12</f>
        <v>0</v>
      </c>
    </row>
    <row r="70" spans="1:18" x14ac:dyDescent="0.25">
      <c r="B70" s="10" t="s">
        <v>165</v>
      </c>
      <c r="D70" s="45"/>
      <c r="E70" s="45"/>
      <c r="F70" s="45"/>
      <c r="G70" s="45"/>
      <c r="H70" s="45"/>
      <c r="I70" s="45"/>
      <c r="J70" s="45"/>
      <c r="K70" s="45"/>
      <c r="L70" s="45"/>
      <c r="M70" s="45"/>
      <c r="N70" s="45"/>
      <c r="O70" s="45"/>
      <c r="P70" s="22">
        <f>SUM(D70:O70)</f>
        <v>0</v>
      </c>
      <c r="Q70" s="21">
        <f>P70/12</f>
        <v>0</v>
      </c>
      <c r="R70" s="12"/>
    </row>
    <row r="71" spans="1:18" x14ac:dyDescent="0.25">
      <c r="B71" s="31"/>
      <c r="D71" s="51"/>
      <c r="E71" s="51"/>
      <c r="F71" s="51"/>
      <c r="G71" s="51"/>
      <c r="H71" s="51"/>
      <c r="I71" s="51"/>
      <c r="J71" s="51"/>
      <c r="K71" s="51"/>
      <c r="L71" s="51"/>
      <c r="M71" s="51"/>
      <c r="N71" s="51"/>
      <c r="O71" s="33"/>
      <c r="P71" s="34">
        <f>SUM(P69:P70)</f>
        <v>0</v>
      </c>
      <c r="Q71" s="35">
        <f>SUM(Q69:Q70)</f>
        <v>0</v>
      </c>
      <c r="R71" s="12"/>
    </row>
    <row r="72" spans="1:18" x14ac:dyDescent="0.25">
      <c r="B72" s="38" t="s">
        <v>158</v>
      </c>
      <c r="D72" s="67"/>
      <c r="E72" s="68"/>
      <c r="F72" s="68"/>
      <c r="G72" s="68"/>
      <c r="H72" s="68"/>
      <c r="I72" s="68"/>
      <c r="J72" s="68"/>
      <c r="K72" s="68"/>
      <c r="L72" s="68"/>
      <c r="M72" s="68"/>
      <c r="N72" s="68"/>
      <c r="O72" s="68"/>
      <c r="P72" s="40" t="s">
        <v>61</v>
      </c>
      <c r="Q72" s="52"/>
      <c r="R72" s="12"/>
    </row>
    <row r="73" spans="1:18" x14ac:dyDescent="0.25">
      <c r="B73" s="10" t="s">
        <v>163</v>
      </c>
      <c r="D73" s="45"/>
      <c r="E73" s="45"/>
      <c r="F73" s="45"/>
      <c r="G73" s="45"/>
      <c r="H73" s="45"/>
      <c r="I73" s="45"/>
      <c r="J73" s="45"/>
      <c r="K73" s="45"/>
      <c r="L73" s="45"/>
      <c r="M73" s="45"/>
      <c r="N73" s="45"/>
      <c r="O73" s="45"/>
      <c r="P73" s="22">
        <f>SUM(D73:O73)</f>
        <v>0</v>
      </c>
      <c r="Q73" s="21">
        <f>P73/12</f>
        <v>0</v>
      </c>
      <c r="R73" s="12"/>
    </row>
    <row r="74" spans="1:18" x14ac:dyDescent="0.25">
      <c r="B74" s="10" t="s">
        <v>164</v>
      </c>
      <c r="D74" s="44"/>
      <c r="E74" s="44"/>
      <c r="F74" s="44"/>
      <c r="G74" s="44"/>
      <c r="H74" s="44"/>
      <c r="I74" s="44"/>
      <c r="J74" s="44"/>
      <c r="K74" s="44"/>
      <c r="L74" s="44"/>
      <c r="M74" s="44"/>
      <c r="N74" s="44"/>
      <c r="O74" s="44"/>
      <c r="P74" s="22">
        <f>SUM(D74:O74)</f>
        <v>0</v>
      </c>
      <c r="Q74" s="21">
        <f>P74/12</f>
        <v>0</v>
      </c>
    </row>
    <row r="75" spans="1:18" x14ac:dyDescent="0.25">
      <c r="D75" s="53"/>
      <c r="E75" s="53"/>
      <c r="F75" s="53"/>
      <c r="G75" s="53"/>
      <c r="H75" s="53"/>
      <c r="I75" s="53"/>
      <c r="J75" s="53"/>
      <c r="K75" s="53"/>
      <c r="L75" s="53"/>
      <c r="M75" s="53"/>
      <c r="N75" s="53"/>
      <c r="O75" s="53"/>
      <c r="P75" s="34">
        <f>SUM(P73:P74)</f>
        <v>0</v>
      </c>
      <c r="Q75" s="35">
        <f>SUM(Q73:Q74)</f>
        <v>0</v>
      </c>
      <c r="R75" s="12"/>
    </row>
    <row r="76" spans="1:18" x14ac:dyDescent="0.25">
      <c r="D76" s="17"/>
      <c r="O76" s="11"/>
      <c r="P76" s="13" t="s">
        <v>28</v>
      </c>
      <c r="Q76" s="21">
        <f>Q67+Q71+Q75</f>
        <v>0</v>
      </c>
    </row>
    <row r="77" spans="1:18" x14ac:dyDescent="0.25">
      <c r="A77" s="29" t="s">
        <v>26</v>
      </c>
      <c r="P77" s="12"/>
    </row>
    <row r="78" spans="1:18" x14ac:dyDescent="0.25">
      <c r="A78" s="29"/>
      <c r="B78" t="s">
        <v>21</v>
      </c>
      <c r="D78" s="5"/>
      <c r="E78" s="9"/>
      <c r="F78" s="9"/>
      <c r="G78" s="9"/>
      <c r="H78" s="9"/>
      <c r="I78" s="9"/>
    </row>
    <row r="79" spans="1:18" x14ac:dyDescent="0.25">
      <c r="A79" s="29"/>
      <c r="B79" s="38" t="s">
        <v>158</v>
      </c>
      <c r="D79" s="67"/>
      <c r="E79" s="68"/>
      <c r="F79" s="68"/>
      <c r="G79" s="68"/>
      <c r="H79" s="68"/>
      <c r="I79" s="68"/>
      <c r="J79" s="40" t="s">
        <v>59</v>
      </c>
      <c r="K79" s="8" t="s">
        <v>88</v>
      </c>
    </row>
    <row r="80" spans="1:18" x14ac:dyDescent="0.25">
      <c r="A80" s="29"/>
      <c r="B80" s="10" t="s">
        <v>161</v>
      </c>
      <c r="D80" s="45"/>
      <c r="E80" s="45"/>
      <c r="F80" s="45"/>
      <c r="G80" s="45"/>
      <c r="H80" s="45"/>
      <c r="I80" s="45"/>
      <c r="J80" s="22">
        <f>SUM(D80:I80)</f>
        <v>0</v>
      </c>
      <c r="K80" s="21">
        <f>J80/12</f>
        <v>0</v>
      </c>
      <c r="L80" s="12"/>
    </row>
    <row r="81" spans="1:12" x14ac:dyDescent="0.25">
      <c r="A81" s="29"/>
      <c r="B81" s="10" t="s">
        <v>166</v>
      </c>
      <c r="D81" s="45"/>
      <c r="E81" s="45"/>
      <c r="F81" s="45"/>
      <c r="G81" s="45"/>
      <c r="H81" s="45"/>
      <c r="I81" s="45"/>
      <c r="J81" s="22">
        <f>SUM(D81:I81)</f>
        <v>0</v>
      </c>
      <c r="K81" s="21">
        <f>J81/12</f>
        <v>0</v>
      </c>
      <c r="L81" s="12"/>
    </row>
    <row r="82" spans="1:12" x14ac:dyDescent="0.25">
      <c r="A82" s="29"/>
      <c r="B82" s="31"/>
      <c r="D82" s="32"/>
      <c r="E82" s="32"/>
      <c r="F82" s="32"/>
      <c r="G82" s="32"/>
      <c r="H82" s="32"/>
      <c r="I82" s="33"/>
      <c r="J82" s="34">
        <f>SUM(J80:J81)</f>
        <v>0</v>
      </c>
      <c r="K82" s="35">
        <f>SUM(K80:K81)</f>
        <v>0</v>
      </c>
      <c r="L82" s="12"/>
    </row>
    <row r="83" spans="1:12" x14ac:dyDescent="0.25">
      <c r="A83" s="29"/>
      <c r="B83" s="38" t="s">
        <v>158</v>
      </c>
      <c r="D83" s="67"/>
      <c r="E83" s="68"/>
      <c r="F83" s="68"/>
      <c r="G83" s="68"/>
      <c r="H83" s="68"/>
      <c r="I83" s="68"/>
      <c r="J83" s="40" t="s">
        <v>60</v>
      </c>
      <c r="K83" s="54"/>
      <c r="L83" s="12"/>
    </row>
    <row r="84" spans="1:12" x14ac:dyDescent="0.25">
      <c r="A84" s="29"/>
      <c r="B84" s="10" t="s">
        <v>162</v>
      </c>
      <c r="D84" s="45"/>
      <c r="E84" s="45"/>
      <c r="F84" s="45"/>
      <c r="G84" s="45"/>
      <c r="H84" s="45"/>
      <c r="I84" s="45"/>
      <c r="J84" s="22">
        <f>SUM(D84:I84)</f>
        <v>0</v>
      </c>
      <c r="K84" s="21">
        <f>J84/12</f>
        <v>0</v>
      </c>
      <c r="L84" s="12"/>
    </row>
    <row r="85" spans="1:12" x14ac:dyDescent="0.25">
      <c r="A85" s="29"/>
      <c r="B85" s="10" t="s">
        <v>165</v>
      </c>
      <c r="D85" s="45"/>
      <c r="E85" s="45"/>
      <c r="F85" s="45"/>
      <c r="G85" s="45"/>
      <c r="H85" s="45"/>
      <c r="I85" s="45"/>
      <c r="J85" s="22">
        <f>SUM(D85:I85)</f>
        <v>0</v>
      </c>
      <c r="K85" s="21">
        <f>J85/12</f>
        <v>0</v>
      </c>
      <c r="L85" s="12"/>
    </row>
    <row r="86" spans="1:12" x14ac:dyDescent="0.25">
      <c r="A86" s="29"/>
      <c r="B86" s="31"/>
      <c r="D86" s="51"/>
      <c r="E86" s="51"/>
      <c r="F86" s="51"/>
      <c r="G86" s="51"/>
      <c r="H86" s="51"/>
      <c r="I86" s="51" t="s">
        <v>104</v>
      </c>
      <c r="J86" s="34">
        <f>SUM(J84:J85)</f>
        <v>0</v>
      </c>
      <c r="K86" s="35">
        <f>SUM(K84:K85)</f>
        <v>0</v>
      </c>
      <c r="L86" s="12"/>
    </row>
    <row r="87" spans="1:12" x14ac:dyDescent="0.25">
      <c r="A87" s="29"/>
      <c r="B87" s="38" t="s">
        <v>158</v>
      </c>
      <c r="D87" s="67"/>
      <c r="E87" s="68"/>
      <c r="F87" s="68"/>
      <c r="G87" s="68"/>
      <c r="H87" s="68"/>
      <c r="I87" s="68"/>
      <c r="J87" s="40" t="s">
        <v>61</v>
      </c>
      <c r="K87" s="54"/>
      <c r="L87" s="12"/>
    </row>
    <row r="88" spans="1:12" x14ac:dyDescent="0.25">
      <c r="A88" s="29"/>
      <c r="B88" s="10" t="s">
        <v>163</v>
      </c>
      <c r="D88" s="45"/>
      <c r="E88" s="45"/>
      <c r="F88" s="45"/>
      <c r="G88" s="45"/>
      <c r="H88" s="45"/>
      <c r="I88" s="45"/>
      <c r="J88" s="22">
        <f>SUM(D88:I88)</f>
        <v>0</v>
      </c>
      <c r="K88" s="21">
        <f>J88/12</f>
        <v>0</v>
      </c>
      <c r="L88" s="12"/>
    </row>
    <row r="89" spans="1:12" x14ac:dyDescent="0.25">
      <c r="A89" s="29"/>
      <c r="B89" s="10" t="s">
        <v>164</v>
      </c>
      <c r="D89" s="44"/>
      <c r="E89" s="44"/>
      <c r="F89" s="44"/>
      <c r="G89" s="44"/>
      <c r="H89" s="44"/>
      <c r="I89" s="44"/>
      <c r="J89" s="22">
        <f>SUM(D89:I89)</f>
        <v>0</v>
      </c>
      <c r="K89" s="21">
        <f>J89/12</f>
        <v>0</v>
      </c>
      <c r="L89" s="12"/>
    </row>
    <row r="90" spans="1:12" x14ac:dyDescent="0.25">
      <c r="A90" s="29"/>
      <c r="D90" s="53"/>
      <c r="E90" s="53"/>
      <c r="F90" s="53"/>
      <c r="G90" s="53"/>
      <c r="H90" s="53"/>
      <c r="I90" s="53"/>
      <c r="J90" s="34">
        <f>SUM(J88:J89)</f>
        <v>0</v>
      </c>
      <c r="K90" s="35">
        <f>SUM(K88:K89)</f>
        <v>0</v>
      </c>
      <c r="L90" s="12"/>
    </row>
    <row r="91" spans="1:12" x14ac:dyDescent="0.25">
      <c r="A91" s="29"/>
      <c r="I91" s="11"/>
      <c r="J91" s="13" t="s">
        <v>28</v>
      </c>
      <c r="K91" s="21">
        <f>K82+K86+K90</f>
        <v>0</v>
      </c>
    </row>
    <row r="92" spans="1:12" x14ac:dyDescent="0.25">
      <c r="A92" s="29" t="s">
        <v>26</v>
      </c>
    </row>
    <row r="93" spans="1:12" x14ac:dyDescent="0.25">
      <c r="B93" t="s">
        <v>22</v>
      </c>
      <c r="D93" s="5"/>
      <c r="E93" s="9"/>
      <c r="F93" s="9"/>
      <c r="G93" s="9"/>
      <c r="H93" s="9"/>
      <c r="I93" s="9"/>
    </row>
    <row r="94" spans="1:12" x14ac:dyDescent="0.25">
      <c r="B94" s="38" t="s">
        <v>158</v>
      </c>
      <c r="C94" s="39"/>
      <c r="D94" s="67"/>
      <c r="E94" s="67"/>
      <c r="F94" s="67"/>
      <c r="G94" s="67"/>
      <c r="H94" s="67"/>
      <c r="I94" s="67"/>
      <c r="J94" s="40" t="s">
        <v>59</v>
      </c>
      <c r="K94" s="8" t="s">
        <v>89</v>
      </c>
    </row>
    <row r="95" spans="1:12" x14ac:dyDescent="0.25">
      <c r="B95" s="10" t="s">
        <v>161</v>
      </c>
      <c r="D95" s="45"/>
      <c r="E95" s="45"/>
      <c r="F95" s="45"/>
      <c r="G95" s="45"/>
      <c r="H95" s="45"/>
      <c r="I95" s="45"/>
      <c r="J95" s="22">
        <f>SUM(D95:I95)</f>
        <v>0</v>
      </c>
      <c r="K95" s="21">
        <f>J95/13</f>
        <v>0</v>
      </c>
    </row>
    <row r="96" spans="1:12" x14ac:dyDescent="0.25">
      <c r="B96" s="10" t="s">
        <v>166</v>
      </c>
      <c r="D96" s="45"/>
      <c r="E96" s="45"/>
      <c r="F96" s="45"/>
      <c r="G96" s="45"/>
      <c r="H96" s="45"/>
      <c r="I96" s="45"/>
      <c r="J96" s="22">
        <f>SUM(D96:I96)</f>
        <v>0</v>
      </c>
      <c r="K96" s="21">
        <f>J96/13</f>
        <v>0</v>
      </c>
      <c r="L96" s="12"/>
    </row>
    <row r="97" spans="2:12" x14ac:dyDescent="0.25">
      <c r="B97" s="31"/>
      <c r="D97" s="32"/>
      <c r="E97" s="32"/>
      <c r="F97" s="32"/>
      <c r="G97" s="32"/>
      <c r="H97" s="32"/>
      <c r="I97" s="33"/>
      <c r="J97" s="34">
        <f>SUM(J95:J96)</f>
        <v>0</v>
      </c>
      <c r="K97" s="35">
        <f>SUM(K95:K96)</f>
        <v>0</v>
      </c>
      <c r="L97" s="12"/>
    </row>
    <row r="98" spans="2:12" x14ac:dyDescent="0.25">
      <c r="B98" s="38" t="s">
        <v>158</v>
      </c>
      <c r="C98" s="39"/>
      <c r="D98" s="67"/>
      <c r="E98" s="67"/>
      <c r="F98" s="67"/>
      <c r="G98" s="67"/>
      <c r="H98" s="67"/>
      <c r="I98" s="67"/>
      <c r="J98" s="40" t="s">
        <v>60</v>
      </c>
      <c r="K98" s="54"/>
    </row>
    <row r="99" spans="2:12" x14ac:dyDescent="0.25">
      <c r="B99" s="10" t="s">
        <v>162</v>
      </c>
      <c r="D99" s="45"/>
      <c r="E99" s="45"/>
      <c r="F99" s="45"/>
      <c r="G99" s="45"/>
      <c r="H99" s="45"/>
      <c r="I99" s="45"/>
      <c r="J99" s="22">
        <f>SUM(D99:I99)</f>
        <v>0</v>
      </c>
      <c r="K99" s="21">
        <f>J99/13</f>
        <v>0</v>
      </c>
      <c r="L99" s="12"/>
    </row>
    <row r="100" spans="2:12" x14ac:dyDescent="0.25">
      <c r="B100" s="10" t="s">
        <v>165</v>
      </c>
      <c r="D100" s="45"/>
      <c r="E100" s="45"/>
      <c r="F100" s="45"/>
      <c r="G100" s="45"/>
      <c r="H100" s="45"/>
      <c r="I100" s="45"/>
      <c r="J100" s="22">
        <f>SUM(D100:I100)</f>
        <v>0</v>
      </c>
      <c r="K100" s="21">
        <f>J100/13</f>
        <v>0</v>
      </c>
      <c r="L100" s="12"/>
    </row>
    <row r="101" spans="2:12" x14ac:dyDescent="0.25">
      <c r="B101" s="31"/>
      <c r="D101" s="51"/>
      <c r="E101" s="51"/>
      <c r="F101" s="51"/>
      <c r="G101" s="51"/>
      <c r="H101" s="51"/>
      <c r="I101" s="51"/>
      <c r="J101" s="34">
        <f>SUM(J99:J100)</f>
        <v>0</v>
      </c>
      <c r="K101" s="35">
        <f>SUM(K99:K100)</f>
        <v>0</v>
      </c>
      <c r="L101" s="12"/>
    </row>
    <row r="102" spans="2:12" x14ac:dyDescent="0.25">
      <c r="B102" s="38" t="s">
        <v>158</v>
      </c>
      <c r="D102" s="67"/>
      <c r="E102" s="68"/>
      <c r="F102" s="68"/>
      <c r="G102" s="68"/>
      <c r="H102" s="68"/>
      <c r="I102" s="68"/>
      <c r="J102" s="40" t="s">
        <v>61</v>
      </c>
      <c r="K102" s="54"/>
      <c r="L102" s="12"/>
    </row>
    <row r="103" spans="2:12" x14ac:dyDescent="0.25">
      <c r="B103" s="10" t="s">
        <v>163</v>
      </c>
      <c r="D103" s="45"/>
      <c r="E103" s="45"/>
      <c r="F103" s="45"/>
      <c r="G103" s="45"/>
      <c r="H103" s="45"/>
      <c r="I103" s="45"/>
      <c r="J103" s="22">
        <f>SUM(D103:I103)</f>
        <v>0</v>
      </c>
      <c r="K103" s="21">
        <f>J103/13</f>
        <v>0</v>
      </c>
      <c r="L103" s="12"/>
    </row>
    <row r="104" spans="2:12" x14ac:dyDescent="0.25">
      <c r="B104" s="10" t="s">
        <v>164</v>
      </c>
      <c r="D104" s="44"/>
      <c r="E104" s="44"/>
      <c r="F104" s="44"/>
      <c r="G104" s="44"/>
      <c r="H104" s="44"/>
      <c r="I104" s="44"/>
      <c r="J104" s="22">
        <f>SUM(D104:I104)</f>
        <v>0</v>
      </c>
      <c r="K104" s="21">
        <f>J104/13</f>
        <v>0</v>
      </c>
      <c r="L104" s="12"/>
    </row>
    <row r="105" spans="2:12" x14ac:dyDescent="0.25">
      <c r="B105" s="55"/>
      <c r="D105" s="56"/>
      <c r="E105" s="56"/>
      <c r="F105" s="56"/>
      <c r="G105" s="56"/>
      <c r="H105" s="56"/>
      <c r="I105" s="57"/>
      <c r="J105" s="34">
        <f>SUM(J103:J104)</f>
        <v>0</v>
      </c>
      <c r="K105" s="35">
        <f>SUM(K103:K104)</f>
        <v>0</v>
      </c>
      <c r="L105" s="12"/>
    </row>
    <row r="106" spans="2:12" x14ac:dyDescent="0.25">
      <c r="I106" s="11"/>
      <c r="J106" s="13" t="s">
        <v>28</v>
      </c>
      <c r="K106" s="21">
        <f>K97+K101+K105</f>
        <v>0</v>
      </c>
    </row>
  </sheetData>
  <sheetProtection algorithmName="SHA-512" hashValue="LWReBxZ3ZM1WYJr1hpLVGh4uCeKfcb1bb8fvQNR3Rawqn2HsHJmCZtFWMkqJq8loUseaiLyYcIr/3wHKCI0kow==" saltValue="n6WEL0GxEaWZcrxlBgc+nA==" spinCount="100000" sheet="1" objects="1" scenarios="1"/>
  <mergeCells count="2">
    <mergeCell ref="A59:R59"/>
    <mergeCell ref="A61:R61"/>
  </mergeCells>
  <conditionalFormatting sqref="C80:I81">
    <cfRule type="expression" dxfId="36" priority="16">
      <formula>$J$101&gt;0</formula>
    </cfRule>
    <cfRule type="expression" dxfId="35" priority="17">
      <formula>$P$67&gt;0</formula>
    </cfRule>
    <cfRule type="expression" dxfId="34" priority="18">
      <formula>$F$13&gt;0</formula>
    </cfRule>
  </conditionalFormatting>
  <conditionalFormatting sqref="D42:D43">
    <cfRule type="containsText" dxfId="33" priority="28" operator="containsText" text="yes">
      <formula>NOT(ISERROR(SEARCH("yes",D42)))</formula>
    </cfRule>
  </conditionalFormatting>
  <conditionalFormatting sqref="D84:I85">
    <cfRule type="expression" dxfId="32" priority="13">
      <formula>$J$101&gt;0</formula>
    </cfRule>
    <cfRule type="expression" dxfId="31" priority="14">
      <formula>$P$71&gt;0</formula>
    </cfRule>
    <cfRule type="expression" dxfId="30" priority="15">
      <formula>$H$13&gt;0</formula>
    </cfRule>
  </conditionalFormatting>
  <conditionalFormatting sqref="D88:I89">
    <cfRule type="expression" dxfId="29" priority="10">
      <formula>$J$105&gt;0</formula>
    </cfRule>
    <cfRule type="expression" dxfId="28" priority="11">
      <formula>$P$75&gt;0</formula>
    </cfRule>
    <cfRule type="expression" dxfId="27" priority="12">
      <formula>$J$13&gt;0</formula>
    </cfRule>
  </conditionalFormatting>
  <conditionalFormatting sqref="D95:I96">
    <cfRule type="expression" dxfId="26" priority="7">
      <formula>$J$82&gt;0</formula>
    </cfRule>
    <cfRule type="expression" dxfId="25" priority="8">
      <formula>$P$67&gt;0</formula>
    </cfRule>
    <cfRule type="expression" dxfId="24" priority="9">
      <formula>$F$13&gt;0</formula>
    </cfRule>
  </conditionalFormatting>
  <conditionalFormatting sqref="D99:I100">
    <cfRule type="expression" dxfId="23" priority="4">
      <formula>$J$86&gt;0</formula>
    </cfRule>
    <cfRule type="expression" dxfId="22" priority="5">
      <formula>$P$71&gt;0</formula>
    </cfRule>
    <cfRule type="expression" dxfId="21" priority="6">
      <formula>$H$13&gt;0</formula>
    </cfRule>
  </conditionalFormatting>
  <conditionalFormatting sqref="D103:I104">
    <cfRule type="expression" dxfId="20" priority="1">
      <formula>$J$90&gt;0</formula>
    </cfRule>
    <cfRule type="expression" dxfId="19" priority="2">
      <formula>$P$75&gt;0</formula>
    </cfRule>
    <cfRule type="expression" dxfId="18" priority="3">
      <formula>$J$13&gt;0</formula>
    </cfRule>
  </conditionalFormatting>
  <conditionalFormatting sqref="D65:O66">
    <cfRule type="expression" dxfId="17" priority="25">
      <formula>$J$97&gt;0</formula>
    </cfRule>
    <cfRule type="expression" dxfId="16" priority="26">
      <formula>$J$82&gt;0</formula>
    </cfRule>
    <cfRule type="expression" dxfId="15" priority="27">
      <formula>$F$13&gt;0</formula>
    </cfRule>
  </conditionalFormatting>
  <conditionalFormatting sqref="D69:O70">
    <cfRule type="expression" dxfId="14" priority="22">
      <formula>$J$101&gt;0</formula>
    </cfRule>
    <cfRule type="expression" dxfId="13" priority="23">
      <formula>$J$86&gt;0</formula>
    </cfRule>
    <cfRule type="expression" dxfId="12" priority="24">
      <formula>$H$13&gt;0</formula>
    </cfRule>
  </conditionalFormatting>
  <conditionalFormatting sqref="D73:O74">
    <cfRule type="expression" dxfId="11" priority="19">
      <formula>$J$105&gt;0</formula>
    </cfRule>
    <cfRule type="expression" dxfId="10" priority="20">
      <formula>$J$90&gt;0</formula>
    </cfRule>
    <cfRule type="expression" dxfId="9" priority="21">
      <formula>$J$13&gt;0</formula>
    </cfRule>
  </conditionalFormatting>
  <conditionalFormatting sqref="F13">
    <cfRule type="expression" dxfId="8" priority="35">
      <formula>$P$67&gt;0</formula>
    </cfRule>
    <cfRule type="expression" dxfId="7" priority="36">
      <formula>$J$82&gt;0</formula>
    </cfRule>
    <cfRule type="expression" dxfId="6" priority="37">
      <formula>$J$97&gt;0</formula>
    </cfRule>
  </conditionalFormatting>
  <conditionalFormatting sqref="H13">
    <cfRule type="expression" dxfId="5" priority="32">
      <formula>$P$71&gt;0</formula>
    </cfRule>
    <cfRule type="expression" dxfId="4" priority="33">
      <formula>$J$86&gt;0</formula>
    </cfRule>
    <cfRule type="expression" dxfId="3" priority="34">
      <formula>$J$101&gt;0</formula>
    </cfRule>
  </conditionalFormatting>
  <conditionalFormatting sqref="J13">
    <cfRule type="expression" dxfId="2" priority="29">
      <formula>$P$75&gt;0</formula>
    </cfRule>
    <cfRule type="expression" dxfId="1" priority="30">
      <formula>$J$90&gt;0</formula>
    </cfRule>
    <cfRule type="expression" dxfId="0" priority="31">
      <formula>$J$105</formula>
    </cfRule>
  </conditionalFormatting>
  <dataValidations xWindow="509" yWindow="549" count="15">
    <dataValidation type="custom" showInputMessage="1" showErrorMessage="1" errorTitle="Use Only 1 Chart" error="Entry in these cells is restricted if you entered any Employer 1 value in A.i. above or in either chart above." promptTitle="Use Only 1 Chart" prompt="Entry in these cells is restricted if you entered any Employer 1 value in A.i. above or in either chart above._x000a__x000a_Please enter wages as numbers only. " sqref="D95:I96" xr:uid="{231EFAA8-C825-4338-BE22-F0B3CAE6AB77}">
      <formula1>AND($F$13=0,$P$67=0,$J$82=0)</formula1>
    </dataValidation>
    <dataValidation type="custom" showInputMessage="1" showErrorMessage="1" errorTitle="Use Only 1 Chart" error="Entry in these cells is restricted if you entered any Employer 1 value in A.i. above or in either chart above or below." promptTitle="Use Only 1 Chart" prompt="Entry in these cells is restricted if you entered any Employer 1 value in A.i. above or in either chart above or below._x000a__x000a_Please enter wages as numbers only. " sqref="D81:I81" xr:uid="{65DDDDB0-B828-4088-9036-EFC48CCDED9B}">
      <formula1>AND($F$13=0,$P$67=0,$J$97=0)</formula1>
    </dataValidation>
    <dataValidation type="custom" showInputMessage="1" showErrorMessage="1" errorTitle="Use only 1 chart" error="Entry in these cells is restricted if you entered any Employer 1 value in A.i. above or in either chart below." promptTitle="Use only 1 chart" prompt="Entry in these cells is restricted if you entered any Employer 1 value in A.i. above or in either chart below._x000a__x000a_Please enter wages as numbers only. " sqref="D65:O66" xr:uid="{E45AC366-82D4-4E8E-B640-20E6085D2BF0}">
      <formula1>AND($F$13=0,$J$80=0,$J$81=0,$J$95=0,$J$96=0)</formula1>
    </dataValidation>
    <dataValidation type="custom" showInputMessage="1" showErrorMessage="1" errorTitle="Use Only 1 Chart" error="Entry in these cells is restricted if you entered any Employer 3 value in A.i. above or in either chart above." promptTitle="Use Only 1 Chart" prompt="Entry in these cells is restricted if you entered any Employer 3 value in A.i. above or in either chart above._x000a__x000a_Please enter wages as numbers only. " sqref="D103:I104" xr:uid="{9E155B2A-8530-4313-84BF-5E24396CFB46}">
      <formula1>AND($J$13=0,$P$75=0,$J$90=0)</formula1>
    </dataValidation>
    <dataValidation type="custom" showInputMessage="1" showErrorMessage="1" errorTitle="Use Only 1 Chart" error="Entry in these cells is restricted if you entered any Employer 2 value in A.i. above or in either chart above." promptTitle="Use Only 1 Chart" prompt="Entry in these cells is restricted if you entered any Employer 2 value in A.i. above or in either chart above._x000a__x000a_Please enter wages as numbers only. " sqref="D99:I100" xr:uid="{BDBA066F-CA17-4D70-ABA5-7EF73955249E}">
      <formula1>AND($H$13=0,$P$71=0,$J$86=0)</formula1>
    </dataValidation>
    <dataValidation type="custom" showInputMessage="1" showErrorMessage="1" errorTitle="Use Only 1 Chart" error="Entry in these cells is restricted if you entered any Employer 3 value in A.i. above or in either chart above or below." promptTitle="Use Only 1 Chart" prompt="Entry in these cells is restricted if you entered any Employer 3 value in A.i. above or in either chart above or below._x000a__x000a_Please enter wages as numbers only. " sqref="D88:I89" xr:uid="{BF553346-7762-4AED-86E6-347A5CE69DB1}">
      <formula1>AND($J$13=0,$P$75=0,$J$105=0)</formula1>
    </dataValidation>
    <dataValidation type="custom" showInputMessage="1" showErrorMessage="1" errorTitle="Use Only 1 Chart" error="Entry in these cells is restricted if you entered any Employer 2 value in A.i. above or in either chart above or below." promptTitle="Use Only 1 Chart" prompt="Entry in these cells is restricted if you entered any Employer 2 value in A.i. above or in either chart above or below._x000a__x000a_Please enter wages as numbers only. " sqref="D84:I85" xr:uid="{2DFC1CE6-B060-41D9-AACD-A5C2E5C8D13B}">
      <formula1>AND($H$13=0,$P$71=0,$J$101=0)</formula1>
    </dataValidation>
    <dataValidation type="custom" showInputMessage="1" showErrorMessage="1" errorTitle="Use only 1 chart" error="Entry in these cells is restricted if you entered any Employer 3 value in A.i. above or in either chart below." promptTitle="Use only 1 chart" prompt="Entry in these cells is restricted if you entered any Employer 3 value in A.i. above or in either chart below._x000a__x000a_Please enter wages as numbers only. " sqref="D73:O74" xr:uid="{6A926430-5A57-49AF-8FF8-673E9C2992AB}">
      <formula1>AND($J$13=0,$J$88=0,$J$89=0,$J$103=0,$J$104=0)</formula1>
    </dataValidation>
    <dataValidation type="custom" showInputMessage="1" showErrorMessage="1" errorTitle="Use only 1 chart" error="Entry in these cells is restricted if you entered any Employer 2 value in A.i. above or in either chart below." promptTitle="Use only 1 chart" prompt="Entry in these cells is restricted if you entered any Employer 2 value in A.i. above or in either chart below._x000a__x000a_Please enter wages as numbers only. " sqref="D69:O70" xr:uid="{566D6B96-8E6C-40B9-97F4-E58D3183BBCD}">
      <formula1>AND($H$13=0,$J$84=0,$J$85=0,$J$99=0,$J$100=0)</formula1>
    </dataValidation>
    <dataValidation type="custom" showInputMessage="1" showErrorMessage="1" errorTitle="Use only 1 method" error="Entry in this cell is restricted if you entered any Employer 2 value in any chart below (they are meant for calculating an average normal weekly wage if wages fluctuate)._x000a__x000a_" promptTitle="Use only 1 method" prompt="Use this cell if Employer 2 pays a consistent normal weekly wage. Entry in this cells is restricted if you entered any Employer 2 value in any chart below (they are meant for calculating an average normal weekly wage if wages fluctuate)." sqref="H13" xr:uid="{1223EC4E-7ED7-48BE-8A99-7998DFF3A435}">
      <formula1>AND($P$71=0,$J$86=0,$J$101=0)</formula1>
    </dataValidation>
    <dataValidation type="custom" showInputMessage="1" showErrorMessage="1" errorTitle="Use only 1 method" error="Entry in this cell is restricted if you entered any Employer 1 value in any chart below (they are meant for calculating an average normal weekly wage if wages fluctuate)." promptTitle="Use only 1 method" prompt="Use this cell if employee has a consistent normal weekly wage. Entry in this cell is restricted if you entered any Employer 1 value in any chart below (they are meant for calculating an average normal weekly wage if wages fluctuate)." sqref="F13" xr:uid="{C67093A2-AA5C-42FB-9240-3FC354753E0F}">
      <formula1>AND($P$67=0,$J$62=0,$J$69=0)</formula1>
    </dataValidation>
    <dataValidation type="custom" allowBlank="1" showInputMessage="1" showErrorMessage="1" errorTitle="Use only 1 method" error="Entry in this cells is restricted if you entered any Employer 3 value in any chart below (they are meant for calculating an average normal weekly wage if wages fluctuate)._x000a__x000a_" promptTitle="Use only 1 method" prompt="Use this cell if Employer 3 pays a consistent normal weekly wage. Entry in this cells is restricted if you entered any Employer 2 value in any chart below (they are meant for calculating an average normal weekly wage if wages fluctuate)." sqref="J13" xr:uid="{F464EA8A-274A-4E31-8969-F23F6A71121B}">
      <formula1>AND($P$75=0,$J$89=0,$J$105=0)</formula1>
    </dataValidation>
    <dataValidation operator="lessThanOrEqual" allowBlank="1" showInputMessage="1" showErrorMessage="1" sqref="F22 H22 J22" xr:uid="{B26A21C5-8684-410B-A547-9054F3D0E6A0}"/>
    <dataValidation type="custom" showInputMessage="1" showErrorMessage="1" errorTitle="Use Only 1 Chart" error="Entry in these cells is restricted if you entered any Employer 1 value in A.i. above or in either chart above or below." promptTitle="Use Only 1 Chart" prompt="Entry in these cells is restricted if you entered any Employer 1 value in A.i. above or in either chart above or below._x000a__x000a_Please enter wages as numbers only. _x000a_" sqref="D80:I80" xr:uid="{42C713BD-784A-4ED1-9091-BF93DE3EC60D}">
      <formula1>AND($F$13=0,$P$67=0,$J$97=0)</formula1>
    </dataValidation>
    <dataValidation type="date" allowBlank="1" showInputMessage="1" showErrorMessage="1" errorTitle="Invalid Entry" error="Enter a valid date." promptTitle="MM/DD/YYYY" prompt="Only insert a date in these cells." sqref="D64:O64 D68:O68 D72:O72 D79:I79 D83:I83 D94:I94 D98:I98 D102:I102 D87:I87" xr:uid="{EF98000E-210A-4CA4-B018-7BE4E7CB099B}">
      <formula1>36892</formula1>
      <formula2>46387</formula2>
    </dataValidation>
  </dataValidations>
  <printOptions horizontalCentered="1"/>
  <pageMargins left="0.25" right="0.25" top="0.25" bottom="0.25" header="0.3" footer="0.3"/>
  <pageSetup paperSize="5" scale="63" fitToHeight="0" orientation="landscape" r:id="rId1"/>
  <rowBreaks count="1" manualBreakCount="1">
    <brk id="54"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What is PPLO-Covered Employers</vt:lpstr>
      <vt:lpstr>Instructions</vt:lpstr>
      <vt:lpstr>Single Employer</vt:lpstr>
      <vt:lpstr>Single Employer with Tips</vt:lpstr>
      <vt:lpstr>Multiple Employers</vt:lpstr>
      <vt:lpstr>Multiple Employers with Tip </vt:lpstr>
      <vt:lpstr>Instructions!Print_Area</vt:lpstr>
      <vt:lpstr>'Multiple Employers'!Print_Area</vt:lpstr>
      <vt:lpstr>'Multiple Employers with Tip '!Print_Area</vt:lpstr>
      <vt:lpstr>'Single Employer'!Print_Area</vt:lpstr>
      <vt:lpstr>'Single Employer with Tips'!Print_Area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c:creator>
  <cp:lastModifiedBy>Dejen, Yordanos (ADM)</cp:lastModifiedBy>
  <cp:lastPrinted>2018-12-03T17:21:27Z</cp:lastPrinted>
  <dcterms:created xsi:type="dcterms:W3CDTF">2017-03-03T01:23:49Z</dcterms:created>
  <dcterms:modified xsi:type="dcterms:W3CDTF">2024-12-18T17:59:47Z</dcterms:modified>
</cp:coreProperties>
</file>