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1.xml" ContentType="application/vnd.ms-excel.threadedcomments+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threadedComments/threadedComment3.xml" ContentType="application/vnd.ms-excel.threadedcomments+xml"/>
  <Override PartName="/xl/drawings/drawing8.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threadedComments/threadedComment4.xml" ContentType="application/vnd.ms-excel.threadedcomments+xml"/>
  <Override PartName="/xl/drawings/drawing9.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threadedComments/threadedComment5.xml" ContentType="application/vnd.ms-excel.threadedcomments+xml"/>
  <Override PartName="/xl/drawings/drawing10.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threadedComments/threadedComment6.xml" ContentType="application/vnd.ms-excel.threadedcomments+xml"/>
  <Override PartName="/xl/drawings/drawing11.xml" ContentType="application/vnd.openxmlformats-officedocument.drawing+xml"/>
  <Override PartName="/xl/comments16.xml" ContentType="application/vnd.openxmlformats-officedocument.spreadsheetml.comments+xml"/>
  <Override PartName="/xl/comments17.xml" ContentType="application/vnd.openxmlformats-officedocument.spreadsheetml.comments+xml"/>
  <Override PartName="/xl/threadedComments/threadedComment7.xml" ContentType="application/vnd.ms-excel.threadedcomments+xml"/>
  <Override PartName="/xl/drawings/drawing12.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threadedComments/threadedComment8.xml" ContentType="application/vnd.ms-excel.threadedcomments+xml"/>
  <Override PartName="/xl/drawings/drawing13.xml" ContentType="application/vnd.openxmlformats-officedocument.drawing+xml"/>
  <Override PartName="/xl/comments20.xml" ContentType="application/vnd.openxmlformats-officedocument.spreadsheetml.comments+xml"/>
  <Override PartName="/xl/comments21.xml" ContentType="application/vnd.openxmlformats-officedocument.spreadsheetml.comments+xml"/>
  <Override PartName="/xl/threadedComments/threadedComment9.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16"/>
  <workbookPr/>
  <mc:AlternateContent xmlns:mc="http://schemas.openxmlformats.org/markup-compatibility/2006">
    <mc:Choice Requires="x15">
      <x15ac:absPath xmlns:x15ac="http://schemas.microsoft.com/office/spreadsheetml/2010/11/ac" url="https://api.box.com/wopi/files/1663692755647/WOPIServiceId_TP_BOX_2/WOPIUserId_-/"/>
    </mc:Choice>
  </mc:AlternateContent>
  <xr:revisionPtr revIDLastSave="1" documentId="8_{F1497702-9048-4033-A277-DC51C55CBF46}" xr6:coauthVersionLast="47" xr6:coauthVersionMax="47" xr10:uidLastSave="{254AF0E2-0295-4DBE-959A-645CA3D65722}"/>
  <bookViews>
    <workbookView xWindow="-28920" yWindow="-5985" windowWidth="29040" windowHeight="15840" tabRatio="737" firstSheet="7" activeTab="7" xr2:uid="{00000000-000D-0000-FFFF-FFFF00000000}"/>
  </bookViews>
  <sheets>
    <sheet name="General Info" sheetId="73" state="hidden" r:id="rId1"/>
    <sheet name="Dropdown Lists" sheetId="13" state="hidden" r:id="rId2"/>
    <sheet name="Approved Subcontractors" sheetId="78" r:id="rId3"/>
    <sheet name="Budget History" sheetId="83" state="hidden" r:id="rId4"/>
    <sheet name="Number Served" sheetId="77" r:id="rId5"/>
    <sheet name="HUD CoC Requirements" sheetId="76" state="hidden" r:id="rId6"/>
    <sheet name="Summary (All Budgets)" sheetId="56" state="hidden" r:id="rId7"/>
    <sheet name="Summary (1)" sheetId="1" r:id="rId8"/>
    <sheet name="Salary Detail (1)" sheetId="9" r:id="rId9"/>
    <sheet name="Operating Detail (1)" sheetId="2" r:id="rId10"/>
    <sheet name="Budget Narrative (1)" sheetId="12" r:id="rId11"/>
    <sheet name="Summary (2)" sheetId="36" state="hidden" r:id="rId12"/>
    <sheet name="Salary Detail (2)" sheetId="37" state="hidden" r:id="rId13"/>
    <sheet name="Operating Detail (2)" sheetId="38" state="hidden" r:id="rId14"/>
    <sheet name="Budget Narrative (2)" sheetId="39" state="hidden" r:id="rId15"/>
    <sheet name="Summary (3)" sheetId="48" state="hidden" r:id="rId16"/>
    <sheet name="Salary Detail (3)" sheetId="49" state="hidden" r:id="rId17"/>
    <sheet name="Operating Detail (3)" sheetId="50" state="hidden" r:id="rId18"/>
    <sheet name="Budget Narrative (3)" sheetId="51" state="hidden" r:id="rId19"/>
    <sheet name="Summary (4)" sheetId="52" state="hidden" r:id="rId20"/>
    <sheet name="Salary Detail (4)" sheetId="53" state="hidden" r:id="rId21"/>
    <sheet name="Operating Detail (4)" sheetId="54" state="hidden" r:id="rId22"/>
    <sheet name="Budget Narrative (4)" sheetId="55" state="hidden" r:id="rId23"/>
    <sheet name="Summary (5)" sheetId="57" state="hidden" r:id="rId24"/>
    <sheet name="Salary Detail (5)" sheetId="58" state="hidden" r:id="rId25"/>
    <sheet name="Operating Detail (5)" sheetId="59" state="hidden" r:id="rId26"/>
    <sheet name="Budget Narrative (5)" sheetId="60" state="hidden" r:id="rId27"/>
    <sheet name="Summary (6)" sheetId="61" state="hidden" r:id="rId28"/>
    <sheet name="Salary Detail (6)" sheetId="62" state="hidden" r:id="rId29"/>
    <sheet name="Operating Detail (6)" sheetId="63" state="hidden" r:id="rId30"/>
    <sheet name="Budget Narrative (6)" sheetId="64" state="hidden" r:id="rId31"/>
    <sheet name="Summary (7)" sheetId="65" state="hidden" r:id="rId32"/>
    <sheet name="Salary Detail (7)" sheetId="66" state="hidden" r:id="rId33"/>
    <sheet name="Operating Detail (7)" sheetId="67" state="hidden" r:id="rId34"/>
    <sheet name="Budget Narrative (7)" sheetId="68" state="hidden" r:id="rId35"/>
    <sheet name="Summary (8)" sheetId="69" state="hidden" r:id="rId36"/>
    <sheet name="Salary Detail (8)" sheetId="70" state="hidden" r:id="rId37"/>
    <sheet name="Operating Detail (8)" sheetId="71" state="hidden" r:id="rId38"/>
    <sheet name="Budget Narrative (8)" sheetId="72" state="hidden" r:id="rId39"/>
    <sheet name="Summary - Expansion" sheetId="79" state="hidden" r:id="rId40"/>
    <sheet name="Salary Detail - Expansion" sheetId="80" state="hidden" r:id="rId41"/>
    <sheet name="Operating Detail - Expansion" sheetId="81" state="hidden" r:id="rId42"/>
    <sheet name="Budget Narrative - Expansion" sheetId="82" state="hidden" r:id="rId43"/>
    <sheet name="Update Log" sheetId="15" state="hidden" r:id="rId44"/>
  </sheets>
  <definedNames>
    <definedName name="_xlnm.Print_Area" localSheetId="2">'Approved Subcontractors'!$A$1:$D$25</definedName>
    <definedName name="_xlnm.Print_Area" localSheetId="5">'HUD CoC Requirements'!$A$1:$AH$20</definedName>
    <definedName name="_xlnm.Print_Area" localSheetId="4">'Number Served'!$A$1:$AH$19</definedName>
    <definedName name="_xlnm.Print_Area" localSheetId="41">'Operating Detail - Expansion'!$A$1:$AH$97</definedName>
    <definedName name="_xlnm.Print_Area" localSheetId="9">'Operating Detail (1)'!$A$1:$AH$97</definedName>
    <definedName name="_xlnm.Print_Area" localSheetId="13">'Operating Detail (2)'!$A$1:$AH$97</definedName>
    <definedName name="_xlnm.Print_Area" localSheetId="17">'Operating Detail (3)'!$A$1:$AH$97</definedName>
    <definedName name="_xlnm.Print_Area" localSheetId="21">'Operating Detail (4)'!$A$1:$AH$97</definedName>
    <definedName name="_xlnm.Print_Area" localSheetId="25">'Operating Detail (5)'!$A$1:$AH$97</definedName>
    <definedName name="_xlnm.Print_Area" localSheetId="29">'Operating Detail (6)'!$A$1:$AH$97</definedName>
    <definedName name="_xlnm.Print_Area" localSheetId="33">'Operating Detail (7)'!$A$1:$AH$97</definedName>
    <definedName name="_xlnm.Print_Area" localSheetId="37">'Operating Detail (8)'!$A$1:$AH$97</definedName>
    <definedName name="_xlnm.Print_Area" localSheetId="40">'Salary Detail - Expansion'!$A$1:$BV$62</definedName>
    <definedName name="_xlnm.Print_Area" localSheetId="8">'Salary Detail (1)'!$A$1:$BV$62</definedName>
    <definedName name="_xlnm.Print_Area" localSheetId="12">'Salary Detail (2)'!$A$1:$BV$62</definedName>
    <definedName name="_xlnm.Print_Area" localSheetId="16">'Salary Detail (3)'!$A$1:$BV$62</definedName>
    <definedName name="_xlnm.Print_Area" localSheetId="20">'Salary Detail (4)'!$A$1:$BV$62</definedName>
    <definedName name="_xlnm.Print_Area" localSheetId="24">'Salary Detail (5)'!$A$1:$BV$62</definedName>
    <definedName name="_xlnm.Print_Area" localSheetId="28">'Salary Detail (6)'!$A$1:$BV$62</definedName>
    <definedName name="_xlnm.Print_Area" localSheetId="32">'Salary Detail (7)'!$A$1:$BV$62</definedName>
    <definedName name="_xlnm.Print_Area" localSheetId="36">'Salary Detail (8)'!$A$1:$BV$62</definedName>
    <definedName name="_xlnm.Print_Area" localSheetId="39">'Summary - Expansion'!$A$1:$AK$56</definedName>
    <definedName name="_xlnm.Print_Area" localSheetId="7">'Summary (1)'!$A$1:$AK$57</definedName>
    <definedName name="_xlnm.Print_Area" localSheetId="11">'Summary (2)'!$A$1:$AK$57</definedName>
    <definedName name="_xlnm.Print_Area" localSheetId="15">'Summary (3)'!$A$1:$AK$57</definedName>
    <definedName name="_xlnm.Print_Area" localSheetId="19">'Summary (4)'!$A$1:$AK$57</definedName>
    <definedName name="_xlnm.Print_Area" localSheetId="23">'Summary (5)'!$A$1:$AK$57</definedName>
    <definedName name="_xlnm.Print_Area" localSheetId="27">'Summary (6)'!$A$1:$AK$57</definedName>
    <definedName name="_xlnm.Print_Area" localSheetId="31">'Summary (7)'!$A$1:$AK$57</definedName>
    <definedName name="_xlnm.Print_Area" localSheetId="35">'Summary (8)'!$A$1:$AK$57</definedName>
    <definedName name="_xlnm.Print_Area" localSheetId="6">'Summary (All Budgets)'!$A$1:$AK$58</definedName>
    <definedName name="_xlnm.Print_Titles" localSheetId="2">'Approved Subcontractors'!$A:$A,'Approved Subcontractors'!$1:$6</definedName>
    <definedName name="_xlnm.Print_Titles" localSheetId="5">'HUD CoC Requirements'!$A:$A,'HUD CoC Requirements'!$1:$6</definedName>
    <definedName name="_xlnm.Print_Titles" localSheetId="4">'Number Served'!$A:$A,'Number Served'!$1:$6</definedName>
    <definedName name="_xlnm.Print_Titles" localSheetId="41">'Operating Detail - Expansion'!$A:$A,'Operating Detail - Expansion'!$1:$9</definedName>
    <definedName name="_xlnm.Print_Titles" localSheetId="9">'Operating Detail (1)'!$A:$A,'Operating Detail (1)'!$1:$9</definedName>
    <definedName name="_xlnm.Print_Titles" localSheetId="13">'Operating Detail (2)'!$A:$A,'Operating Detail (2)'!$1:$9</definedName>
    <definedName name="_xlnm.Print_Titles" localSheetId="17">'Operating Detail (3)'!$A:$A,'Operating Detail (3)'!$1:$9</definedName>
    <definedName name="_xlnm.Print_Titles" localSheetId="21">'Operating Detail (4)'!$A:$A,'Operating Detail (4)'!$1:$9</definedName>
    <definedName name="_xlnm.Print_Titles" localSheetId="25">'Operating Detail (5)'!$A:$A,'Operating Detail (5)'!$1:$9</definedName>
    <definedName name="_xlnm.Print_Titles" localSheetId="29">'Operating Detail (6)'!$A:$A,'Operating Detail (6)'!$1:$9</definedName>
    <definedName name="_xlnm.Print_Titles" localSheetId="33">'Operating Detail (7)'!$A:$A,'Operating Detail (7)'!$1:$9</definedName>
    <definedName name="_xlnm.Print_Titles" localSheetId="37">'Operating Detail (8)'!$A:$A,'Operating Detail (8)'!$1:$9</definedName>
    <definedName name="_xlnm.Print_Titles" localSheetId="40">'Salary Detail - Expansion'!$A:$E,'Salary Detail - Expansion'!$1:$6</definedName>
    <definedName name="_xlnm.Print_Titles" localSheetId="8">'Salary Detail (1)'!$A:$E,'Salary Detail (1)'!$1:$6</definedName>
    <definedName name="_xlnm.Print_Titles" localSheetId="12">'Salary Detail (2)'!$A:$E,'Salary Detail (2)'!$1:$6</definedName>
    <definedName name="_xlnm.Print_Titles" localSheetId="16">'Salary Detail (3)'!$A:$E,'Salary Detail (3)'!$1:$6</definedName>
    <definedName name="_xlnm.Print_Titles" localSheetId="20">'Salary Detail (4)'!$A:$E,'Salary Detail (4)'!$1:$6</definedName>
    <definedName name="_xlnm.Print_Titles" localSheetId="24">'Salary Detail (5)'!$A:$E,'Salary Detail (5)'!$1:$6</definedName>
    <definedName name="_xlnm.Print_Titles" localSheetId="28">'Salary Detail (6)'!$A:$E,'Salary Detail (6)'!$1:$6</definedName>
    <definedName name="_xlnm.Print_Titles" localSheetId="32">'Salary Detail (7)'!$A:$E,'Salary Detail (7)'!$1:$6</definedName>
    <definedName name="_xlnm.Print_Titles" localSheetId="36">'Salary Detail (8)'!$A:$E,'Salary Detail (8)'!$1:$6</definedName>
    <definedName name="_xlnm.Print_Titles" localSheetId="39">'Summary - Expansion'!$A:$A,'Summary - Expansion'!$1:$11</definedName>
    <definedName name="_xlnm.Print_Titles" localSheetId="7">'Summary (1)'!$A:$A,'Summary (1)'!$1:$11</definedName>
    <definedName name="_xlnm.Print_Titles" localSheetId="11">'Summary (2)'!$A:$A,'Summary (2)'!$1:$11</definedName>
    <definedName name="_xlnm.Print_Titles" localSheetId="15">'Summary (3)'!$A:$A,'Summary (3)'!$1:$11</definedName>
    <definedName name="_xlnm.Print_Titles" localSheetId="19">'Summary (4)'!$A:$A,'Summary (4)'!$1:$11</definedName>
    <definedName name="_xlnm.Print_Titles" localSheetId="23">'Summary (5)'!$A:$A,'Summary (5)'!$1:$11</definedName>
    <definedName name="_xlnm.Print_Titles" localSheetId="27">'Summary (6)'!$A:$A,'Summary (6)'!$1:$11</definedName>
    <definedName name="_xlnm.Print_Titles" localSheetId="31">'Summary (7)'!$A:$A,'Summary (7)'!$1:$11</definedName>
    <definedName name="_xlnm.Print_Titles" localSheetId="35">'Summary (8)'!$A:$A,'Summary (8)'!$1:$11</definedName>
    <definedName name="_xlnm.Print_Titles" localSheetId="6">'Summary (All Budgets)'!$A:$A,'Summary (All Budgets)'!$1:$11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3" i="1" l="1"/>
  <c r="B10" i="56" l="1"/>
  <c r="D13" i="48"/>
  <c r="B7" i="78"/>
  <c r="B7" i="77"/>
  <c r="B7" i="76"/>
  <c r="AI20" i="1"/>
  <c r="AF20" i="1"/>
  <c r="AC20" i="1"/>
  <c r="Z20" i="1"/>
  <c r="W20" i="1"/>
  <c r="T20" i="1"/>
  <c r="Q20" i="1"/>
  <c r="N20" i="1"/>
  <c r="K20" i="1"/>
  <c r="H20" i="1"/>
  <c r="E20" i="1"/>
  <c r="AF20" i="56"/>
  <c r="AC20" i="56"/>
  <c r="Z20" i="56"/>
  <c r="W20" i="56"/>
  <c r="T20" i="56"/>
  <c r="Q20" i="56"/>
  <c r="N20" i="56"/>
  <c r="K20" i="56"/>
  <c r="H20" i="56"/>
  <c r="J20" i="56"/>
  <c r="M20" i="56"/>
  <c r="P20" i="56"/>
  <c r="B16" i="1"/>
  <c r="D13" i="1"/>
  <c r="D13" i="52" s="1"/>
  <c r="F20" i="1"/>
  <c r="AJ20" i="1" s="1"/>
  <c r="G2" i="12"/>
  <c r="B56" i="56"/>
  <c r="BS57" i="80"/>
  <c r="BL57" i="80"/>
  <c r="BE57" i="80"/>
  <c r="AX57" i="80"/>
  <c r="AQ57" i="80"/>
  <c r="AJ57" i="80"/>
  <c r="AC57" i="80"/>
  <c r="V57" i="80"/>
  <c r="O57" i="80"/>
  <c r="H57" i="80"/>
  <c r="A5" i="82"/>
  <c r="A6" i="82"/>
  <c r="A7" i="82"/>
  <c r="A8" i="82"/>
  <c r="A9" i="82"/>
  <c r="A10" i="82"/>
  <c r="A11" i="82"/>
  <c r="A12" i="82"/>
  <c r="A13" i="82"/>
  <c r="A14" i="82"/>
  <c r="A15" i="82"/>
  <c r="A16" i="82"/>
  <c r="A17" i="82"/>
  <c r="A18" i="82"/>
  <c r="A19" i="82"/>
  <c r="A20" i="82"/>
  <c r="A21" i="82"/>
  <c r="A22" i="82"/>
  <c r="A23" i="82"/>
  <c r="A24" i="82"/>
  <c r="A25" i="82"/>
  <c r="A26" i="82"/>
  <c r="A27" i="82"/>
  <c r="A28" i="82"/>
  <c r="A29" i="82"/>
  <c r="A30" i="82"/>
  <c r="A31" i="82"/>
  <c r="A32" i="82"/>
  <c r="A33" i="82"/>
  <c r="A34" i="82"/>
  <c r="A35" i="82"/>
  <c r="A36" i="82"/>
  <c r="A37" i="82"/>
  <c r="A38" i="82"/>
  <c r="A39" i="82"/>
  <c r="A40" i="82"/>
  <c r="A41" i="82"/>
  <c r="A42" i="82"/>
  <c r="A43" i="82"/>
  <c r="A44" i="82"/>
  <c r="A45" i="82"/>
  <c r="A4" i="82"/>
  <c r="AE88" i="81"/>
  <c r="AE89" i="81"/>
  <c r="AE90" i="81"/>
  <c r="AE91" i="81"/>
  <c r="AE92" i="81"/>
  <c r="AE93" i="81"/>
  <c r="AE94" i="81"/>
  <c r="AE87" i="81"/>
  <c r="AB88" i="81"/>
  <c r="AB89" i="81"/>
  <c r="AB90" i="81"/>
  <c r="AB91" i="81"/>
  <c r="AB92" i="81"/>
  <c r="AB93" i="81"/>
  <c r="AB94" i="81"/>
  <c r="AB87" i="81"/>
  <c r="Y88" i="81"/>
  <c r="Y89" i="81"/>
  <c r="Y90" i="81"/>
  <c r="Y91" i="81"/>
  <c r="Y92" i="81"/>
  <c r="Y93" i="81"/>
  <c r="Y94" i="81"/>
  <c r="Y87" i="81"/>
  <c r="V88" i="81"/>
  <c r="V89" i="81"/>
  <c r="V90" i="81"/>
  <c r="V91" i="81"/>
  <c r="V92" i="81"/>
  <c r="V93" i="81"/>
  <c r="V94" i="81"/>
  <c r="V87" i="81"/>
  <c r="S88" i="81"/>
  <c r="S89" i="81"/>
  <c r="S90" i="81"/>
  <c r="S91" i="81"/>
  <c r="S92" i="81"/>
  <c r="S93" i="81"/>
  <c r="S94" i="81"/>
  <c r="S87" i="81"/>
  <c r="P88" i="81"/>
  <c r="P89" i="81"/>
  <c r="P90" i="81"/>
  <c r="P91" i="81"/>
  <c r="P92" i="81"/>
  <c r="P93" i="81"/>
  <c r="P94" i="81"/>
  <c r="P87" i="81"/>
  <c r="M88" i="81"/>
  <c r="M89" i="81"/>
  <c r="M90" i="81"/>
  <c r="M91" i="81"/>
  <c r="M92" i="81"/>
  <c r="M93" i="81"/>
  <c r="M94" i="81"/>
  <c r="M87" i="81"/>
  <c r="AH11" i="81"/>
  <c r="AE72" i="81"/>
  <c r="AE73" i="81"/>
  <c r="AE74" i="81"/>
  <c r="AE75" i="81"/>
  <c r="AE76" i="81"/>
  <c r="AE77" i="81"/>
  <c r="AE78" i="81"/>
  <c r="AE79" i="81"/>
  <c r="AE80" i="81"/>
  <c r="AE81" i="81"/>
  <c r="AE82" i="81"/>
  <c r="AE71" i="81"/>
  <c r="AE14" i="81"/>
  <c r="AE15" i="81"/>
  <c r="AE16" i="81"/>
  <c r="AE17" i="81"/>
  <c r="AE18" i="81"/>
  <c r="AE19" i="81"/>
  <c r="AE20" i="81"/>
  <c r="AE21" i="81"/>
  <c r="AE22" i="81"/>
  <c r="AE23" i="81"/>
  <c r="AE24" i="81"/>
  <c r="AE25" i="81"/>
  <c r="AE26" i="81"/>
  <c r="AE27" i="81"/>
  <c r="AE28" i="81"/>
  <c r="AE29" i="81"/>
  <c r="AE30" i="81"/>
  <c r="AE31" i="81"/>
  <c r="AE32" i="81"/>
  <c r="AE33" i="81"/>
  <c r="AE34" i="81"/>
  <c r="AE35" i="81"/>
  <c r="AE36" i="81"/>
  <c r="AE37" i="81"/>
  <c r="AE38" i="81"/>
  <c r="AE39" i="81"/>
  <c r="AE40" i="81"/>
  <c r="AE41" i="81"/>
  <c r="AE42" i="81"/>
  <c r="AE43" i="81"/>
  <c r="AE44" i="81"/>
  <c r="AE45" i="81"/>
  <c r="AE46" i="81"/>
  <c r="AE47" i="81"/>
  <c r="AE48" i="81"/>
  <c r="AE49" i="81"/>
  <c r="AE50" i="81"/>
  <c r="AE51" i="81"/>
  <c r="AE52" i="81"/>
  <c r="AE53" i="81"/>
  <c r="AE54" i="81"/>
  <c r="AE55" i="81"/>
  <c r="AE56" i="81"/>
  <c r="AE57" i="81"/>
  <c r="AE58" i="81"/>
  <c r="AE59" i="81"/>
  <c r="AE60" i="81"/>
  <c r="AE61" i="81"/>
  <c r="AE62" i="81"/>
  <c r="AE63" i="81"/>
  <c r="AE64" i="81"/>
  <c r="AE65" i="81"/>
  <c r="AE66" i="81"/>
  <c r="AE13" i="81"/>
  <c r="AE11" i="81"/>
  <c r="AE12" i="81"/>
  <c r="AE10" i="81"/>
  <c r="AB72" i="81"/>
  <c r="AB73" i="81"/>
  <c r="AB74" i="81"/>
  <c r="AB75" i="81"/>
  <c r="AB76" i="81"/>
  <c r="AB77" i="81"/>
  <c r="AB78" i="81"/>
  <c r="AB79" i="81"/>
  <c r="AB80" i="81"/>
  <c r="AB81" i="81"/>
  <c r="AB82" i="81"/>
  <c r="AB71" i="81"/>
  <c r="AB14" i="81"/>
  <c r="AB15" i="81"/>
  <c r="AB16" i="81"/>
  <c r="AB17" i="81"/>
  <c r="AB18" i="81"/>
  <c r="AB19" i="81"/>
  <c r="AB20" i="81"/>
  <c r="AB21" i="81"/>
  <c r="AB22" i="81"/>
  <c r="AB23" i="81"/>
  <c r="AB24" i="81"/>
  <c r="AB25" i="81"/>
  <c r="AB26" i="81"/>
  <c r="AB27" i="81"/>
  <c r="AB28" i="81"/>
  <c r="AB29" i="81"/>
  <c r="AB30" i="81"/>
  <c r="AB31" i="81"/>
  <c r="AB32" i="81"/>
  <c r="AB33" i="81"/>
  <c r="AB34" i="81"/>
  <c r="AB35" i="81"/>
  <c r="AB36" i="81"/>
  <c r="AB37" i="81"/>
  <c r="AB38" i="81"/>
  <c r="AB39" i="81"/>
  <c r="AB40" i="81"/>
  <c r="AB41" i="81"/>
  <c r="AB42" i="81"/>
  <c r="AB43" i="81"/>
  <c r="AB44" i="81"/>
  <c r="AB45" i="81"/>
  <c r="AB46" i="81"/>
  <c r="AB47" i="81"/>
  <c r="AB48" i="81"/>
  <c r="AB49" i="81"/>
  <c r="AB50" i="81"/>
  <c r="AB51" i="81"/>
  <c r="AB52" i="81"/>
  <c r="AB53" i="81"/>
  <c r="AB54" i="81"/>
  <c r="AB55" i="81"/>
  <c r="AB56" i="81"/>
  <c r="AB57" i="81"/>
  <c r="AB58" i="81"/>
  <c r="AB59" i="81"/>
  <c r="AB60" i="81"/>
  <c r="AB61" i="81"/>
  <c r="AB62" i="81"/>
  <c r="AB63" i="81"/>
  <c r="AB64" i="81"/>
  <c r="AB65" i="81"/>
  <c r="AB66" i="81"/>
  <c r="AB13" i="81"/>
  <c r="AB11" i="81"/>
  <c r="AB12" i="81"/>
  <c r="AB10" i="81"/>
  <c r="Y72" i="81"/>
  <c r="Y73" i="81"/>
  <c r="Y74" i="81"/>
  <c r="Y75" i="81"/>
  <c r="Y76" i="81"/>
  <c r="Y77" i="81"/>
  <c r="Y78" i="81"/>
  <c r="Y79" i="81"/>
  <c r="Y80" i="81"/>
  <c r="Y81" i="81"/>
  <c r="Y82" i="81"/>
  <c r="Y71" i="81"/>
  <c r="Y14" i="81"/>
  <c r="Y15" i="81"/>
  <c r="Y16" i="81"/>
  <c r="Y17" i="81"/>
  <c r="Y18" i="81"/>
  <c r="Y19" i="81"/>
  <c r="Y20" i="81"/>
  <c r="Y21" i="81"/>
  <c r="Y22" i="81"/>
  <c r="Y23" i="81"/>
  <c r="Y24" i="81"/>
  <c r="Y25" i="81"/>
  <c r="Y26" i="81"/>
  <c r="Y27" i="81"/>
  <c r="Y28" i="81"/>
  <c r="Y29" i="81"/>
  <c r="Y30" i="81"/>
  <c r="Y31" i="81"/>
  <c r="Y32" i="81"/>
  <c r="Y33" i="81"/>
  <c r="Y34" i="81"/>
  <c r="Y35" i="81"/>
  <c r="Y36" i="81"/>
  <c r="Y37" i="81"/>
  <c r="Y38" i="81"/>
  <c r="Y39" i="81"/>
  <c r="Y40" i="81"/>
  <c r="Y41" i="81"/>
  <c r="Y42" i="81"/>
  <c r="Y43" i="81"/>
  <c r="Y44" i="81"/>
  <c r="Y45" i="81"/>
  <c r="Y46" i="81"/>
  <c r="Y47" i="81"/>
  <c r="Y48" i="81"/>
  <c r="Y49" i="81"/>
  <c r="Y50" i="81"/>
  <c r="Y51" i="81"/>
  <c r="Y52" i="81"/>
  <c r="Y53" i="81"/>
  <c r="Y54" i="81"/>
  <c r="Y55" i="81"/>
  <c r="Y56" i="81"/>
  <c r="Y57" i="81"/>
  <c r="Y58" i="81"/>
  <c r="Y59" i="81"/>
  <c r="Y60" i="81"/>
  <c r="Y61" i="81"/>
  <c r="Y62" i="81"/>
  <c r="Y63" i="81"/>
  <c r="Y64" i="81"/>
  <c r="Y65" i="81"/>
  <c r="Y66" i="81"/>
  <c r="Y13" i="81"/>
  <c r="Y11" i="81"/>
  <c r="Y12" i="81"/>
  <c r="Y10" i="81"/>
  <c r="V72" i="81"/>
  <c r="V73" i="81"/>
  <c r="V74" i="81"/>
  <c r="V75" i="81"/>
  <c r="V76" i="81"/>
  <c r="V77" i="81"/>
  <c r="V78" i="81"/>
  <c r="V79" i="81"/>
  <c r="V80" i="81"/>
  <c r="V81" i="81"/>
  <c r="V82" i="81"/>
  <c r="V71" i="81"/>
  <c r="V14" i="81"/>
  <c r="V15" i="81"/>
  <c r="V16" i="81"/>
  <c r="V17" i="81"/>
  <c r="V18" i="81"/>
  <c r="V19" i="81"/>
  <c r="V20" i="81"/>
  <c r="V21" i="81"/>
  <c r="V22" i="81"/>
  <c r="V23" i="81"/>
  <c r="V24" i="81"/>
  <c r="V25" i="81"/>
  <c r="V26" i="81"/>
  <c r="V27" i="81"/>
  <c r="V28" i="81"/>
  <c r="V29" i="81"/>
  <c r="V30" i="81"/>
  <c r="V31" i="81"/>
  <c r="V32" i="81"/>
  <c r="V33" i="81"/>
  <c r="V34" i="81"/>
  <c r="V35" i="81"/>
  <c r="V36" i="81"/>
  <c r="V37" i="81"/>
  <c r="V38" i="81"/>
  <c r="V39" i="81"/>
  <c r="V40" i="81"/>
  <c r="V41" i="81"/>
  <c r="V42" i="81"/>
  <c r="V43" i="81"/>
  <c r="V44" i="81"/>
  <c r="V45" i="81"/>
  <c r="V46" i="81"/>
  <c r="V47" i="81"/>
  <c r="V48" i="81"/>
  <c r="V49" i="81"/>
  <c r="V50" i="81"/>
  <c r="V51" i="81"/>
  <c r="V52" i="81"/>
  <c r="V53" i="81"/>
  <c r="V54" i="81"/>
  <c r="V55" i="81"/>
  <c r="V56" i="81"/>
  <c r="V57" i="81"/>
  <c r="V58" i="81"/>
  <c r="V59" i="81"/>
  <c r="V60" i="81"/>
  <c r="V61" i="81"/>
  <c r="V62" i="81"/>
  <c r="V63" i="81"/>
  <c r="V64" i="81"/>
  <c r="V65" i="81"/>
  <c r="V66" i="81"/>
  <c r="V13" i="81"/>
  <c r="V11" i="81"/>
  <c r="V12" i="81"/>
  <c r="V10" i="81"/>
  <c r="S72" i="81"/>
  <c r="S73" i="81"/>
  <c r="S74" i="81"/>
  <c r="S75" i="81"/>
  <c r="S76" i="81"/>
  <c r="S77" i="81"/>
  <c r="S78" i="81"/>
  <c r="S79" i="81"/>
  <c r="S80" i="81"/>
  <c r="S81" i="81"/>
  <c r="S82" i="81"/>
  <c r="S71" i="81"/>
  <c r="S22" i="81"/>
  <c r="S23" i="81"/>
  <c r="S24" i="81"/>
  <c r="S25" i="81"/>
  <c r="S26" i="81"/>
  <c r="S27" i="81"/>
  <c r="S28" i="81"/>
  <c r="S29" i="81"/>
  <c r="S30" i="81"/>
  <c r="S31" i="81"/>
  <c r="S32" i="81"/>
  <c r="S33" i="81"/>
  <c r="S34" i="81"/>
  <c r="S35" i="81"/>
  <c r="S36" i="81"/>
  <c r="S37" i="81"/>
  <c r="S38" i="81"/>
  <c r="S39" i="81"/>
  <c r="S40" i="81"/>
  <c r="S41" i="81"/>
  <c r="S42" i="81"/>
  <c r="S43" i="81"/>
  <c r="S44" i="81"/>
  <c r="S45" i="81"/>
  <c r="S46" i="81"/>
  <c r="S47" i="81"/>
  <c r="S48" i="81"/>
  <c r="S49" i="81"/>
  <c r="S50" i="81"/>
  <c r="S51" i="81"/>
  <c r="S52" i="81"/>
  <c r="S53" i="81"/>
  <c r="S54" i="81"/>
  <c r="S55" i="81"/>
  <c r="S56" i="81"/>
  <c r="S57" i="81"/>
  <c r="S58" i="81"/>
  <c r="S59" i="81"/>
  <c r="S60" i="81"/>
  <c r="S61" i="81"/>
  <c r="S62" i="81"/>
  <c r="S63" i="81"/>
  <c r="S64" i="81"/>
  <c r="S65" i="81"/>
  <c r="S66" i="81"/>
  <c r="S14" i="81"/>
  <c r="S15" i="81"/>
  <c r="S16" i="81"/>
  <c r="S17" i="81"/>
  <c r="S18" i="81"/>
  <c r="S19" i="81"/>
  <c r="S20" i="81"/>
  <c r="S21" i="81"/>
  <c r="S13" i="81"/>
  <c r="S11" i="81"/>
  <c r="S12" i="81"/>
  <c r="S10" i="81"/>
  <c r="P72" i="81"/>
  <c r="P73" i="81"/>
  <c r="P74" i="81"/>
  <c r="P75" i="81"/>
  <c r="P76" i="81"/>
  <c r="P77" i="81"/>
  <c r="P78" i="81"/>
  <c r="P79" i="81"/>
  <c r="P80" i="81"/>
  <c r="P81" i="81"/>
  <c r="P82" i="81"/>
  <c r="P71" i="81"/>
  <c r="P14" i="81"/>
  <c r="P15" i="81"/>
  <c r="P16" i="81"/>
  <c r="P17" i="81"/>
  <c r="P18" i="81"/>
  <c r="P19" i="81"/>
  <c r="P20" i="81"/>
  <c r="P21" i="81"/>
  <c r="P22" i="81"/>
  <c r="P23" i="81"/>
  <c r="P24" i="81"/>
  <c r="P25" i="81"/>
  <c r="P26" i="81"/>
  <c r="P27" i="81"/>
  <c r="P28" i="81"/>
  <c r="P29" i="81"/>
  <c r="P30" i="81"/>
  <c r="P31" i="81"/>
  <c r="P32" i="81"/>
  <c r="P33" i="81"/>
  <c r="P34" i="81"/>
  <c r="P35" i="81"/>
  <c r="P36" i="81"/>
  <c r="P37" i="81"/>
  <c r="P38" i="81"/>
  <c r="P39" i="81"/>
  <c r="P40" i="81"/>
  <c r="P41" i="81"/>
  <c r="P42" i="81"/>
  <c r="P43" i="81"/>
  <c r="P44" i="81"/>
  <c r="P45" i="81"/>
  <c r="P46" i="81"/>
  <c r="P47" i="81"/>
  <c r="P48" i="81"/>
  <c r="P49" i="81"/>
  <c r="P50" i="81"/>
  <c r="P51" i="81"/>
  <c r="P52" i="81"/>
  <c r="P53" i="81"/>
  <c r="P54" i="81"/>
  <c r="P55" i="81"/>
  <c r="P56" i="81"/>
  <c r="P57" i="81"/>
  <c r="P58" i="81"/>
  <c r="P59" i="81"/>
  <c r="P60" i="81"/>
  <c r="P61" i="81"/>
  <c r="P62" i="81"/>
  <c r="P63" i="81"/>
  <c r="P64" i="81"/>
  <c r="P65" i="81"/>
  <c r="P66" i="81"/>
  <c r="P13" i="81"/>
  <c r="P12" i="81"/>
  <c r="P11" i="81"/>
  <c r="P10" i="81"/>
  <c r="M82" i="81"/>
  <c r="M72" i="81"/>
  <c r="M73" i="81"/>
  <c r="M74" i="81"/>
  <c r="M75" i="81"/>
  <c r="M76" i="81"/>
  <c r="M77" i="81"/>
  <c r="M78" i="81"/>
  <c r="M79" i="81"/>
  <c r="M80" i="81"/>
  <c r="M81" i="81"/>
  <c r="M71" i="81"/>
  <c r="M14" i="81"/>
  <c r="M15" i="81"/>
  <c r="M16" i="81"/>
  <c r="M17" i="81"/>
  <c r="M18" i="81"/>
  <c r="M19" i="81"/>
  <c r="M20" i="81"/>
  <c r="M21" i="81"/>
  <c r="M22" i="81"/>
  <c r="M23" i="81"/>
  <c r="M24" i="81"/>
  <c r="M25" i="81"/>
  <c r="M26" i="81"/>
  <c r="M27" i="81"/>
  <c r="M28" i="81"/>
  <c r="M29" i="81"/>
  <c r="M30" i="81"/>
  <c r="M31" i="81"/>
  <c r="M32" i="81"/>
  <c r="M33" i="81"/>
  <c r="M34" i="81"/>
  <c r="M35" i="81"/>
  <c r="M36" i="81"/>
  <c r="M37" i="81"/>
  <c r="M38" i="81"/>
  <c r="M39" i="81"/>
  <c r="M40" i="81"/>
  <c r="M41" i="81"/>
  <c r="M42" i="81"/>
  <c r="M43" i="81"/>
  <c r="M44" i="81"/>
  <c r="M45" i="81"/>
  <c r="M46" i="81"/>
  <c r="M47" i="81"/>
  <c r="M48" i="81"/>
  <c r="M49" i="81"/>
  <c r="M50" i="81"/>
  <c r="M51" i="81"/>
  <c r="M52" i="81"/>
  <c r="M53" i="81"/>
  <c r="M54" i="81"/>
  <c r="M55" i="81"/>
  <c r="M56" i="81"/>
  <c r="M57" i="81"/>
  <c r="M58" i="81"/>
  <c r="M59" i="81"/>
  <c r="M60" i="81"/>
  <c r="M61" i="81"/>
  <c r="M62" i="81"/>
  <c r="M63" i="81"/>
  <c r="M64" i="81"/>
  <c r="M65" i="81"/>
  <c r="M66" i="81"/>
  <c r="M13" i="81"/>
  <c r="M11" i="81"/>
  <c r="M12" i="81"/>
  <c r="M10" i="81"/>
  <c r="F20" i="56" l="1"/>
  <c r="E20" i="56"/>
  <c r="AI20" i="56"/>
  <c r="D13" i="36"/>
  <c r="D13" i="69"/>
  <c r="D13" i="65"/>
  <c r="D13" i="57"/>
  <c r="D13" i="61"/>
  <c r="BS13" i="80"/>
  <c r="BS14" i="80"/>
  <c r="BS15" i="80"/>
  <c r="BS16" i="80"/>
  <c r="BS17" i="80"/>
  <c r="BS18" i="80"/>
  <c r="BS19" i="80"/>
  <c r="BS20" i="80"/>
  <c r="BS21" i="80"/>
  <c r="BS22" i="80"/>
  <c r="BS23" i="80"/>
  <c r="BS24" i="80"/>
  <c r="BS25" i="80"/>
  <c r="BS26" i="80"/>
  <c r="BS27" i="80"/>
  <c r="BS28" i="80"/>
  <c r="BS29" i="80"/>
  <c r="BS30" i="80"/>
  <c r="BS31" i="80"/>
  <c r="BS32" i="80"/>
  <c r="BS33" i="80"/>
  <c r="BS34" i="80"/>
  <c r="BS35" i="80"/>
  <c r="BS36" i="80"/>
  <c r="BS37" i="80"/>
  <c r="BS38" i="80"/>
  <c r="BS39" i="80"/>
  <c r="BS40" i="80"/>
  <c r="BS41" i="80"/>
  <c r="BS42" i="80"/>
  <c r="BS43" i="80"/>
  <c r="BS44" i="80"/>
  <c r="BS45" i="80"/>
  <c r="BS46" i="80"/>
  <c r="BS47" i="80"/>
  <c r="BS48" i="80"/>
  <c r="BS49" i="80"/>
  <c r="BS50" i="80"/>
  <c r="BS51" i="80"/>
  <c r="BS52" i="80"/>
  <c r="BS53" i="80"/>
  <c r="BS54" i="80"/>
  <c r="BS12" i="80"/>
  <c r="BS10" i="80"/>
  <c r="BS11" i="80"/>
  <c r="BS9" i="80"/>
  <c r="BL13" i="80"/>
  <c r="BL14" i="80"/>
  <c r="BL15" i="80"/>
  <c r="BL16" i="80"/>
  <c r="BL17" i="80"/>
  <c r="BL18" i="80"/>
  <c r="BL19" i="80"/>
  <c r="BL20" i="80"/>
  <c r="BL21" i="80"/>
  <c r="BL22" i="80"/>
  <c r="BL23" i="80"/>
  <c r="BL24" i="80"/>
  <c r="BL25" i="80"/>
  <c r="BL26" i="80"/>
  <c r="BL27" i="80"/>
  <c r="BL28" i="80"/>
  <c r="BL29" i="80"/>
  <c r="BL30" i="80"/>
  <c r="BL31" i="80"/>
  <c r="BL32" i="80"/>
  <c r="BL33" i="80"/>
  <c r="BL34" i="80"/>
  <c r="BL35" i="80"/>
  <c r="BL36" i="80"/>
  <c r="BL37" i="80"/>
  <c r="BL38" i="80"/>
  <c r="BL39" i="80"/>
  <c r="BL40" i="80"/>
  <c r="BL41" i="80"/>
  <c r="BL42" i="80"/>
  <c r="BL43" i="80"/>
  <c r="BL44" i="80"/>
  <c r="BL45" i="80"/>
  <c r="BL46" i="80"/>
  <c r="BL47" i="80"/>
  <c r="BL48" i="80"/>
  <c r="BL49" i="80"/>
  <c r="BL50" i="80"/>
  <c r="BL51" i="80"/>
  <c r="BL52" i="80"/>
  <c r="BL53" i="80"/>
  <c r="BL54" i="80"/>
  <c r="BL12" i="80"/>
  <c r="BE13" i="80"/>
  <c r="BE14" i="80"/>
  <c r="BE15" i="80"/>
  <c r="BE16" i="80"/>
  <c r="BE17" i="80"/>
  <c r="BE18" i="80"/>
  <c r="BE19" i="80"/>
  <c r="BE20" i="80"/>
  <c r="BE21" i="80"/>
  <c r="BE22" i="80"/>
  <c r="BE23" i="80"/>
  <c r="BE24" i="80"/>
  <c r="BE25" i="80"/>
  <c r="BE26" i="80"/>
  <c r="BE27" i="80"/>
  <c r="BE28" i="80"/>
  <c r="BE29" i="80"/>
  <c r="BE30" i="80"/>
  <c r="BE31" i="80"/>
  <c r="BE32" i="80"/>
  <c r="BE33" i="80"/>
  <c r="BE34" i="80"/>
  <c r="BE35" i="80"/>
  <c r="BE36" i="80"/>
  <c r="BE37" i="80"/>
  <c r="BE38" i="80"/>
  <c r="BE39" i="80"/>
  <c r="BE40" i="80"/>
  <c r="BE41" i="80"/>
  <c r="BE42" i="80"/>
  <c r="BE43" i="80"/>
  <c r="BE44" i="80"/>
  <c r="BE45" i="80"/>
  <c r="BE46" i="80"/>
  <c r="BE47" i="80"/>
  <c r="BE48" i="80"/>
  <c r="BE49" i="80"/>
  <c r="BE50" i="80"/>
  <c r="BE51" i="80"/>
  <c r="BE52" i="80"/>
  <c r="BE53" i="80"/>
  <c r="BE54" i="80"/>
  <c r="BE12" i="80"/>
  <c r="AX13" i="80"/>
  <c r="AX14" i="80"/>
  <c r="AX15" i="80"/>
  <c r="AX16" i="80"/>
  <c r="AX17" i="80"/>
  <c r="AX18" i="80"/>
  <c r="AX19" i="80"/>
  <c r="AX20" i="80"/>
  <c r="AX21" i="80"/>
  <c r="AX22" i="80"/>
  <c r="AX23" i="80"/>
  <c r="AX24" i="80"/>
  <c r="AX25" i="80"/>
  <c r="AX26" i="80"/>
  <c r="AX27" i="80"/>
  <c r="AX28" i="80"/>
  <c r="AX29" i="80"/>
  <c r="AX30" i="80"/>
  <c r="AX31" i="80"/>
  <c r="AX32" i="80"/>
  <c r="AX33" i="80"/>
  <c r="AX34" i="80"/>
  <c r="AX35" i="80"/>
  <c r="AX36" i="80"/>
  <c r="AX37" i="80"/>
  <c r="AX38" i="80"/>
  <c r="AX39" i="80"/>
  <c r="AX40" i="80"/>
  <c r="AX41" i="80"/>
  <c r="AX42" i="80"/>
  <c r="AX43" i="80"/>
  <c r="AX44" i="80"/>
  <c r="AX45" i="80"/>
  <c r="AX46" i="80"/>
  <c r="AX47" i="80"/>
  <c r="AX48" i="80"/>
  <c r="AX49" i="80"/>
  <c r="AX50" i="80"/>
  <c r="AX51" i="80"/>
  <c r="AX52" i="80"/>
  <c r="AX53" i="80"/>
  <c r="AX54" i="80"/>
  <c r="AQ13" i="80"/>
  <c r="AQ14" i="80"/>
  <c r="AQ15" i="80"/>
  <c r="AQ16" i="80"/>
  <c r="AQ17" i="80"/>
  <c r="AQ18" i="80"/>
  <c r="AQ19" i="80"/>
  <c r="AQ20" i="80"/>
  <c r="AQ21" i="80"/>
  <c r="AQ22" i="80"/>
  <c r="AQ23" i="80"/>
  <c r="AQ24" i="80"/>
  <c r="AQ25" i="80"/>
  <c r="AQ26" i="80"/>
  <c r="AQ27" i="80"/>
  <c r="AQ28" i="80"/>
  <c r="AQ29" i="80"/>
  <c r="AQ30" i="80"/>
  <c r="AQ31" i="80"/>
  <c r="AQ32" i="80"/>
  <c r="AQ33" i="80"/>
  <c r="AQ34" i="80"/>
  <c r="AQ35" i="80"/>
  <c r="AQ36" i="80"/>
  <c r="AQ37" i="80"/>
  <c r="AQ38" i="80"/>
  <c r="AQ39" i="80"/>
  <c r="AQ40" i="80"/>
  <c r="AQ41" i="80"/>
  <c r="AQ42" i="80"/>
  <c r="AQ43" i="80"/>
  <c r="AQ44" i="80"/>
  <c r="AQ45" i="80"/>
  <c r="AQ46" i="80"/>
  <c r="AQ47" i="80"/>
  <c r="AQ48" i="80"/>
  <c r="AQ49" i="80"/>
  <c r="AQ50" i="80"/>
  <c r="AQ51" i="80"/>
  <c r="AQ52" i="80"/>
  <c r="AQ53" i="80"/>
  <c r="AQ54" i="80"/>
  <c r="BL10" i="80"/>
  <c r="BL11" i="80"/>
  <c r="BL9" i="80"/>
  <c r="AX12" i="80"/>
  <c r="BE10" i="80"/>
  <c r="BE11" i="80"/>
  <c r="BE9" i="80"/>
  <c r="AX10" i="80"/>
  <c r="AX11" i="80"/>
  <c r="AX9" i="80"/>
  <c r="AQ12" i="80"/>
  <c r="AQ10" i="80"/>
  <c r="AQ11" i="80"/>
  <c r="AQ9" i="80"/>
  <c r="AJ13" i="80"/>
  <c r="AJ14" i="80"/>
  <c r="AJ15" i="80"/>
  <c r="AJ16" i="80"/>
  <c r="AJ17" i="80"/>
  <c r="AJ18" i="80"/>
  <c r="AJ19" i="80"/>
  <c r="AJ20" i="80"/>
  <c r="AJ21" i="80"/>
  <c r="AJ22" i="80"/>
  <c r="AJ23" i="80"/>
  <c r="AJ24" i="80"/>
  <c r="AJ25" i="80"/>
  <c r="AJ26" i="80"/>
  <c r="AJ27" i="80"/>
  <c r="AJ28" i="80"/>
  <c r="AJ29" i="80"/>
  <c r="AJ30" i="80"/>
  <c r="AJ31" i="80"/>
  <c r="AJ32" i="80"/>
  <c r="AJ33" i="80"/>
  <c r="AJ34" i="80"/>
  <c r="AJ35" i="80"/>
  <c r="AJ36" i="80"/>
  <c r="AJ37" i="80"/>
  <c r="AJ38" i="80"/>
  <c r="AJ39" i="80"/>
  <c r="AJ40" i="80"/>
  <c r="AJ41" i="80"/>
  <c r="AJ42" i="80"/>
  <c r="AJ43" i="80"/>
  <c r="AJ44" i="80"/>
  <c r="AJ45" i="80"/>
  <c r="AJ46" i="80"/>
  <c r="AJ47" i="80"/>
  <c r="AJ48" i="80"/>
  <c r="AJ49" i="80"/>
  <c r="AJ50" i="80"/>
  <c r="AJ51" i="80"/>
  <c r="AJ52" i="80"/>
  <c r="AJ53" i="80"/>
  <c r="AJ54" i="80"/>
  <c r="AJ12" i="80"/>
  <c r="AJ10" i="80"/>
  <c r="AJ11" i="80"/>
  <c r="AJ9" i="80"/>
  <c r="AC13" i="80"/>
  <c r="AC14" i="80"/>
  <c r="AC15" i="80"/>
  <c r="AC16" i="80"/>
  <c r="AC17" i="80"/>
  <c r="AC18" i="80"/>
  <c r="AC19" i="80"/>
  <c r="AC20" i="80"/>
  <c r="AC21" i="80"/>
  <c r="AC22" i="80"/>
  <c r="AC23" i="80"/>
  <c r="AC24" i="80"/>
  <c r="AC25" i="80"/>
  <c r="AC26" i="80"/>
  <c r="AC27" i="80"/>
  <c r="AC28" i="80"/>
  <c r="AC29" i="80"/>
  <c r="AC30" i="80"/>
  <c r="AC31" i="80"/>
  <c r="AC32" i="80"/>
  <c r="AC33" i="80"/>
  <c r="AC34" i="80"/>
  <c r="AC35" i="80"/>
  <c r="AC36" i="80"/>
  <c r="AC37" i="80"/>
  <c r="AC38" i="80"/>
  <c r="AC39" i="80"/>
  <c r="AC40" i="80"/>
  <c r="AC41" i="80"/>
  <c r="AC42" i="80"/>
  <c r="AC43" i="80"/>
  <c r="AC44" i="80"/>
  <c r="AC45" i="80"/>
  <c r="AC46" i="80"/>
  <c r="AC47" i="80"/>
  <c r="AC48" i="80"/>
  <c r="AC49" i="80"/>
  <c r="AC50" i="80"/>
  <c r="AC51" i="80"/>
  <c r="AC52" i="80"/>
  <c r="AC53" i="80"/>
  <c r="AC54" i="80"/>
  <c r="AC12" i="80"/>
  <c r="AC10" i="80"/>
  <c r="AC11" i="80"/>
  <c r="AC9" i="80"/>
  <c r="V10" i="80"/>
  <c r="J11" i="81" s="1"/>
  <c r="V9" i="80"/>
  <c r="J10" i="81" s="1"/>
  <c r="O9" i="80"/>
  <c r="G10" i="81" s="1"/>
  <c r="O10" i="80"/>
  <c r="G11" i="81" s="1"/>
  <c r="P19" i="79"/>
  <c r="S19" i="79"/>
  <c r="V19" i="79"/>
  <c r="Y19" i="79"/>
  <c r="AB19" i="79"/>
  <c r="AE19" i="79"/>
  <c r="AH19" i="79"/>
  <c r="M19" i="79"/>
  <c r="V11" i="80" s="1"/>
  <c r="J19" i="79"/>
  <c r="O11" i="80" s="1"/>
  <c r="E12" i="80"/>
  <c r="E13" i="80"/>
  <c r="E35" i="80"/>
  <c r="G27" i="79"/>
  <c r="G26" i="79"/>
  <c r="D6" i="1"/>
  <c r="J12" i="81" l="1"/>
  <c r="V16" i="80"/>
  <c r="V24" i="80"/>
  <c r="V32" i="80"/>
  <c r="V40" i="80"/>
  <c r="V48" i="80"/>
  <c r="U48" i="80" s="1"/>
  <c r="V12" i="80"/>
  <c r="V17" i="80"/>
  <c r="V25" i="80"/>
  <c r="V33" i="80"/>
  <c r="V41" i="80"/>
  <c r="V49" i="80"/>
  <c r="V18" i="80"/>
  <c r="V26" i="80"/>
  <c r="V34" i="80"/>
  <c r="U34" i="80" s="1"/>
  <c r="V42" i="80"/>
  <c r="U42" i="80" s="1"/>
  <c r="V50" i="80"/>
  <c r="V19" i="80"/>
  <c r="V27" i="80"/>
  <c r="V35" i="80"/>
  <c r="V43" i="80"/>
  <c r="V51" i="80"/>
  <c r="U51" i="80" s="1"/>
  <c r="V53" i="80"/>
  <c r="U53" i="80" s="1"/>
  <c r="V20" i="80"/>
  <c r="V28" i="80"/>
  <c r="V36" i="80"/>
  <c r="V44" i="80"/>
  <c r="U44" i="80" s="1"/>
  <c r="V52" i="80"/>
  <c r="V13" i="80"/>
  <c r="V21" i="80"/>
  <c r="U21" i="80" s="1"/>
  <c r="V29" i="80"/>
  <c r="U29" i="80" s="1"/>
  <c r="V37" i="80"/>
  <c r="V45" i="80"/>
  <c r="V14" i="80"/>
  <c r="V22" i="80"/>
  <c r="V30" i="80"/>
  <c r="V38" i="80"/>
  <c r="V46" i="80"/>
  <c r="U46" i="80" s="1"/>
  <c r="V54" i="80"/>
  <c r="U54" i="80" s="1"/>
  <c r="V15" i="80"/>
  <c r="V23" i="80"/>
  <c r="V31" i="80"/>
  <c r="V39" i="80"/>
  <c r="V47" i="80"/>
  <c r="U47" i="80" s="1"/>
  <c r="G12" i="81"/>
  <c r="O32" i="80"/>
  <c r="BV32" i="80" s="1"/>
  <c r="O17" i="80"/>
  <c r="BV17" i="80" s="1"/>
  <c r="O25" i="80"/>
  <c r="BV25" i="80" s="1"/>
  <c r="O33" i="80"/>
  <c r="BV33" i="80" s="1"/>
  <c r="O41" i="80"/>
  <c r="BV41" i="80" s="1"/>
  <c r="O49" i="80"/>
  <c r="BV49" i="80" s="1"/>
  <c r="O18" i="80"/>
  <c r="BV18" i="80" s="1"/>
  <c r="O26" i="80"/>
  <c r="BV26" i="80" s="1"/>
  <c r="O34" i="80"/>
  <c r="BV34" i="80" s="1"/>
  <c r="O42" i="80"/>
  <c r="BV42" i="80" s="1"/>
  <c r="O50" i="80"/>
  <c r="BV50" i="80" s="1"/>
  <c r="R12" i="80"/>
  <c r="O30" i="80"/>
  <c r="BV30" i="80" s="1"/>
  <c r="O54" i="80"/>
  <c r="O15" i="80"/>
  <c r="BV15" i="80" s="1"/>
  <c r="O39" i="80"/>
  <c r="N39" i="80" s="1"/>
  <c r="O16" i="80"/>
  <c r="BV16" i="80" s="1"/>
  <c r="P12" i="80"/>
  <c r="Q12" i="80"/>
  <c r="O19" i="80"/>
  <c r="BV19" i="80" s="1"/>
  <c r="O27" i="80"/>
  <c r="BV27" i="80" s="1"/>
  <c r="O35" i="80"/>
  <c r="BV35" i="80" s="1"/>
  <c r="O43" i="80"/>
  <c r="BV43" i="80" s="1"/>
  <c r="O51" i="80"/>
  <c r="BV51" i="80" s="1"/>
  <c r="S12" i="80"/>
  <c r="S56" i="80" s="1"/>
  <c r="O22" i="80"/>
  <c r="N22" i="80" s="1"/>
  <c r="O46" i="80"/>
  <c r="N46" i="80" s="1"/>
  <c r="O31" i="80"/>
  <c r="BV31" i="80" s="1"/>
  <c r="O24" i="80"/>
  <c r="BV24" i="80" s="1"/>
  <c r="O20" i="80"/>
  <c r="O28" i="80"/>
  <c r="BV28" i="80" s="1"/>
  <c r="O36" i="80"/>
  <c r="BV36" i="80" s="1"/>
  <c r="O44" i="80"/>
  <c r="BV44" i="80" s="1"/>
  <c r="O52" i="80"/>
  <c r="BV52" i="80" s="1"/>
  <c r="T12" i="80"/>
  <c r="T55" i="80" s="1"/>
  <c r="O14" i="80"/>
  <c r="BV14" i="80" s="1"/>
  <c r="O38" i="80"/>
  <c r="BV38" i="80" s="1"/>
  <c r="O12" i="80"/>
  <c r="O23" i="80"/>
  <c r="BV23" i="80" s="1"/>
  <c r="O47" i="80"/>
  <c r="BV47" i="80" s="1"/>
  <c r="O40" i="80"/>
  <c r="BV40" i="80" s="1"/>
  <c r="O13" i="80"/>
  <c r="BV13" i="80" s="1"/>
  <c r="O21" i="80"/>
  <c r="O29" i="80"/>
  <c r="O37" i="80"/>
  <c r="BV37" i="80" s="1"/>
  <c r="O45" i="80"/>
  <c r="BV45" i="80" s="1"/>
  <c r="O53" i="80"/>
  <c r="O48" i="80"/>
  <c r="BV48" i="80" s="1"/>
  <c r="A193" i="82"/>
  <c r="A192" i="82"/>
  <c r="C169" i="82"/>
  <c r="A136" i="82"/>
  <c r="A135" i="82"/>
  <c r="A134" i="82"/>
  <c r="A133" i="82"/>
  <c r="A132" i="82"/>
  <c r="A131" i="82"/>
  <c r="A130" i="82"/>
  <c r="A129" i="82"/>
  <c r="A128" i="82"/>
  <c r="A127" i="82"/>
  <c r="A125" i="82"/>
  <c r="A124" i="82"/>
  <c r="A122" i="82"/>
  <c r="A121" i="82"/>
  <c r="A120" i="82"/>
  <c r="A119" i="82"/>
  <c r="A118" i="82"/>
  <c r="A117" i="82"/>
  <c r="A116" i="82"/>
  <c r="A115" i="82"/>
  <c r="A114" i="82"/>
  <c r="A113" i="82"/>
  <c r="A112" i="82"/>
  <c r="A111" i="82"/>
  <c r="A106" i="82"/>
  <c r="A105" i="82"/>
  <c r="A104" i="82"/>
  <c r="A103" i="82"/>
  <c r="A102" i="82"/>
  <c r="A101" i="82"/>
  <c r="A100" i="82"/>
  <c r="A99" i="82"/>
  <c r="A98" i="82"/>
  <c r="A97" i="82"/>
  <c r="A96" i="82"/>
  <c r="A95" i="82"/>
  <c r="A94" i="82"/>
  <c r="A93" i="82"/>
  <c r="A92" i="82"/>
  <c r="A91" i="82"/>
  <c r="A90" i="82"/>
  <c r="A89" i="82"/>
  <c r="A88" i="82"/>
  <c r="A87" i="82"/>
  <c r="A86" i="82"/>
  <c r="A85" i="82"/>
  <c r="A84" i="82"/>
  <c r="A83" i="82"/>
  <c r="A82" i="82"/>
  <c r="A81" i="82"/>
  <c r="A80" i="82"/>
  <c r="A79" i="82"/>
  <c r="A78" i="82"/>
  <c r="A77" i="82"/>
  <c r="A76" i="82"/>
  <c r="A75" i="82"/>
  <c r="A74" i="82"/>
  <c r="A73" i="82"/>
  <c r="A72" i="82"/>
  <c r="A71" i="82"/>
  <c r="A70" i="82"/>
  <c r="A69" i="82"/>
  <c r="A68" i="82"/>
  <c r="A67" i="82"/>
  <c r="A66" i="82"/>
  <c r="A65" i="82"/>
  <c r="A64" i="82"/>
  <c r="A63" i="82"/>
  <c r="A62" i="82"/>
  <c r="A61" i="82"/>
  <c r="A60" i="82"/>
  <c r="A59" i="82"/>
  <c r="A58" i="82"/>
  <c r="A57" i="82"/>
  <c r="A56" i="82"/>
  <c r="A55" i="82"/>
  <c r="A54" i="82"/>
  <c r="A53" i="82"/>
  <c r="A52" i="82"/>
  <c r="A51" i="82"/>
  <c r="H2" i="82"/>
  <c r="G2" i="82"/>
  <c r="A2" i="82"/>
  <c r="D111" i="81"/>
  <c r="C111" i="81"/>
  <c r="B111" i="81"/>
  <c r="AG97" i="81"/>
  <c r="AE95" i="81"/>
  <c r="AH27" i="79" s="1"/>
  <c r="AC95" i="81"/>
  <c r="AB95" i="81"/>
  <c r="AE27" i="79" s="1"/>
  <c r="Z95" i="81"/>
  <c r="Y95" i="81"/>
  <c r="AB27" i="79" s="1"/>
  <c r="W95" i="81"/>
  <c r="V95" i="81"/>
  <c r="Y27" i="79" s="1"/>
  <c r="T95" i="81"/>
  <c r="S95" i="81"/>
  <c r="V27" i="79" s="1"/>
  <c r="Q95" i="81"/>
  <c r="P95" i="81"/>
  <c r="S27" i="79" s="1"/>
  <c r="N95" i="81"/>
  <c r="M95" i="81"/>
  <c r="K95" i="81"/>
  <c r="H95" i="81"/>
  <c r="E95" i="81"/>
  <c r="D95" i="81"/>
  <c r="B95" i="81"/>
  <c r="AF93" i="81"/>
  <c r="AD93" i="81"/>
  <c r="AA93" i="81"/>
  <c r="X93" i="81"/>
  <c r="U93" i="81"/>
  <c r="R93" i="81"/>
  <c r="O93" i="81"/>
  <c r="L93" i="81"/>
  <c r="C93" i="81"/>
  <c r="AF92" i="81"/>
  <c r="AD92" i="81"/>
  <c r="AA92" i="81"/>
  <c r="X92" i="81"/>
  <c r="U92" i="81"/>
  <c r="R92" i="81"/>
  <c r="O92" i="81"/>
  <c r="L92" i="81"/>
  <c r="C92" i="81"/>
  <c r="AF91" i="81"/>
  <c r="AD91" i="81"/>
  <c r="AA91" i="81"/>
  <c r="X91" i="81"/>
  <c r="U91" i="81"/>
  <c r="R91" i="81"/>
  <c r="O91" i="81"/>
  <c r="L91" i="81"/>
  <c r="C91" i="81"/>
  <c r="AF90" i="81"/>
  <c r="AF95" i="81" s="1"/>
  <c r="AD90" i="81"/>
  <c r="AA90" i="81"/>
  <c r="X90" i="81"/>
  <c r="U90" i="81"/>
  <c r="R90" i="81"/>
  <c r="O90" i="81"/>
  <c r="L90" i="81"/>
  <c r="C90" i="81"/>
  <c r="AF89" i="81"/>
  <c r="AD89" i="81"/>
  <c r="AA89" i="81"/>
  <c r="X89" i="81"/>
  <c r="U89" i="81"/>
  <c r="R89" i="81"/>
  <c r="O89" i="81"/>
  <c r="L89" i="81"/>
  <c r="C89" i="81"/>
  <c r="AF88" i="81"/>
  <c r="AD88" i="81"/>
  <c r="AA88" i="81"/>
  <c r="X88" i="81"/>
  <c r="U88" i="81"/>
  <c r="R88" i="81"/>
  <c r="O88" i="81"/>
  <c r="L88" i="81"/>
  <c r="C88" i="81"/>
  <c r="AF87" i="81"/>
  <c r="AD87" i="81"/>
  <c r="AD95" i="81" s="1"/>
  <c r="AA87" i="81"/>
  <c r="X87" i="81"/>
  <c r="U87" i="81"/>
  <c r="R87" i="81"/>
  <c r="R95" i="81" s="1"/>
  <c r="O87" i="81"/>
  <c r="O95" i="81" s="1"/>
  <c r="L87" i="81"/>
  <c r="L95" i="81" s="1"/>
  <c r="C87" i="81"/>
  <c r="C95" i="81" s="1"/>
  <c r="AE84" i="81"/>
  <c r="AH26" i="79" s="1"/>
  <c r="AC84" i="81"/>
  <c r="AB84" i="81"/>
  <c r="AE26" i="79" s="1"/>
  <c r="Z84" i="81"/>
  <c r="Y84" i="81"/>
  <c r="AB26" i="79" s="1"/>
  <c r="W84" i="81"/>
  <c r="V84" i="81"/>
  <c r="Y26" i="79" s="1"/>
  <c r="T84" i="81"/>
  <c r="S84" i="81"/>
  <c r="V26" i="79" s="1"/>
  <c r="Q84" i="81"/>
  <c r="P84" i="81"/>
  <c r="S26" i="79" s="1"/>
  <c r="N84" i="81"/>
  <c r="K84" i="81"/>
  <c r="H84" i="81"/>
  <c r="E84" i="81"/>
  <c r="D84" i="81"/>
  <c r="B84" i="81"/>
  <c r="AF82" i="81"/>
  <c r="AD82" i="81"/>
  <c r="AA82" i="81"/>
  <c r="X82" i="81"/>
  <c r="U82" i="81"/>
  <c r="R82" i="81"/>
  <c r="O82" i="81"/>
  <c r="L82" i="81"/>
  <c r="C82" i="81"/>
  <c r="AF81" i="81"/>
  <c r="AD81" i="81"/>
  <c r="AA81" i="81"/>
  <c r="X81" i="81"/>
  <c r="U81" i="81"/>
  <c r="R81" i="81"/>
  <c r="O81" i="81"/>
  <c r="L81" i="81"/>
  <c r="C81" i="81"/>
  <c r="AF80" i="81"/>
  <c r="AD80" i="81"/>
  <c r="AA80" i="81"/>
  <c r="X80" i="81"/>
  <c r="U80" i="81"/>
  <c r="R80" i="81"/>
  <c r="O80" i="81"/>
  <c r="L80" i="81"/>
  <c r="C80" i="81"/>
  <c r="AF79" i="81"/>
  <c r="AD79" i="81"/>
  <c r="AA79" i="81"/>
  <c r="X79" i="81"/>
  <c r="U79" i="81"/>
  <c r="R79" i="81"/>
  <c r="O79" i="81"/>
  <c r="L79" i="81"/>
  <c r="C79" i="81"/>
  <c r="AF78" i="81"/>
  <c r="AD78" i="81"/>
  <c r="AA78" i="81"/>
  <c r="X78" i="81"/>
  <c r="U78" i="81"/>
  <c r="R78" i="81"/>
  <c r="O78" i="81"/>
  <c r="L78" i="81"/>
  <c r="C78" i="81"/>
  <c r="AF77" i="81"/>
  <c r="AD77" i="81"/>
  <c r="AA77" i="81"/>
  <c r="X77" i="81"/>
  <c r="U77" i="81"/>
  <c r="R77" i="81"/>
  <c r="O77" i="81"/>
  <c r="L77" i="81"/>
  <c r="C77" i="81"/>
  <c r="AF76" i="81"/>
  <c r="AD76" i="81"/>
  <c r="AA76" i="81"/>
  <c r="X76" i="81"/>
  <c r="U76" i="81"/>
  <c r="R76" i="81"/>
  <c r="O76" i="81"/>
  <c r="L76" i="81"/>
  <c r="C76" i="81"/>
  <c r="AF75" i="81"/>
  <c r="AD75" i="81"/>
  <c r="AA75" i="81"/>
  <c r="X75" i="81"/>
  <c r="U75" i="81"/>
  <c r="R75" i="81"/>
  <c r="O75" i="81"/>
  <c r="L75" i="81"/>
  <c r="C75" i="81"/>
  <c r="AF74" i="81"/>
  <c r="AD74" i="81"/>
  <c r="AA74" i="81"/>
  <c r="X74" i="81"/>
  <c r="U74" i="81"/>
  <c r="R74" i="81"/>
  <c r="O74" i="81"/>
  <c r="L74" i="81"/>
  <c r="C74" i="81"/>
  <c r="AF73" i="81"/>
  <c r="AD73" i="81"/>
  <c r="AA73" i="81"/>
  <c r="X73" i="81"/>
  <c r="U73" i="81"/>
  <c r="R73" i="81"/>
  <c r="O73" i="81"/>
  <c r="L73" i="81"/>
  <c r="C73" i="81"/>
  <c r="AF72" i="81"/>
  <c r="AD72" i="81"/>
  <c r="AA72" i="81"/>
  <c r="X72" i="81"/>
  <c r="U72" i="81"/>
  <c r="R72" i="81"/>
  <c r="O72" i="81"/>
  <c r="L72" i="81"/>
  <c r="C72" i="81"/>
  <c r="AF71" i="81"/>
  <c r="AF84" i="81" s="1"/>
  <c r="AD71" i="81"/>
  <c r="AA71" i="81"/>
  <c r="X71" i="81"/>
  <c r="U71" i="81"/>
  <c r="U84" i="81" s="1"/>
  <c r="R71" i="81"/>
  <c r="O71" i="81"/>
  <c r="O84" i="81" s="1"/>
  <c r="C71" i="81"/>
  <c r="AE68" i="81"/>
  <c r="AH22" i="79" s="1"/>
  <c r="AC68" i="81"/>
  <c r="Z68" i="81"/>
  <c r="Y68" i="81"/>
  <c r="AB22" i="79" s="1"/>
  <c r="W68" i="81"/>
  <c r="V68" i="81"/>
  <c r="Y22" i="79" s="1"/>
  <c r="T68" i="81"/>
  <c r="S68" i="81"/>
  <c r="V22" i="79" s="1"/>
  <c r="Q68" i="81"/>
  <c r="P68" i="81"/>
  <c r="S22" i="79" s="1"/>
  <c r="N68" i="81"/>
  <c r="M68" i="81"/>
  <c r="K68" i="81"/>
  <c r="H68" i="81"/>
  <c r="E68" i="81"/>
  <c r="D68" i="81"/>
  <c r="G22" i="79" s="1"/>
  <c r="B68" i="81"/>
  <c r="AF66" i="81"/>
  <c r="AD66" i="81"/>
  <c r="AA66" i="81"/>
  <c r="X66" i="81"/>
  <c r="U66" i="81"/>
  <c r="R66" i="81"/>
  <c r="O66" i="81"/>
  <c r="L66" i="81"/>
  <c r="C66" i="81"/>
  <c r="AF65" i="81"/>
  <c r="AD65" i="81"/>
  <c r="AA65" i="81"/>
  <c r="X65" i="81"/>
  <c r="U65" i="81"/>
  <c r="R65" i="81"/>
  <c r="O65" i="81"/>
  <c r="L65" i="81"/>
  <c r="C65" i="81"/>
  <c r="AF64" i="81"/>
  <c r="AD64" i="81"/>
  <c r="AA64" i="81"/>
  <c r="X64" i="81"/>
  <c r="U64" i="81"/>
  <c r="R64" i="81"/>
  <c r="O64" i="81"/>
  <c r="L64" i="81"/>
  <c r="C64" i="81"/>
  <c r="AF63" i="81"/>
  <c r="AD63" i="81"/>
  <c r="AA63" i="81"/>
  <c r="X63" i="81"/>
  <c r="U63" i="81"/>
  <c r="R63" i="81"/>
  <c r="O63" i="81"/>
  <c r="L63" i="81"/>
  <c r="C63" i="81"/>
  <c r="AF62" i="81"/>
  <c r="AD62" i="81"/>
  <c r="AA62" i="81"/>
  <c r="X62" i="81"/>
  <c r="U62" i="81"/>
  <c r="R62" i="81"/>
  <c r="O62" i="81"/>
  <c r="L62" i="81"/>
  <c r="C62" i="81"/>
  <c r="AF61" i="81"/>
  <c r="AD61" i="81"/>
  <c r="AA61" i="81"/>
  <c r="X61" i="81"/>
  <c r="U61" i="81"/>
  <c r="R61" i="81"/>
  <c r="O61" i="81"/>
  <c r="L61" i="81"/>
  <c r="C61" i="81"/>
  <c r="AF60" i="81"/>
  <c r="AD60" i="81"/>
  <c r="AA60" i="81"/>
  <c r="X60" i="81"/>
  <c r="U60" i="81"/>
  <c r="R60" i="81"/>
  <c r="O60" i="81"/>
  <c r="L60" i="81"/>
  <c r="C60" i="81"/>
  <c r="AF59" i="81"/>
  <c r="AD59" i="81"/>
  <c r="AA59" i="81"/>
  <c r="X59" i="81"/>
  <c r="U59" i="81"/>
  <c r="R59" i="81"/>
  <c r="O59" i="81"/>
  <c r="L59" i="81"/>
  <c r="C59" i="81"/>
  <c r="AF58" i="81"/>
  <c r="AD58" i="81"/>
  <c r="AA58" i="81"/>
  <c r="X58" i="81"/>
  <c r="U58" i="81"/>
  <c r="R58" i="81"/>
  <c r="O58" i="81"/>
  <c r="L58" i="81"/>
  <c r="C58" i="81"/>
  <c r="AF57" i="81"/>
  <c r="AD57" i="81"/>
  <c r="AA57" i="81"/>
  <c r="X57" i="81"/>
  <c r="U57" i="81"/>
  <c r="R57" i="81"/>
  <c r="O57" i="81"/>
  <c r="L57" i="81"/>
  <c r="C57" i="81"/>
  <c r="AF56" i="81"/>
  <c r="AD56" i="81"/>
  <c r="AA56" i="81"/>
  <c r="X56" i="81"/>
  <c r="U56" i="81"/>
  <c r="R56" i="81"/>
  <c r="O56" i="81"/>
  <c r="L56" i="81"/>
  <c r="C56" i="81"/>
  <c r="AF55" i="81"/>
  <c r="AD55" i="81"/>
  <c r="AA55" i="81"/>
  <c r="X55" i="81"/>
  <c r="U55" i="81"/>
  <c r="R55" i="81"/>
  <c r="O55" i="81"/>
  <c r="L55" i="81"/>
  <c r="C55" i="81"/>
  <c r="AF54" i="81"/>
  <c r="AD54" i="81"/>
  <c r="AA54" i="81"/>
  <c r="X54" i="81"/>
  <c r="U54" i="81"/>
  <c r="R54" i="81"/>
  <c r="O54" i="81"/>
  <c r="L54" i="81"/>
  <c r="C54" i="81"/>
  <c r="AF53" i="81"/>
  <c r="AD53" i="81"/>
  <c r="AA53" i="81"/>
  <c r="X53" i="81"/>
  <c r="U53" i="81"/>
  <c r="R53" i="81"/>
  <c r="O53" i="81"/>
  <c r="L53" i="81"/>
  <c r="C53" i="81"/>
  <c r="AF52" i="81"/>
  <c r="AD52" i="81"/>
  <c r="AA52" i="81"/>
  <c r="X52" i="81"/>
  <c r="U52" i="81"/>
  <c r="R52" i="81"/>
  <c r="O52" i="81"/>
  <c r="L52" i="81"/>
  <c r="C52" i="81"/>
  <c r="AF51" i="81"/>
  <c r="AD51" i="81"/>
  <c r="AA51" i="81"/>
  <c r="X51" i="81"/>
  <c r="U51" i="81"/>
  <c r="R51" i="81"/>
  <c r="O51" i="81"/>
  <c r="L51" i="81"/>
  <c r="C51" i="81"/>
  <c r="AF50" i="81"/>
  <c r="AD50" i="81"/>
  <c r="AA50" i="81"/>
  <c r="X50" i="81"/>
  <c r="U50" i="81"/>
  <c r="R50" i="81"/>
  <c r="O50" i="81"/>
  <c r="L50" i="81"/>
  <c r="C50" i="81"/>
  <c r="AF49" i="81"/>
  <c r="AD49" i="81"/>
  <c r="AA49" i="81"/>
  <c r="X49" i="81"/>
  <c r="U49" i="81"/>
  <c r="R49" i="81"/>
  <c r="O49" i="81"/>
  <c r="L49" i="81"/>
  <c r="C49" i="81"/>
  <c r="AF48" i="81"/>
  <c r="AD48" i="81"/>
  <c r="AA48" i="81"/>
  <c r="X48" i="81"/>
  <c r="U48" i="81"/>
  <c r="R48" i="81"/>
  <c r="O48" i="81"/>
  <c r="L48" i="81"/>
  <c r="C48" i="81"/>
  <c r="AF47" i="81"/>
  <c r="AD47" i="81"/>
  <c r="AA47" i="81"/>
  <c r="X47" i="81"/>
  <c r="U47" i="81"/>
  <c r="R47" i="81"/>
  <c r="O47" i="81"/>
  <c r="L47" i="81"/>
  <c r="C47" i="81"/>
  <c r="AF46" i="81"/>
  <c r="AD46" i="81"/>
  <c r="AA46" i="81"/>
  <c r="X46" i="81"/>
  <c r="U46" i="81"/>
  <c r="R46" i="81"/>
  <c r="O46" i="81"/>
  <c r="L46" i="81"/>
  <c r="C46" i="81"/>
  <c r="AF45" i="81"/>
  <c r="AD45" i="81"/>
  <c r="AA45" i="81"/>
  <c r="X45" i="81"/>
  <c r="U45" i="81"/>
  <c r="R45" i="81"/>
  <c r="O45" i="81"/>
  <c r="L45" i="81"/>
  <c r="C45" i="81"/>
  <c r="AF44" i="81"/>
  <c r="AD44" i="81"/>
  <c r="AA44" i="81"/>
  <c r="X44" i="81"/>
  <c r="U44" i="81"/>
  <c r="R44" i="81"/>
  <c r="O44" i="81"/>
  <c r="L44" i="81"/>
  <c r="C44" i="81"/>
  <c r="AF43" i="81"/>
  <c r="AD43" i="81"/>
  <c r="AA43" i="81"/>
  <c r="X43" i="81"/>
  <c r="U43" i="81"/>
  <c r="R43" i="81"/>
  <c r="O43" i="81"/>
  <c r="L43" i="81"/>
  <c r="C43" i="81"/>
  <c r="AF42" i="81"/>
  <c r="AD42" i="81"/>
  <c r="AA42" i="81"/>
  <c r="X42" i="81"/>
  <c r="U42" i="81"/>
  <c r="R42" i="81"/>
  <c r="O42" i="81"/>
  <c r="L42" i="81"/>
  <c r="C42" i="81"/>
  <c r="AF41" i="81"/>
  <c r="AD41" i="81"/>
  <c r="AA41" i="81"/>
  <c r="X41" i="81"/>
  <c r="U41" i="81"/>
  <c r="R41" i="81"/>
  <c r="O41" i="81"/>
  <c r="L41" i="81"/>
  <c r="C41" i="81"/>
  <c r="AF40" i="81"/>
  <c r="AD40" i="81"/>
  <c r="AA40" i="81"/>
  <c r="X40" i="81"/>
  <c r="U40" i="81"/>
  <c r="R40" i="81"/>
  <c r="O40" i="81"/>
  <c r="L40" i="81"/>
  <c r="C40" i="81"/>
  <c r="AF39" i="81"/>
  <c r="AD39" i="81"/>
  <c r="AA39" i="81"/>
  <c r="X39" i="81"/>
  <c r="U39" i="81"/>
  <c r="R39" i="81"/>
  <c r="O39" i="81"/>
  <c r="L39" i="81"/>
  <c r="C39" i="81"/>
  <c r="AF38" i="81"/>
  <c r="AD38" i="81"/>
  <c r="AA38" i="81"/>
  <c r="X38" i="81"/>
  <c r="U38" i="81"/>
  <c r="R38" i="81"/>
  <c r="O38" i="81"/>
  <c r="L38" i="81"/>
  <c r="C38" i="81"/>
  <c r="AF37" i="81"/>
  <c r="AD37" i="81"/>
  <c r="AA37" i="81"/>
  <c r="X37" i="81"/>
  <c r="U37" i="81"/>
  <c r="R37" i="81"/>
  <c r="O37" i="81"/>
  <c r="L37" i="81"/>
  <c r="C37" i="81"/>
  <c r="AF36" i="81"/>
  <c r="AD36" i="81"/>
  <c r="AA36" i="81"/>
  <c r="X36" i="81"/>
  <c r="U36" i="81"/>
  <c r="R36" i="81"/>
  <c r="O36" i="81"/>
  <c r="L36" i="81"/>
  <c r="C36" i="81"/>
  <c r="AF35" i="81"/>
  <c r="AD35" i="81"/>
  <c r="AA35" i="81"/>
  <c r="X35" i="81"/>
  <c r="U35" i="81"/>
  <c r="R35" i="81"/>
  <c r="O35" i="81"/>
  <c r="L35" i="81"/>
  <c r="C35" i="81"/>
  <c r="AF34" i="81"/>
  <c r="AD34" i="81"/>
  <c r="AA34" i="81"/>
  <c r="X34" i="81"/>
  <c r="U34" i="81"/>
  <c r="R34" i="81"/>
  <c r="O34" i="81"/>
  <c r="L34" i="81"/>
  <c r="C34" i="81"/>
  <c r="AF33" i="81"/>
  <c r="AD33" i="81"/>
  <c r="AA33" i="81"/>
  <c r="X33" i="81"/>
  <c r="U33" i="81"/>
  <c r="R33" i="81"/>
  <c r="O33" i="81"/>
  <c r="L33" i="81"/>
  <c r="C33" i="81"/>
  <c r="AF32" i="81"/>
  <c r="AD32" i="81"/>
  <c r="AA32" i="81"/>
  <c r="X32" i="81"/>
  <c r="U32" i="81"/>
  <c r="R32" i="81"/>
  <c r="O32" i="81"/>
  <c r="L32" i="81"/>
  <c r="C32" i="81"/>
  <c r="AF31" i="81"/>
  <c r="AD31" i="81"/>
  <c r="AA31" i="81"/>
  <c r="X31" i="81"/>
  <c r="U31" i="81"/>
  <c r="R31" i="81"/>
  <c r="O31" i="81"/>
  <c r="L31" i="81"/>
  <c r="C31" i="81"/>
  <c r="AF30" i="81"/>
  <c r="AD30" i="81"/>
  <c r="AA30" i="81"/>
  <c r="X30" i="81"/>
  <c r="U30" i="81"/>
  <c r="R30" i="81"/>
  <c r="O30" i="81"/>
  <c r="L30" i="81"/>
  <c r="C30" i="81"/>
  <c r="AF29" i="81"/>
  <c r="AD29" i="81"/>
  <c r="AA29" i="81"/>
  <c r="X29" i="81"/>
  <c r="U29" i="81"/>
  <c r="R29" i="81"/>
  <c r="O29" i="81"/>
  <c r="L29" i="81"/>
  <c r="C29" i="81"/>
  <c r="AF28" i="81"/>
  <c r="AD28" i="81"/>
  <c r="AA28" i="81"/>
  <c r="X28" i="81"/>
  <c r="U28" i="81"/>
  <c r="R28" i="81"/>
  <c r="O28" i="81"/>
  <c r="L28" i="81"/>
  <c r="C28" i="81"/>
  <c r="AF27" i="81"/>
  <c r="AD27" i="81"/>
  <c r="AA27" i="81"/>
  <c r="X27" i="81"/>
  <c r="U27" i="81"/>
  <c r="R27" i="81"/>
  <c r="O27" i="81"/>
  <c r="L27" i="81"/>
  <c r="C27" i="81"/>
  <c r="AF26" i="81"/>
  <c r="AD26" i="81"/>
  <c r="AA26" i="81"/>
  <c r="X26" i="81"/>
  <c r="U26" i="81"/>
  <c r="R26" i="81"/>
  <c r="O26" i="81"/>
  <c r="L26" i="81"/>
  <c r="C26" i="81"/>
  <c r="AF25" i="81"/>
  <c r="AD25" i="81"/>
  <c r="AA25" i="81"/>
  <c r="X25" i="81"/>
  <c r="U25" i="81"/>
  <c r="R25" i="81"/>
  <c r="O25" i="81"/>
  <c r="L25" i="81"/>
  <c r="C25" i="81"/>
  <c r="AF24" i="81"/>
  <c r="AD24" i="81"/>
  <c r="AA24" i="81"/>
  <c r="X24" i="81"/>
  <c r="U24" i="81"/>
  <c r="R24" i="81"/>
  <c r="O24" i="81"/>
  <c r="L24" i="81"/>
  <c r="C24" i="81"/>
  <c r="AF23" i="81"/>
  <c r="AD23" i="81"/>
  <c r="AA23" i="81"/>
  <c r="X23" i="81"/>
  <c r="U23" i="81"/>
  <c r="R23" i="81"/>
  <c r="O23" i="81"/>
  <c r="L23" i="81"/>
  <c r="C23" i="81"/>
  <c r="AF22" i="81"/>
  <c r="AD22" i="81"/>
  <c r="AA22" i="81"/>
  <c r="X22" i="81"/>
  <c r="U22" i="81"/>
  <c r="R22" i="81"/>
  <c r="O22" i="81"/>
  <c r="L22" i="81"/>
  <c r="C22" i="81"/>
  <c r="AF21" i="81"/>
  <c r="AD21" i="81"/>
  <c r="AA21" i="81"/>
  <c r="X21" i="81"/>
  <c r="U21" i="81"/>
  <c r="R21" i="81"/>
  <c r="O21" i="81"/>
  <c r="L21" i="81"/>
  <c r="C21" i="81"/>
  <c r="AF20" i="81"/>
  <c r="AD20" i="81"/>
  <c r="AA20" i="81"/>
  <c r="X20" i="81"/>
  <c r="U20" i="81"/>
  <c r="R20" i="81"/>
  <c r="O20" i="81"/>
  <c r="L20" i="81"/>
  <c r="C20" i="81"/>
  <c r="AF19" i="81"/>
  <c r="AD19" i="81"/>
  <c r="AA19" i="81"/>
  <c r="X19" i="81"/>
  <c r="U19" i="81"/>
  <c r="R19" i="81"/>
  <c r="O19" i="81"/>
  <c r="L19" i="81"/>
  <c r="C19" i="81"/>
  <c r="AF18" i="81"/>
  <c r="AD18" i="81"/>
  <c r="AA18" i="81"/>
  <c r="X18" i="81"/>
  <c r="U18" i="81"/>
  <c r="R18" i="81"/>
  <c r="O18" i="81"/>
  <c r="L18" i="81"/>
  <c r="C18" i="81"/>
  <c r="AF17" i="81"/>
  <c r="AD17" i="81"/>
  <c r="AA17" i="81"/>
  <c r="X17" i="81"/>
  <c r="U17" i="81"/>
  <c r="R17" i="81"/>
  <c r="O17" i="81"/>
  <c r="L17" i="81"/>
  <c r="C17" i="81"/>
  <c r="AF16" i="81"/>
  <c r="AD16" i="81"/>
  <c r="AA16" i="81"/>
  <c r="X16" i="81"/>
  <c r="U16" i="81"/>
  <c r="R16" i="81"/>
  <c r="O16" i="81"/>
  <c r="L16" i="81"/>
  <c r="C16" i="81"/>
  <c r="AF15" i="81"/>
  <c r="AD15" i="81"/>
  <c r="AA15" i="81"/>
  <c r="X15" i="81"/>
  <c r="U15" i="81"/>
  <c r="R15" i="81"/>
  <c r="O15" i="81"/>
  <c r="L15" i="81"/>
  <c r="C15" i="81"/>
  <c r="AF14" i="81"/>
  <c r="AD14" i="81"/>
  <c r="AA14" i="81"/>
  <c r="X14" i="81"/>
  <c r="U14" i="81"/>
  <c r="R14" i="81"/>
  <c r="O14" i="81"/>
  <c r="L14" i="81"/>
  <c r="C14" i="81"/>
  <c r="AF13" i="81"/>
  <c r="AF68" i="81" s="1"/>
  <c r="AD13" i="81"/>
  <c r="X13" i="81"/>
  <c r="U13" i="81"/>
  <c r="R13" i="81"/>
  <c r="O13" i="81"/>
  <c r="L13" i="81"/>
  <c r="C13" i="81"/>
  <c r="B7" i="81"/>
  <c r="A6" i="81"/>
  <c r="A5" i="81"/>
  <c r="A4" i="81"/>
  <c r="A1" i="81"/>
  <c r="H71" i="80"/>
  <c r="G71" i="80"/>
  <c r="F71" i="80"/>
  <c r="E71" i="80"/>
  <c r="D71" i="80"/>
  <c r="C71" i="80"/>
  <c r="B71" i="80"/>
  <c r="AO58" i="80"/>
  <c r="AH58" i="80"/>
  <c r="BR57" i="80"/>
  <c r="BK57" i="80"/>
  <c r="BD57" i="80"/>
  <c r="AW57" i="80"/>
  <c r="AP57" i="80"/>
  <c r="AI57" i="80"/>
  <c r="AB57" i="80"/>
  <c r="U57" i="80"/>
  <c r="N57" i="80"/>
  <c r="G57" i="80"/>
  <c r="BQ55" i="80"/>
  <c r="BQ58" i="80" s="1"/>
  <c r="BJ55" i="80"/>
  <c r="BC55" i="80"/>
  <c r="AV55" i="80"/>
  <c r="AO55" i="80"/>
  <c r="AO59" i="80" s="1"/>
  <c r="AH55" i="80"/>
  <c r="AH59" i="80" s="1"/>
  <c r="AC55" i="80"/>
  <c r="AC58" i="80" s="1"/>
  <c r="AA55" i="80"/>
  <c r="M55" i="80"/>
  <c r="M58" i="80" s="1"/>
  <c r="H55" i="80"/>
  <c r="F55" i="80"/>
  <c r="BT54" i="80"/>
  <c r="BR54" i="80"/>
  <c r="BP54" i="80"/>
  <c r="BK54" i="80"/>
  <c r="BI54" i="80"/>
  <c r="BD54" i="80"/>
  <c r="BB54" i="80"/>
  <c r="AW54" i="80"/>
  <c r="AU54" i="80"/>
  <c r="AP54" i="80"/>
  <c r="AN54" i="80"/>
  <c r="AI54" i="80"/>
  <c r="AG54" i="80"/>
  <c r="AB54" i="80"/>
  <c r="Z54" i="80"/>
  <c r="S54" i="80"/>
  <c r="L54" i="80"/>
  <c r="G54" i="80"/>
  <c r="E54" i="80"/>
  <c r="BT53" i="80"/>
  <c r="BR53" i="80"/>
  <c r="BP53" i="80"/>
  <c r="BK53" i="80"/>
  <c r="BI53" i="80"/>
  <c r="BD53" i="80"/>
  <c r="BB53" i="80"/>
  <c r="AW53" i="80"/>
  <c r="AU53" i="80"/>
  <c r="AP53" i="80"/>
  <c r="AN53" i="80"/>
  <c r="AI53" i="80"/>
  <c r="AG53" i="80"/>
  <c r="AB53" i="80"/>
  <c r="Z53" i="80"/>
  <c r="S53" i="80"/>
  <c r="L53" i="80"/>
  <c r="G53" i="80"/>
  <c r="E53" i="80"/>
  <c r="BT52" i="80"/>
  <c r="BR52" i="80"/>
  <c r="BP52" i="80"/>
  <c r="BK52" i="80"/>
  <c r="BI52" i="80"/>
  <c r="BD52" i="80"/>
  <c r="BB52" i="80"/>
  <c r="AW52" i="80"/>
  <c r="AU52" i="80"/>
  <c r="AP52" i="80"/>
  <c r="AN52" i="80"/>
  <c r="AI52" i="80"/>
  <c r="AG52" i="80"/>
  <c r="AB52" i="80"/>
  <c r="Z52" i="80"/>
  <c r="U52" i="80"/>
  <c r="S52" i="80"/>
  <c r="L52" i="80"/>
  <c r="G52" i="80"/>
  <c r="E52" i="80"/>
  <c r="BT51" i="80"/>
  <c r="BR51" i="80"/>
  <c r="BP51" i="80"/>
  <c r="BK51" i="80"/>
  <c r="BI51" i="80"/>
  <c r="BD51" i="80"/>
  <c r="BB51" i="80"/>
  <c r="AW51" i="80"/>
  <c r="AU51" i="80"/>
  <c r="AP51" i="80"/>
  <c r="AN51" i="80"/>
  <c r="AI51" i="80"/>
  <c r="AG51" i="80"/>
  <c r="AB51" i="80"/>
  <c r="Z51" i="80"/>
  <c r="S51" i="80"/>
  <c r="L51" i="80"/>
  <c r="G51" i="80"/>
  <c r="E51" i="80"/>
  <c r="BT50" i="80"/>
  <c r="BR50" i="80"/>
  <c r="BP50" i="80"/>
  <c r="BK50" i="80"/>
  <c r="BI50" i="80"/>
  <c r="BD50" i="80"/>
  <c r="BB50" i="80"/>
  <c r="AW50" i="80"/>
  <c r="AU50" i="80"/>
  <c r="AP50" i="80"/>
  <c r="AN50" i="80"/>
  <c r="AI50" i="80"/>
  <c r="AG50" i="80"/>
  <c r="AB50" i="80"/>
  <c r="Z50" i="80"/>
  <c r="U50" i="80"/>
  <c r="S50" i="80"/>
  <c r="N50" i="80"/>
  <c r="L50" i="80"/>
  <c r="G50" i="80"/>
  <c r="E50" i="80"/>
  <c r="BT49" i="80"/>
  <c r="BR49" i="80"/>
  <c r="BP49" i="80"/>
  <c r="BK49" i="80"/>
  <c r="BI49" i="80"/>
  <c r="BD49" i="80"/>
  <c r="BB49" i="80"/>
  <c r="AW49" i="80"/>
  <c r="AU49" i="80"/>
  <c r="AP49" i="80"/>
  <c r="AN49" i="80"/>
  <c r="AI49" i="80"/>
  <c r="AG49" i="80"/>
  <c r="AB49" i="80"/>
  <c r="Z49" i="80"/>
  <c r="U49" i="80"/>
  <c r="S49" i="80"/>
  <c r="L49" i="80"/>
  <c r="G49" i="80"/>
  <c r="E49" i="80"/>
  <c r="BT48" i="80"/>
  <c r="BR48" i="80"/>
  <c r="BP48" i="80"/>
  <c r="BK48" i="80"/>
  <c r="BI48" i="80"/>
  <c r="BD48" i="80"/>
  <c r="BB48" i="80"/>
  <c r="AW48" i="80"/>
  <c r="AU48" i="80"/>
  <c r="AP48" i="80"/>
  <c r="AN48" i="80"/>
  <c r="AI48" i="80"/>
  <c r="AG48" i="80"/>
  <c r="AB48" i="80"/>
  <c r="Z48" i="80"/>
  <c r="S48" i="80"/>
  <c r="L48" i="80"/>
  <c r="G48" i="80"/>
  <c r="E48" i="80"/>
  <c r="BT47" i="80"/>
  <c r="BR47" i="80"/>
  <c r="BP47" i="80"/>
  <c r="BK47" i="80"/>
  <c r="BI47" i="80"/>
  <c r="BD47" i="80"/>
  <c r="BB47" i="80"/>
  <c r="AW47" i="80"/>
  <c r="AU47" i="80"/>
  <c r="AP47" i="80"/>
  <c r="AN47" i="80"/>
  <c r="AI47" i="80"/>
  <c r="AG47" i="80"/>
  <c r="AB47" i="80"/>
  <c r="Z47" i="80"/>
  <c r="S47" i="80"/>
  <c r="L47" i="80"/>
  <c r="G47" i="80"/>
  <c r="E47" i="80"/>
  <c r="BT46" i="80"/>
  <c r="BR46" i="80"/>
  <c r="BP46" i="80"/>
  <c r="BK46" i="80"/>
  <c r="BI46" i="80"/>
  <c r="BD46" i="80"/>
  <c r="BB46" i="80"/>
  <c r="AW46" i="80"/>
  <c r="AU46" i="80"/>
  <c r="AP46" i="80"/>
  <c r="AN46" i="80"/>
  <c r="AI46" i="80"/>
  <c r="AG46" i="80"/>
  <c r="AB46" i="80"/>
  <c r="Z46" i="80"/>
  <c r="S46" i="80"/>
  <c r="L46" i="80"/>
  <c r="G46" i="80"/>
  <c r="E46" i="80"/>
  <c r="BT45" i="80"/>
  <c r="BR45" i="80"/>
  <c r="BP45" i="80"/>
  <c r="BK45" i="80"/>
  <c r="BI45" i="80"/>
  <c r="BD45" i="80"/>
  <c r="BB45" i="80"/>
  <c r="AW45" i="80"/>
  <c r="AU45" i="80"/>
  <c r="AP45" i="80"/>
  <c r="AN45" i="80"/>
  <c r="AI45" i="80"/>
  <c r="AG45" i="80"/>
  <c r="AB45" i="80"/>
  <c r="Z45" i="80"/>
  <c r="U45" i="80"/>
  <c r="S45" i="80"/>
  <c r="L45" i="80"/>
  <c r="G45" i="80"/>
  <c r="E45" i="80"/>
  <c r="BT44" i="80"/>
  <c r="BR44" i="80"/>
  <c r="BP44" i="80"/>
  <c r="BK44" i="80"/>
  <c r="BI44" i="80"/>
  <c r="BD44" i="80"/>
  <c r="BB44" i="80"/>
  <c r="AW44" i="80"/>
  <c r="AU44" i="80"/>
  <c r="AP44" i="80"/>
  <c r="AN44" i="80"/>
  <c r="AI44" i="80"/>
  <c r="AG44" i="80"/>
  <c r="AB44" i="80"/>
  <c r="Z44" i="80"/>
  <c r="S44" i="80"/>
  <c r="L44" i="80"/>
  <c r="G44" i="80"/>
  <c r="E44" i="80"/>
  <c r="BT43" i="80"/>
  <c r="BR43" i="80"/>
  <c r="BP43" i="80"/>
  <c r="BK43" i="80"/>
  <c r="BI43" i="80"/>
  <c r="BD43" i="80"/>
  <c r="BB43" i="80"/>
  <c r="AW43" i="80"/>
  <c r="AU43" i="80"/>
  <c r="AP43" i="80"/>
  <c r="AN43" i="80"/>
  <c r="AI43" i="80"/>
  <c r="AG43" i="80"/>
  <c r="AB43" i="80"/>
  <c r="Z43" i="80"/>
  <c r="U43" i="80"/>
  <c r="S43" i="80"/>
  <c r="L43" i="80"/>
  <c r="G43" i="80"/>
  <c r="E43" i="80"/>
  <c r="BT42" i="80"/>
  <c r="BR42" i="80"/>
  <c r="BP42" i="80"/>
  <c r="BK42" i="80"/>
  <c r="BI42" i="80"/>
  <c r="BD42" i="80"/>
  <c r="BB42" i="80"/>
  <c r="AW42" i="80"/>
  <c r="AU42" i="80"/>
  <c r="AP42" i="80"/>
  <c r="AN42" i="80"/>
  <c r="AI42" i="80"/>
  <c r="AG42" i="80"/>
  <c r="AB42" i="80"/>
  <c r="Z42" i="80"/>
  <c r="S42" i="80"/>
  <c r="L42" i="80"/>
  <c r="G42" i="80"/>
  <c r="E42" i="80"/>
  <c r="BT41" i="80"/>
  <c r="BR41" i="80"/>
  <c r="BP41" i="80"/>
  <c r="BK41" i="80"/>
  <c r="BI41" i="80"/>
  <c r="BD41" i="80"/>
  <c r="BB41" i="80"/>
  <c r="AW41" i="80"/>
  <c r="AU41" i="80"/>
  <c r="AP41" i="80"/>
  <c r="AN41" i="80"/>
  <c r="AI41" i="80"/>
  <c r="AG41" i="80"/>
  <c r="AB41" i="80"/>
  <c r="Z41" i="80"/>
  <c r="U41" i="80"/>
  <c r="S41" i="80"/>
  <c r="L41" i="80"/>
  <c r="G41" i="80"/>
  <c r="E41" i="80"/>
  <c r="BT40" i="80"/>
  <c r="BR40" i="80"/>
  <c r="BP40" i="80"/>
  <c r="BK40" i="80"/>
  <c r="BI40" i="80"/>
  <c r="BD40" i="80"/>
  <c r="BB40" i="80"/>
  <c r="AW40" i="80"/>
  <c r="AU40" i="80"/>
  <c r="AP40" i="80"/>
  <c r="AN40" i="80"/>
  <c r="AI40" i="80"/>
  <c r="AG40" i="80"/>
  <c r="AB40" i="80"/>
  <c r="Z40" i="80"/>
  <c r="U40" i="80"/>
  <c r="S40" i="80"/>
  <c r="L40" i="80"/>
  <c r="G40" i="80"/>
  <c r="E40" i="80"/>
  <c r="BT39" i="80"/>
  <c r="BR39" i="80"/>
  <c r="BP39" i="80"/>
  <c r="BK39" i="80"/>
  <c r="BI39" i="80"/>
  <c r="BD39" i="80"/>
  <c r="BB39" i="80"/>
  <c r="AW39" i="80"/>
  <c r="AU39" i="80"/>
  <c r="AP39" i="80"/>
  <c r="AN39" i="80"/>
  <c r="AI39" i="80"/>
  <c r="AG39" i="80"/>
  <c r="AB39" i="80"/>
  <c r="Z39" i="80"/>
  <c r="U39" i="80"/>
  <c r="S39" i="80"/>
  <c r="L39" i="80"/>
  <c r="G39" i="80"/>
  <c r="E39" i="80"/>
  <c r="BT38" i="80"/>
  <c r="BR38" i="80"/>
  <c r="BP38" i="80"/>
  <c r="BK38" i="80"/>
  <c r="BI38" i="80"/>
  <c r="BD38" i="80"/>
  <c r="BB38" i="80"/>
  <c r="AW38" i="80"/>
  <c r="AU38" i="80"/>
  <c r="AP38" i="80"/>
  <c r="AN38" i="80"/>
  <c r="AI38" i="80"/>
  <c r="AG38" i="80"/>
  <c r="AB38" i="80"/>
  <c r="Z38" i="80"/>
  <c r="U38" i="80"/>
  <c r="S38" i="80"/>
  <c r="L38" i="80"/>
  <c r="G38" i="80"/>
  <c r="E38" i="80"/>
  <c r="BT37" i="80"/>
  <c r="BR37" i="80"/>
  <c r="BP37" i="80"/>
  <c r="BK37" i="80"/>
  <c r="BI37" i="80"/>
  <c r="BD37" i="80"/>
  <c r="BB37" i="80"/>
  <c r="AW37" i="80"/>
  <c r="AU37" i="80"/>
  <c r="AP37" i="80"/>
  <c r="AN37" i="80"/>
  <c r="AI37" i="80"/>
  <c r="AG37" i="80"/>
  <c r="AB37" i="80"/>
  <c r="Z37" i="80"/>
  <c r="U37" i="80"/>
  <c r="S37" i="80"/>
  <c r="L37" i="80"/>
  <c r="G37" i="80"/>
  <c r="E37" i="80"/>
  <c r="BT36" i="80"/>
  <c r="BR36" i="80"/>
  <c r="BP36" i="80"/>
  <c r="BK36" i="80"/>
  <c r="BI36" i="80"/>
  <c r="BD36" i="80"/>
  <c r="BB36" i="80"/>
  <c r="AW36" i="80"/>
  <c r="AU36" i="80"/>
  <c r="AP36" i="80"/>
  <c r="AN36" i="80"/>
  <c r="AI36" i="80"/>
  <c r="AG36" i="80"/>
  <c r="AB36" i="80"/>
  <c r="Z36" i="80"/>
  <c r="U36" i="80"/>
  <c r="S36" i="80"/>
  <c r="L36" i="80"/>
  <c r="G36" i="80"/>
  <c r="E36" i="80"/>
  <c r="BT35" i="80"/>
  <c r="BR35" i="80"/>
  <c r="BP35" i="80"/>
  <c r="BK35" i="80"/>
  <c r="BI35" i="80"/>
  <c r="BD35" i="80"/>
  <c r="BB35" i="80"/>
  <c r="AW35" i="80"/>
  <c r="AU35" i="80"/>
  <c r="AP35" i="80"/>
  <c r="AN35" i="80"/>
  <c r="AI35" i="80"/>
  <c r="AG35" i="80"/>
  <c r="AB35" i="80"/>
  <c r="Z35" i="80"/>
  <c r="U35" i="80"/>
  <c r="S35" i="80"/>
  <c r="L35" i="80"/>
  <c r="G35" i="80"/>
  <c r="BT34" i="80"/>
  <c r="BR34" i="80"/>
  <c r="BP34" i="80"/>
  <c r="BK34" i="80"/>
  <c r="BI34" i="80"/>
  <c r="BD34" i="80"/>
  <c r="BB34" i="80"/>
  <c r="AW34" i="80"/>
  <c r="AU34" i="80"/>
  <c r="AP34" i="80"/>
  <c r="AN34" i="80"/>
  <c r="AI34" i="80"/>
  <c r="AG34" i="80"/>
  <c r="AB34" i="80"/>
  <c r="Z34" i="80"/>
  <c r="S34" i="80"/>
  <c r="L34" i="80"/>
  <c r="G34" i="80"/>
  <c r="E34" i="80"/>
  <c r="BT33" i="80"/>
  <c r="BR33" i="80"/>
  <c r="BP33" i="80"/>
  <c r="BK33" i="80"/>
  <c r="BI33" i="80"/>
  <c r="BD33" i="80"/>
  <c r="BB33" i="80"/>
  <c r="AW33" i="80"/>
  <c r="AU33" i="80"/>
  <c r="AP33" i="80"/>
  <c r="AN33" i="80"/>
  <c r="AI33" i="80"/>
  <c r="AG33" i="80"/>
  <c r="AB33" i="80"/>
  <c r="Z33" i="80"/>
  <c r="U33" i="80"/>
  <c r="S33" i="80"/>
  <c r="L33" i="80"/>
  <c r="G33" i="80"/>
  <c r="E33" i="80"/>
  <c r="BT32" i="80"/>
  <c r="BR32" i="80"/>
  <c r="BP32" i="80"/>
  <c r="BK32" i="80"/>
  <c r="BI32" i="80"/>
  <c r="BD32" i="80"/>
  <c r="BB32" i="80"/>
  <c r="AW32" i="80"/>
  <c r="AU32" i="80"/>
  <c r="AP32" i="80"/>
  <c r="AN32" i="80"/>
  <c r="AI32" i="80"/>
  <c r="AG32" i="80"/>
  <c r="AB32" i="80"/>
  <c r="Z32" i="80"/>
  <c r="U32" i="80"/>
  <c r="S32" i="80"/>
  <c r="L32" i="80"/>
  <c r="G32" i="80"/>
  <c r="E32" i="80"/>
  <c r="BT31" i="80"/>
  <c r="BR31" i="80"/>
  <c r="BP31" i="80"/>
  <c r="BK31" i="80"/>
  <c r="BI31" i="80"/>
  <c r="BD31" i="80"/>
  <c r="BB31" i="80"/>
  <c r="AW31" i="80"/>
  <c r="AU31" i="80"/>
  <c r="AP31" i="80"/>
  <c r="AN31" i="80"/>
  <c r="AI31" i="80"/>
  <c r="AG31" i="80"/>
  <c r="AB31" i="80"/>
  <c r="Z31" i="80"/>
  <c r="U31" i="80"/>
  <c r="S31" i="80"/>
  <c r="N31" i="80"/>
  <c r="L31" i="80"/>
  <c r="G31" i="80"/>
  <c r="E31" i="80"/>
  <c r="BT30" i="80"/>
  <c r="BR30" i="80"/>
  <c r="BP30" i="80"/>
  <c r="BK30" i="80"/>
  <c r="BI30" i="80"/>
  <c r="BD30" i="80"/>
  <c r="BB30" i="80"/>
  <c r="AW30" i="80"/>
  <c r="AU30" i="80"/>
  <c r="AP30" i="80"/>
  <c r="AN30" i="80"/>
  <c r="AI30" i="80"/>
  <c r="AG30" i="80"/>
  <c r="AB30" i="80"/>
  <c r="Z30" i="80"/>
  <c r="U30" i="80"/>
  <c r="S30" i="80"/>
  <c r="L30" i="80"/>
  <c r="G30" i="80"/>
  <c r="E30" i="80"/>
  <c r="BT29" i="80"/>
  <c r="BR29" i="80"/>
  <c r="BP29" i="80"/>
  <c r="BK29" i="80"/>
  <c r="BI29" i="80"/>
  <c r="BD29" i="80"/>
  <c r="BB29" i="80"/>
  <c r="AW29" i="80"/>
  <c r="AU29" i="80"/>
  <c r="AP29" i="80"/>
  <c r="AN29" i="80"/>
  <c r="AI29" i="80"/>
  <c r="AG29" i="80"/>
  <c r="AB29" i="80"/>
  <c r="Z29" i="80"/>
  <c r="S29" i="80"/>
  <c r="L29" i="80"/>
  <c r="G29" i="80"/>
  <c r="E29" i="80"/>
  <c r="BT28" i="80"/>
  <c r="BR28" i="80"/>
  <c r="BP28" i="80"/>
  <c r="BK28" i="80"/>
  <c r="BI28" i="80"/>
  <c r="BD28" i="80"/>
  <c r="BB28" i="80"/>
  <c r="AW28" i="80"/>
  <c r="AU28" i="80"/>
  <c r="AP28" i="80"/>
  <c r="AN28" i="80"/>
  <c r="AI28" i="80"/>
  <c r="AG28" i="80"/>
  <c r="AB28" i="80"/>
  <c r="Z28" i="80"/>
  <c r="U28" i="80"/>
  <c r="S28" i="80"/>
  <c r="L28" i="80"/>
  <c r="G28" i="80"/>
  <c r="E28" i="80"/>
  <c r="BT27" i="80"/>
  <c r="BR27" i="80"/>
  <c r="BP27" i="80"/>
  <c r="BK27" i="80"/>
  <c r="BI27" i="80"/>
  <c r="BD27" i="80"/>
  <c r="BB27" i="80"/>
  <c r="AW27" i="80"/>
  <c r="AU27" i="80"/>
  <c r="AP27" i="80"/>
  <c r="AN27" i="80"/>
  <c r="AI27" i="80"/>
  <c r="AG27" i="80"/>
  <c r="AB27" i="80"/>
  <c r="Z27" i="80"/>
  <c r="U27" i="80"/>
  <c r="S27" i="80"/>
  <c r="L27" i="80"/>
  <c r="G27" i="80"/>
  <c r="E27" i="80"/>
  <c r="BT26" i="80"/>
  <c r="BR26" i="80"/>
  <c r="BP26" i="80"/>
  <c r="BK26" i="80"/>
  <c r="BI26" i="80"/>
  <c r="BD26" i="80"/>
  <c r="BB26" i="80"/>
  <c r="AW26" i="80"/>
  <c r="AU26" i="80"/>
  <c r="AP26" i="80"/>
  <c r="AN26" i="80"/>
  <c r="AI26" i="80"/>
  <c r="AG26" i="80"/>
  <c r="AB26" i="80"/>
  <c r="Z26" i="80"/>
  <c r="U26" i="80"/>
  <c r="S26" i="80"/>
  <c r="L26" i="80"/>
  <c r="G26" i="80"/>
  <c r="E26" i="80"/>
  <c r="BT25" i="80"/>
  <c r="BR25" i="80"/>
  <c r="BP25" i="80"/>
  <c r="BK25" i="80"/>
  <c r="BI25" i="80"/>
  <c r="BD25" i="80"/>
  <c r="BB25" i="80"/>
  <c r="AW25" i="80"/>
  <c r="AU25" i="80"/>
  <c r="AP25" i="80"/>
  <c r="AN25" i="80"/>
  <c r="AI25" i="80"/>
  <c r="AG25" i="80"/>
  <c r="AB25" i="80"/>
  <c r="Z25" i="80"/>
  <c r="U25" i="80"/>
  <c r="S25" i="80"/>
  <c r="L25" i="80"/>
  <c r="G25" i="80"/>
  <c r="E25" i="80"/>
  <c r="BT24" i="80"/>
  <c r="BR24" i="80"/>
  <c r="BP24" i="80"/>
  <c r="BK24" i="80"/>
  <c r="BI24" i="80"/>
  <c r="BD24" i="80"/>
  <c r="BB24" i="80"/>
  <c r="AW24" i="80"/>
  <c r="AU24" i="80"/>
  <c r="AP24" i="80"/>
  <c r="AN24" i="80"/>
  <c r="AI24" i="80"/>
  <c r="AG24" i="80"/>
  <c r="AB24" i="80"/>
  <c r="Z24" i="80"/>
  <c r="U24" i="80"/>
  <c r="S24" i="80"/>
  <c r="L24" i="80"/>
  <c r="G24" i="80"/>
  <c r="E24" i="80"/>
  <c r="BT23" i="80"/>
  <c r="BR23" i="80"/>
  <c r="BP23" i="80"/>
  <c r="BK23" i="80"/>
  <c r="BI23" i="80"/>
  <c r="BD23" i="80"/>
  <c r="BB23" i="80"/>
  <c r="AW23" i="80"/>
  <c r="AU23" i="80"/>
  <c r="AP23" i="80"/>
  <c r="AN23" i="80"/>
  <c r="AI23" i="80"/>
  <c r="AG23" i="80"/>
  <c r="AB23" i="80"/>
  <c r="Z23" i="80"/>
  <c r="U23" i="80"/>
  <c r="S23" i="80"/>
  <c r="L23" i="80"/>
  <c r="G23" i="80"/>
  <c r="E23" i="80"/>
  <c r="BT22" i="80"/>
  <c r="BR22" i="80"/>
  <c r="BP22" i="80"/>
  <c r="BK22" i="80"/>
  <c r="BI22" i="80"/>
  <c r="BD22" i="80"/>
  <c r="BB22" i="80"/>
  <c r="AW22" i="80"/>
  <c r="AU22" i="80"/>
  <c r="AP22" i="80"/>
  <c r="AN22" i="80"/>
  <c r="AI22" i="80"/>
  <c r="AG22" i="80"/>
  <c r="AB22" i="80"/>
  <c r="Z22" i="80"/>
  <c r="U22" i="80"/>
  <c r="S22" i="80"/>
  <c r="L22" i="80"/>
  <c r="G22" i="80"/>
  <c r="E22" i="80"/>
  <c r="BT21" i="80"/>
  <c r="BR21" i="80"/>
  <c r="BP21" i="80"/>
  <c r="BK21" i="80"/>
  <c r="BI21" i="80"/>
  <c r="BD21" i="80"/>
  <c r="BB21" i="80"/>
  <c r="AW21" i="80"/>
  <c r="AU21" i="80"/>
  <c r="AP21" i="80"/>
  <c r="AN21" i="80"/>
  <c r="AI21" i="80"/>
  <c r="AG21" i="80"/>
  <c r="AB21" i="80"/>
  <c r="Z21" i="80"/>
  <c r="S21" i="80"/>
  <c r="N21" i="80"/>
  <c r="L21" i="80"/>
  <c r="G21" i="80"/>
  <c r="E21" i="80"/>
  <c r="BT20" i="80"/>
  <c r="BR20" i="80"/>
  <c r="BP20" i="80"/>
  <c r="BK20" i="80"/>
  <c r="BI20" i="80"/>
  <c r="BD20" i="80"/>
  <c r="BB20" i="80"/>
  <c r="AW20" i="80"/>
  <c r="AU20" i="80"/>
  <c r="AP20" i="80"/>
  <c r="AN20" i="80"/>
  <c r="AI20" i="80"/>
  <c r="AG20" i="80"/>
  <c r="AB20" i="80"/>
  <c r="Z20" i="80"/>
  <c r="U20" i="80"/>
  <c r="S20" i="80"/>
  <c r="L20" i="80"/>
  <c r="G20" i="80"/>
  <c r="E20" i="80"/>
  <c r="BT19" i="80"/>
  <c r="BR19" i="80"/>
  <c r="BP19" i="80"/>
  <c r="BK19" i="80"/>
  <c r="BI19" i="80"/>
  <c r="BD19" i="80"/>
  <c r="BB19" i="80"/>
  <c r="AW19" i="80"/>
  <c r="AU19" i="80"/>
  <c r="AP19" i="80"/>
  <c r="AN19" i="80"/>
  <c r="AI19" i="80"/>
  <c r="AG19" i="80"/>
  <c r="AB19" i="80"/>
  <c r="Z19" i="80"/>
  <c r="U19" i="80"/>
  <c r="S19" i="80"/>
  <c r="L19" i="80"/>
  <c r="G19" i="80"/>
  <c r="E19" i="80"/>
  <c r="BT18" i="80"/>
  <c r="BR18" i="80"/>
  <c r="BP18" i="80"/>
  <c r="BK18" i="80"/>
  <c r="BI18" i="80"/>
  <c r="BD18" i="80"/>
  <c r="BB18" i="80"/>
  <c r="AW18" i="80"/>
  <c r="AU18" i="80"/>
  <c r="AP18" i="80"/>
  <c r="AN18" i="80"/>
  <c r="AI18" i="80"/>
  <c r="AG18" i="80"/>
  <c r="AB18" i="80"/>
  <c r="Z18" i="80"/>
  <c r="U18" i="80"/>
  <c r="S18" i="80"/>
  <c r="L18" i="80"/>
  <c r="G18" i="80"/>
  <c r="E18" i="80"/>
  <c r="BT17" i="80"/>
  <c r="BR17" i="80"/>
  <c r="BP17" i="80"/>
  <c r="BK17" i="80"/>
  <c r="BI17" i="80"/>
  <c r="BD17" i="80"/>
  <c r="BB17" i="80"/>
  <c r="AW17" i="80"/>
  <c r="AU17" i="80"/>
  <c r="AP17" i="80"/>
  <c r="AN17" i="80"/>
  <c r="AI17" i="80"/>
  <c r="AG17" i="80"/>
  <c r="AB17" i="80"/>
  <c r="Z17" i="80"/>
  <c r="U17" i="80"/>
  <c r="S17" i="80"/>
  <c r="L17" i="80"/>
  <c r="G17" i="80"/>
  <c r="E17" i="80"/>
  <c r="BT16" i="80"/>
  <c r="BR16" i="80"/>
  <c r="BP16" i="80"/>
  <c r="BK16" i="80"/>
  <c r="BI16" i="80"/>
  <c r="BD16" i="80"/>
  <c r="BB16" i="80"/>
  <c r="AW16" i="80"/>
  <c r="AU16" i="80"/>
  <c r="AP16" i="80"/>
  <c r="AN16" i="80"/>
  <c r="AI16" i="80"/>
  <c r="AG16" i="80"/>
  <c r="AB16" i="80"/>
  <c r="Z16" i="80"/>
  <c r="U16" i="80"/>
  <c r="S16" i="80"/>
  <c r="L16" i="80"/>
  <c r="G16" i="80"/>
  <c r="E16" i="80"/>
  <c r="BT15" i="80"/>
  <c r="BR15" i="80"/>
  <c r="BP15" i="80"/>
  <c r="BK15" i="80"/>
  <c r="BI15" i="80"/>
  <c r="BD15" i="80"/>
  <c r="BB15" i="80"/>
  <c r="AW15" i="80"/>
  <c r="AU15" i="80"/>
  <c r="AP15" i="80"/>
  <c r="AN15" i="80"/>
  <c r="AI15" i="80"/>
  <c r="AG15" i="80"/>
  <c r="AB15" i="80"/>
  <c r="Z15" i="80"/>
  <c r="U15" i="80"/>
  <c r="S15" i="80"/>
  <c r="L15" i="80"/>
  <c r="G15" i="80"/>
  <c r="E15" i="80"/>
  <c r="BT14" i="80"/>
  <c r="BR14" i="80"/>
  <c r="BP14" i="80"/>
  <c r="BK14" i="80"/>
  <c r="BI14" i="80"/>
  <c r="BD14" i="80"/>
  <c r="BB14" i="80"/>
  <c r="AW14" i="80"/>
  <c r="AU14" i="80"/>
  <c r="AP14" i="80"/>
  <c r="AN14" i="80"/>
  <c r="AI14" i="80"/>
  <c r="AG14" i="80"/>
  <c r="AB14" i="80"/>
  <c r="Z14" i="80"/>
  <c r="U14" i="80"/>
  <c r="S14" i="80"/>
  <c r="L14" i="80"/>
  <c r="G14" i="80"/>
  <c r="E14" i="80"/>
  <c r="BT13" i="80"/>
  <c r="BR13" i="80"/>
  <c r="BP13" i="80"/>
  <c r="BK13" i="80"/>
  <c r="BI13" i="80"/>
  <c r="BD13" i="80"/>
  <c r="BB13" i="80"/>
  <c r="AW13" i="80"/>
  <c r="AU13" i="80"/>
  <c r="AP13" i="80"/>
  <c r="AN13" i="80"/>
  <c r="AI13" i="80"/>
  <c r="AG13" i="80"/>
  <c r="AB13" i="80"/>
  <c r="Z13" i="80"/>
  <c r="U13" i="80"/>
  <c r="S13" i="80"/>
  <c r="L13" i="80"/>
  <c r="G13" i="80"/>
  <c r="BT12" i="80"/>
  <c r="BT55" i="80" s="1"/>
  <c r="BS55" i="80"/>
  <c r="BR12" i="80"/>
  <c r="BP12" i="80"/>
  <c r="BP56" i="80" s="1"/>
  <c r="BL55" i="80"/>
  <c r="BI12" i="80"/>
  <c r="BI56" i="80" s="1"/>
  <c r="BE55" i="80"/>
  <c r="BB12" i="80"/>
  <c r="BB56" i="80" s="1"/>
  <c r="AU12" i="80"/>
  <c r="AU56" i="80" s="1"/>
  <c r="AQ55" i="80"/>
  <c r="AP12" i="80"/>
  <c r="AN12" i="80"/>
  <c r="AN56" i="80" s="1"/>
  <c r="AJ55" i="80"/>
  <c r="AG12" i="80"/>
  <c r="AG56" i="80" s="1"/>
  <c r="AB12" i="80"/>
  <c r="Z12" i="80"/>
  <c r="Z56" i="80" s="1"/>
  <c r="L12" i="80"/>
  <c r="L56" i="80" s="1"/>
  <c r="G12" i="80"/>
  <c r="E56" i="80"/>
  <c r="U11" i="80"/>
  <c r="AB11" i="80" s="1"/>
  <c r="AI11" i="80" s="1"/>
  <c r="AP11" i="80" s="1"/>
  <c r="AW11" i="80" s="1"/>
  <c r="BD11" i="80" s="1"/>
  <c r="BK11" i="80" s="1"/>
  <c r="BR11" i="80" s="1"/>
  <c r="N11" i="80"/>
  <c r="M11" i="80"/>
  <c r="T11" i="80" s="1"/>
  <c r="B7" i="80"/>
  <c r="A6" i="80"/>
  <c r="A5" i="80"/>
  <c r="A4" i="80"/>
  <c r="A1" i="80"/>
  <c r="J72" i="79"/>
  <c r="M72" i="79" s="1"/>
  <c r="I72" i="79"/>
  <c r="L72" i="79" s="1"/>
  <c r="H72" i="79"/>
  <c r="K72" i="79" s="1"/>
  <c r="C58" i="79"/>
  <c r="B56" i="79"/>
  <c r="B55" i="79"/>
  <c r="B54" i="79"/>
  <c r="AG48" i="79"/>
  <c r="AF48" i="79"/>
  <c r="AD48" i="79"/>
  <c r="AC48" i="79"/>
  <c r="AA48" i="79"/>
  <c r="Z48" i="79"/>
  <c r="X48" i="79"/>
  <c r="W48" i="79"/>
  <c r="U48" i="79"/>
  <c r="T48" i="79"/>
  <c r="R48" i="79"/>
  <c r="Q48" i="79"/>
  <c r="O48" i="79"/>
  <c r="N48" i="79"/>
  <c r="L48" i="79"/>
  <c r="K48" i="79"/>
  <c r="I48" i="79"/>
  <c r="H48" i="79"/>
  <c r="F48" i="79"/>
  <c r="E48" i="79"/>
  <c r="AJ47" i="79"/>
  <c r="AI47" i="79"/>
  <c r="AH47" i="79"/>
  <c r="AE47" i="79"/>
  <c r="AB47" i="79"/>
  <c r="Y47" i="79"/>
  <c r="V47" i="79"/>
  <c r="S47" i="79"/>
  <c r="P47" i="79"/>
  <c r="M47" i="79"/>
  <c r="J47" i="79"/>
  <c r="G47" i="79"/>
  <c r="A47" i="79"/>
  <c r="AJ46" i="79"/>
  <c r="AI46" i="79"/>
  <c r="AH46" i="79"/>
  <c r="AE46" i="79"/>
  <c r="AB46" i="79"/>
  <c r="Y46" i="79"/>
  <c r="V46" i="79"/>
  <c r="S46" i="79"/>
  <c r="P46" i="79"/>
  <c r="M46" i="79"/>
  <c r="J46" i="79"/>
  <c r="G46" i="79"/>
  <c r="AK46" i="79" s="1"/>
  <c r="A46" i="79"/>
  <c r="AJ45" i="79"/>
  <c r="AI45" i="79"/>
  <c r="AH45" i="79"/>
  <c r="AE45" i="79"/>
  <c r="AB45" i="79"/>
  <c r="Y45" i="79"/>
  <c r="V45" i="79"/>
  <c r="S45" i="79"/>
  <c r="P45" i="79"/>
  <c r="M45" i="79"/>
  <c r="J45" i="79"/>
  <c r="G45" i="79"/>
  <c r="A45" i="79"/>
  <c r="AJ44" i="79"/>
  <c r="AI44" i="79"/>
  <c r="AH44" i="79"/>
  <c r="AE44" i="79"/>
  <c r="AB44" i="79"/>
  <c r="Y44" i="79"/>
  <c r="V44" i="79"/>
  <c r="S44" i="79"/>
  <c r="P44" i="79"/>
  <c r="M44" i="79"/>
  <c r="J44" i="79"/>
  <c r="G44" i="79"/>
  <c r="A44" i="79"/>
  <c r="AJ43" i="79"/>
  <c r="AI43" i="79"/>
  <c r="AH43" i="79"/>
  <c r="AH48" i="79" s="1"/>
  <c r="AE43" i="79"/>
  <c r="AE48" i="79" s="1"/>
  <c r="AB43" i="79"/>
  <c r="AB48" i="79" s="1"/>
  <c r="Y43" i="79"/>
  <c r="Y48" i="79" s="1"/>
  <c r="V43" i="79"/>
  <c r="V48" i="79" s="1"/>
  <c r="S43" i="79"/>
  <c r="P43" i="79"/>
  <c r="M43" i="79"/>
  <c r="J43" i="79"/>
  <c r="J48" i="79" s="1"/>
  <c r="G43" i="79"/>
  <c r="AK43" i="79" s="1"/>
  <c r="A43" i="79"/>
  <c r="AG41" i="79"/>
  <c r="AG50" i="79" s="1"/>
  <c r="AF41" i="79"/>
  <c r="AF50" i="79" s="1"/>
  <c r="AD41" i="79"/>
  <c r="AD50" i="79" s="1"/>
  <c r="AC41" i="79"/>
  <c r="AC50" i="79" s="1"/>
  <c r="AA41" i="79"/>
  <c r="AA50" i="79" s="1"/>
  <c r="Z41" i="79"/>
  <c r="Z50" i="79" s="1"/>
  <c r="X41" i="79"/>
  <c r="X50" i="79" s="1"/>
  <c r="W41" i="79"/>
  <c r="W50" i="79" s="1"/>
  <c r="U41" i="79"/>
  <c r="U50" i="79" s="1"/>
  <c r="T41" i="79"/>
  <c r="T50" i="79" s="1"/>
  <c r="R41" i="79"/>
  <c r="R50" i="79" s="1"/>
  <c r="Q41" i="79"/>
  <c r="Q50" i="79" s="1"/>
  <c r="O41" i="79"/>
  <c r="O50" i="79" s="1"/>
  <c r="N41" i="79"/>
  <c r="N50" i="79" s="1"/>
  <c r="L41" i="79"/>
  <c r="L50" i="79" s="1"/>
  <c r="K41" i="79"/>
  <c r="K50" i="79" s="1"/>
  <c r="I41" i="79"/>
  <c r="I50" i="79" s="1"/>
  <c r="H41" i="79"/>
  <c r="H50" i="79" s="1"/>
  <c r="F41" i="79"/>
  <c r="F50" i="79" s="1"/>
  <c r="E41" i="79"/>
  <c r="AJ40" i="79"/>
  <c r="AI40" i="79"/>
  <c r="AH40" i="79"/>
  <c r="AE40" i="79"/>
  <c r="AB40" i="79"/>
  <c r="Y40" i="79"/>
  <c r="V40" i="79"/>
  <c r="S40" i="79"/>
  <c r="P40" i="79"/>
  <c r="M40" i="79"/>
  <c r="J40" i="79"/>
  <c r="G40" i="79"/>
  <c r="A40" i="79"/>
  <c r="AJ39" i="79"/>
  <c r="AI39" i="79"/>
  <c r="AH39" i="79"/>
  <c r="AE39" i="79"/>
  <c r="AB39" i="79"/>
  <c r="Y39" i="79"/>
  <c r="V39" i="79"/>
  <c r="S39" i="79"/>
  <c r="P39" i="79"/>
  <c r="M39" i="79"/>
  <c r="J39" i="79"/>
  <c r="G39" i="79"/>
  <c r="AK39" i="79" s="1"/>
  <c r="A39" i="79"/>
  <c r="AJ38" i="79"/>
  <c r="AI38" i="79"/>
  <c r="AH38" i="79"/>
  <c r="AE38" i="79"/>
  <c r="AB38" i="79"/>
  <c r="Y38" i="79"/>
  <c r="V38" i="79"/>
  <c r="S38" i="79"/>
  <c r="P38" i="79"/>
  <c r="M38" i="79"/>
  <c r="J38" i="79"/>
  <c r="G38" i="79"/>
  <c r="A38" i="79"/>
  <c r="AJ37" i="79"/>
  <c r="AI37" i="79"/>
  <c r="AH37" i="79"/>
  <c r="AE37" i="79"/>
  <c r="AB37" i="79"/>
  <c r="Y37" i="79"/>
  <c r="V37" i="79"/>
  <c r="S37" i="79"/>
  <c r="P37" i="79"/>
  <c r="M37" i="79"/>
  <c r="J37" i="79"/>
  <c r="G37" i="79"/>
  <c r="A37" i="79"/>
  <c r="AJ36" i="79"/>
  <c r="AI36" i="79"/>
  <c r="AH36" i="79"/>
  <c r="AE36" i="79"/>
  <c r="AB36" i="79"/>
  <c r="Y36" i="79"/>
  <c r="V36" i="79"/>
  <c r="S36" i="79"/>
  <c r="P36" i="79"/>
  <c r="M36" i="79"/>
  <c r="J36" i="79"/>
  <c r="G36" i="79"/>
  <c r="A36" i="79"/>
  <c r="AJ35" i="79"/>
  <c r="AI35" i="79"/>
  <c r="AH35" i="79"/>
  <c r="AE35" i="79"/>
  <c r="AB35" i="79"/>
  <c r="Y35" i="79"/>
  <c r="V35" i="79"/>
  <c r="S35" i="79"/>
  <c r="P35" i="79"/>
  <c r="M35" i="79"/>
  <c r="J35" i="79"/>
  <c r="G35" i="79"/>
  <c r="A35" i="79"/>
  <c r="AJ34" i="79"/>
  <c r="AI34" i="79"/>
  <c r="AH34" i="79"/>
  <c r="AE34" i="79"/>
  <c r="AB34" i="79"/>
  <c r="Y34" i="79"/>
  <c r="V34" i="79"/>
  <c r="S34" i="79"/>
  <c r="P34" i="79"/>
  <c r="M34" i="79"/>
  <c r="J34" i="79"/>
  <c r="G34" i="79"/>
  <c r="A34" i="79"/>
  <c r="AJ33" i="79"/>
  <c r="AI33" i="79"/>
  <c r="AH33" i="79"/>
  <c r="AE33" i="79"/>
  <c r="AB33" i="79"/>
  <c r="Y33" i="79"/>
  <c r="V33" i="79"/>
  <c r="S33" i="79"/>
  <c r="P33" i="79"/>
  <c r="M33" i="79"/>
  <c r="J33" i="79"/>
  <c r="G33" i="79"/>
  <c r="A33" i="79"/>
  <c r="AJ32" i="79"/>
  <c r="AI32" i="79"/>
  <c r="AH32" i="79"/>
  <c r="AH41" i="79" s="1"/>
  <c r="AH50" i="79" s="1"/>
  <c r="AE32" i="79"/>
  <c r="AB32" i="79"/>
  <c r="Y32" i="79"/>
  <c r="V32" i="79"/>
  <c r="S32" i="79"/>
  <c r="P32" i="79"/>
  <c r="P41" i="79" s="1"/>
  <c r="M32" i="79"/>
  <c r="M41" i="79" s="1"/>
  <c r="J32" i="79"/>
  <c r="G32" i="79"/>
  <c r="G41" i="79" s="1"/>
  <c r="A32" i="79"/>
  <c r="AK28" i="79"/>
  <c r="AI28" i="79"/>
  <c r="AG28" i="79"/>
  <c r="AD28" i="79"/>
  <c r="AA28" i="79"/>
  <c r="X28" i="79"/>
  <c r="U28" i="79"/>
  <c r="R28" i="79"/>
  <c r="O28" i="79"/>
  <c r="L28" i="79"/>
  <c r="I28" i="79"/>
  <c r="F28" i="79"/>
  <c r="AG27" i="79"/>
  <c r="AF27" i="79"/>
  <c r="AD27" i="79"/>
  <c r="AC27" i="79"/>
  <c r="AA27" i="79"/>
  <c r="Z27" i="79"/>
  <c r="X27" i="79"/>
  <c r="W27" i="79"/>
  <c r="U27" i="79"/>
  <c r="T27" i="79"/>
  <c r="R27" i="79"/>
  <c r="Q27" i="79"/>
  <c r="P27" i="79"/>
  <c r="O27" i="79"/>
  <c r="N27" i="79"/>
  <c r="L27" i="79"/>
  <c r="K27" i="79"/>
  <c r="I27" i="79"/>
  <c r="H27" i="79"/>
  <c r="F27" i="79"/>
  <c r="E27" i="79"/>
  <c r="AG26" i="79"/>
  <c r="AF26" i="79"/>
  <c r="AD26" i="79"/>
  <c r="AC26" i="79"/>
  <c r="AA26" i="79"/>
  <c r="Z26" i="79"/>
  <c r="X26" i="79"/>
  <c r="W26" i="79"/>
  <c r="U26" i="79"/>
  <c r="T26" i="79"/>
  <c r="R26" i="79"/>
  <c r="Q26" i="79"/>
  <c r="P26" i="79"/>
  <c r="O26" i="79"/>
  <c r="N26" i="79"/>
  <c r="L26" i="79"/>
  <c r="K26" i="79"/>
  <c r="I26" i="79"/>
  <c r="H26" i="79"/>
  <c r="F26" i="79"/>
  <c r="AJ26" i="79" s="1"/>
  <c r="E26" i="79"/>
  <c r="AI26" i="79" s="1"/>
  <c r="AG22" i="79"/>
  <c r="AF22" i="79"/>
  <c r="AD22" i="79"/>
  <c r="AC22" i="79"/>
  <c r="AA22" i="79"/>
  <c r="Z22" i="79"/>
  <c r="X22" i="79"/>
  <c r="W22" i="79"/>
  <c r="U22" i="79"/>
  <c r="T22" i="79"/>
  <c r="R22" i="79"/>
  <c r="Q22" i="79"/>
  <c r="P22" i="79"/>
  <c r="O22" i="79"/>
  <c r="N22" i="79"/>
  <c r="L22" i="79"/>
  <c r="K22" i="79"/>
  <c r="I22" i="79"/>
  <c r="H22" i="79"/>
  <c r="F22" i="79"/>
  <c r="AJ22" i="79" s="1"/>
  <c r="E22" i="79"/>
  <c r="AG21" i="79"/>
  <c r="AG23" i="79" s="1"/>
  <c r="AF21" i="79"/>
  <c r="AF23" i="79" s="1"/>
  <c r="AD21" i="79"/>
  <c r="AD23" i="79" s="1"/>
  <c r="AC21" i="79"/>
  <c r="AC23" i="79" s="1"/>
  <c r="AA21" i="79"/>
  <c r="AA23" i="79" s="1"/>
  <c r="Z21" i="79"/>
  <c r="Z23" i="79" s="1"/>
  <c r="X21" i="79"/>
  <c r="X23" i="79" s="1"/>
  <c r="W21" i="79"/>
  <c r="W23" i="79" s="1"/>
  <c r="U21" i="79"/>
  <c r="U23" i="79" s="1"/>
  <c r="T21" i="79"/>
  <c r="T23" i="79" s="1"/>
  <c r="R21" i="79"/>
  <c r="R23" i="79" s="1"/>
  <c r="Q21" i="79"/>
  <c r="Q23" i="79" s="1"/>
  <c r="P21" i="79"/>
  <c r="P23" i="79" s="1"/>
  <c r="O21" i="79"/>
  <c r="O23" i="79" s="1"/>
  <c r="N21" i="79"/>
  <c r="N23" i="79" s="1"/>
  <c r="L21" i="79"/>
  <c r="L23" i="79" s="1"/>
  <c r="K21" i="79"/>
  <c r="K23" i="79" s="1"/>
  <c r="I21" i="79"/>
  <c r="I23" i="79" s="1"/>
  <c r="H21" i="79"/>
  <c r="H23" i="79" s="1"/>
  <c r="F21" i="79"/>
  <c r="AJ21" i="79" s="1"/>
  <c r="E21" i="79"/>
  <c r="AI21" i="79" s="1"/>
  <c r="AK19" i="79"/>
  <c r="B16" i="79"/>
  <c r="D14" i="79"/>
  <c r="D11" i="79"/>
  <c r="C11" i="79"/>
  <c r="B11" i="79"/>
  <c r="D10" i="79"/>
  <c r="C10" i="79"/>
  <c r="B10" i="79"/>
  <c r="F19" i="79" s="1"/>
  <c r="D9" i="79"/>
  <c r="C9" i="79"/>
  <c r="B9" i="79"/>
  <c r="D8" i="79"/>
  <c r="C8" i="79"/>
  <c r="B8" i="79"/>
  <c r="D7" i="79"/>
  <c r="C7" i="79"/>
  <c r="B7" i="79"/>
  <c r="C6" i="79"/>
  <c r="AK79" i="79" s="1"/>
  <c r="C5" i="79"/>
  <c r="AI79" i="79" s="1"/>
  <c r="B5" i="79"/>
  <c r="AI78" i="79" s="1"/>
  <c r="B3" i="79"/>
  <c r="AG75" i="79" s="1"/>
  <c r="C6" i="78"/>
  <c r="C5" i="78"/>
  <c r="B5" i="78"/>
  <c r="J39" i="77"/>
  <c r="I39" i="77"/>
  <c r="L39" i="77" s="1"/>
  <c r="H39" i="77"/>
  <c r="C6" i="77"/>
  <c r="C5" i="77"/>
  <c r="B5" i="77"/>
  <c r="C6" i="76"/>
  <c r="C5" i="76"/>
  <c r="A20" i="76"/>
  <c r="H40" i="76"/>
  <c r="K40" i="76" s="1"/>
  <c r="N40" i="76" s="1"/>
  <c r="I40" i="76"/>
  <c r="L40" i="76" s="1"/>
  <c r="O40" i="76" s="1"/>
  <c r="J40" i="76"/>
  <c r="M40" i="76" s="1"/>
  <c r="P40" i="76" s="1"/>
  <c r="B5" i="76"/>
  <c r="B6" i="78" l="1"/>
  <c r="D6" i="78" s="1"/>
  <c r="D5" i="78"/>
  <c r="B6" i="77"/>
  <c r="D6" i="77" s="1"/>
  <c r="D5" i="77"/>
  <c r="N38" i="80"/>
  <c r="N52" i="80"/>
  <c r="N44" i="80"/>
  <c r="N34" i="80"/>
  <c r="L68" i="81"/>
  <c r="N16" i="80"/>
  <c r="BU16" i="80" s="1"/>
  <c r="N17" i="80"/>
  <c r="BU17" i="80" s="1"/>
  <c r="N47" i="80"/>
  <c r="BU47" i="80" s="1"/>
  <c r="N42" i="80"/>
  <c r="BU42" i="80" s="1"/>
  <c r="N13" i="80"/>
  <c r="N32" i="80"/>
  <c r="BU32" i="80" s="1"/>
  <c r="N36" i="80"/>
  <c r="N26" i="80"/>
  <c r="BU26" i="80" s="1"/>
  <c r="N51" i="80"/>
  <c r="BU51" i="80" s="1"/>
  <c r="N40" i="80"/>
  <c r="BU40" i="80" s="1"/>
  <c r="N48" i="80"/>
  <c r="BU48" i="80" s="1"/>
  <c r="BV22" i="80"/>
  <c r="V55" i="80"/>
  <c r="BV39" i="80"/>
  <c r="BV20" i="80"/>
  <c r="BV53" i="80"/>
  <c r="BV12" i="80"/>
  <c r="BV29" i="80"/>
  <c r="BV21" i="80"/>
  <c r="BV46" i="80"/>
  <c r="BV54" i="80"/>
  <c r="J92" i="81"/>
  <c r="I92" i="81" s="1"/>
  <c r="J72" i="81"/>
  <c r="I72" i="81" s="1"/>
  <c r="J80" i="81"/>
  <c r="I80" i="81" s="1"/>
  <c r="J17" i="81"/>
  <c r="I17" i="81" s="1"/>
  <c r="J25" i="81"/>
  <c r="I25" i="81" s="1"/>
  <c r="J33" i="81"/>
  <c r="I33" i="81" s="1"/>
  <c r="J41" i="81"/>
  <c r="I41" i="81" s="1"/>
  <c r="J49" i="81"/>
  <c r="I49" i="81" s="1"/>
  <c r="J57" i="81"/>
  <c r="I57" i="81" s="1"/>
  <c r="J65" i="81"/>
  <c r="I65" i="81" s="1"/>
  <c r="J75" i="81"/>
  <c r="I75" i="81" s="1"/>
  <c r="J36" i="81"/>
  <c r="I36" i="81" s="1"/>
  <c r="J52" i="81"/>
  <c r="I52" i="81" s="1"/>
  <c r="J21" i="81"/>
  <c r="I21" i="81" s="1"/>
  <c r="J53" i="81"/>
  <c r="I53" i="81" s="1"/>
  <c r="J56" i="81"/>
  <c r="I56" i="81" s="1"/>
  <c r="J93" i="81"/>
  <c r="I93" i="81" s="1"/>
  <c r="J73" i="81"/>
  <c r="I73" i="81" s="1"/>
  <c r="J81" i="81"/>
  <c r="I81" i="81" s="1"/>
  <c r="J18" i="81"/>
  <c r="I18" i="81" s="1"/>
  <c r="J26" i="81"/>
  <c r="I26" i="81" s="1"/>
  <c r="J34" i="81"/>
  <c r="I34" i="81" s="1"/>
  <c r="J42" i="81"/>
  <c r="I42" i="81" s="1"/>
  <c r="J50" i="81"/>
  <c r="I50" i="81" s="1"/>
  <c r="J58" i="81"/>
  <c r="I58" i="81" s="1"/>
  <c r="J66" i="81"/>
  <c r="I66" i="81" s="1"/>
  <c r="J71" i="81"/>
  <c r="J20" i="81"/>
  <c r="I20" i="81" s="1"/>
  <c r="J60" i="81"/>
  <c r="I60" i="81" s="1"/>
  <c r="J76" i="81"/>
  <c r="I76" i="81" s="1"/>
  <c r="J37" i="81"/>
  <c r="I37" i="81" s="1"/>
  <c r="J61" i="81"/>
  <c r="I61" i="81" s="1"/>
  <c r="J40" i="81"/>
  <c r="I40" i="81" s="1"/>
  <c r="J94" i="81"/>
  <c r="J74" i="81"/>
  <c r="I74" i="81" s="1"/>
  <c r="J82" i="81"/>
  <c r="I82" i="81" s="1"/>
  <c r="J19" i="81"/>
  <c r="I19" i="81" s="1"/>
  <c r="J27" i="81"/>
  <c r="I27" i="81" s="1"/>
  <c r="J35" i="81"/>
  <c r="I35" i="81" s="1"/>
  <c r="J43" i="81"/>
  <c r="I43" i="81" s="1"/>
  <c r="J51" i="81"/>
  <c r="I51" i="81" s="1"/>
  <c r="J59" i="81"/>
  <c r="I59" i="81" s="1"/>
  <c r="J13" i="81"/>
  <c r="J28" i="81"/>
  <c r="I28" i="81" s="1"/>
  <c r="J44" i="81"/>
  <c r="I44" i="81" s="1"/>
  <c r="J29" i="81"/>
  <c r="I29" i="81" s="1"/>
  <c r="J45" i="81"/>
  <c r="I45" i="81" s="1"/>
  <c r="J87" i="81"/>
  <c r="J88" i="81"/>
  <c r="I88" i="81" s="1"/>
  <c r="J89" i="81"/>
  <c r="I89" i="81" s="1"/>
  <c r="J77" i="81"/>
  <c r="I77" i="81" s="1"/>
  <c r="J14" i="81"/>
  <c r="I14" i="81" s="1"/>
  <c r="J22" i="81"/>
  <c r="I22" i="81" s="1"/>
  <c r="J30" i="81"/>
  <c r="I30" i="81" s="1"/>
  <c r="J38" i="81"/>
  <c r="I38" i="81" s="1"/>
  <c r="J46" i="81"/>
  <c r="I46" i="81" s="1"/>
  <c r="J54" i="81"/>
  <c r="I54" i="81" s="1"/>
  <c r="J62" i="81"/>
  <c r="I62" i="81" s="1"/>
  <c r="J78" i="81"/>
  <c r="I78" i="81" s="1"/>
  <c r="J15" i="81"/>
  <c r="I15" i="81" s="1"/>
  <c r="J23" i="81"/>
  <c r="I23" i="81" s="1"/>
  <c r="J31" i="81"/>
  <c r="I31" i="81" s="1"/>
  <c r="J39" i="81"/>
  <c r="I39" i="81" s="1"/>
  <c r="J47" i="81"/>
  <c r="I47" i="81" s="1"/>
  <c r="J55" i="81"/>
  <c r="I55" i="81" s="1"/>
  <c r="J63" i="81"/>
  <c r="I63" i="81" s="1"/>
  <c r="J79" i="81"/>
  <c r="I79" i="81" s="1"/>
  <c r="J16" i="81"/>
  <c r="I16" i="81" s="1"/>
  <c r="J24" i="81"/>
  <c r="I24" i="81" s="1"/>
  <c r="J32" i="81"/>
  <c r="I32" i="81" s="1"/>
  <c r="J48" i="81"/>
  <c r="I48" i="81" s="1"/>
  <c r="J64" i="81"/>
  <c r="I64" i="81" s="1"/>
  <c r="J90" i="81"/>
  <c r="I90" i="81" s="1"/>
  <c r="J91" i="81"/>
  <c r="I91" i="81" s="1"/>
  <c r="N23" i="80"/>
  <c r="BU23" i="80" s="1"/>
  <c r="N20" i="80"/>
  <c r="BU20" i="80" s="1"/>
  <c r="N25" i="80"/>
  <c r="BU25" i="80" s="1"/>
  <c r="N15" i="80"/>
  <c r="BU15" i="80" s="1"/>
  <c r="N28" i="80"/>
  <c r="BU28" i="80" s="1"/>
  <c r="N49" i="80"/>
  <c r="BU49" i="80" s="1"/>
  <c r="N12" i="80"/>
  <c r="U12" i="80" s="1"/>
  <c r="U55" i="80" s="1"/>
  <c r="N14" i="80"/>
  <c r="BU14" i="80" s="1"/>
  <c r="N19" i="80"/>
  <c r="BU19" i="80" s="1"/>
  <c r="N29" i="80"/>
  <c r="BU29" i="80" s="1"/>
  <c r="N41" i="80"/>
  <c r="BU41" i="80" s="1"/>
  <c r="N33" i="80"/>
  <c r="BU33" i="80" s="1"/>
  <c r="N54" i="80"/>
  <c r="BU54" i="80" s="1"/>
  <c r="N30" i="80"/>
  <c r="BU30" i="80" s="1"/>
  <c r="N35" i="80"/>
  <c r="BU35" i="80" s="1"/>
  <c r="N43" i="80"/>
  <c r="BU43" i="80" s="1"/>
  <c r="N27" i="80"/>
  <c r="BU27" i="80" s="1"/>
  <c r="N24" i="80"/>
  <c r="BU24" i="80" s="1"/>
  <c r="N37" i="80"/>
  <c r="BU37" i="80" s="1"/>
  <c r="N45" i="80"/>
  <c r="BU45" i="80" s="1"/>
  <c r="N53" i="80"/>
  <c r="BU53" i="80" s="1"/>
  <c r="O55" i="80"/>
  <c r="O58" i="80" s="1"/>
  <c r="N58" i="80" s="1"/>
  <c r="N18" i="80"/>
  <c r="BU18" i="80" s="1"/>
  <c r="G93" i="81"/>
  <c r="G74" i="81"/>
  <c r="G82" i="81"/>
  <c r="G20" i="81"/>
  <c r="G28" i="81"/>
  <c r="G36" i="81"/>
  <c r="G44" i="81"/>
  <c r="G52" i="81"/>
  <c r="G60" i="81"/>
  <c r="G54" i="81"/>
  <c r="G88" i="81"/>
  <c r="G77" i="81"/>
  <c r="G31" i="81"/>
  <c r="G33" i="81"/>
  <c r="G57" i="81"/>
  <c r="G34" i="81"/>
  <c r="G58" i="81"/>
  <c r="G81" i="81"/>
  <c r="G43" i="81"/>
  <c r="G94" i="81"/>
  <c r="AH94" i="81" s="1"/>
  <c r="G75" i="81"/>
  <c r="G71" i="81"/>
  <c r="G21" i="81"/>
  <c r="G29" i="81"/>
  <c r="G37" i="81"/>
  <c r="G45" i="81"/>
  <c r="G53" i="81"/>
  <c r="G61" i="81"/>
  <c r="G15" i="81"/>
  <c r="G39" i="81"/>
  <c r="G55" i="81"/>
  <c r="G25" i="81"/>
  <c r="G72" i="81"/>
  <c r="G42" i="81"/>
  <c r="G92" i="81"/>
  <c r="G27" i="81"/>
  <c r="G13" i="81"/>
  <c r="G87" i="81"/>
  <c r="G76" i="81"/>
  <c r="G14" i="81"/>
  <c r="G22" i="81"/>
  <c r="G30" i="81"/>
  <c r="G38" i="81"/>
  <c r="G46" i="81"/>
  <c r="G62" i="81"/>
  <c r="G23" i="81"/>
  <c r="G47" i="81"/>
  <c r="G63" i="81"/>
  <c r="G41" i="81"/>
  <c r="G18" i="81"/>
  <c r="G19" i="81"/>
  <c r="G51" i="81"/>
  <c r="G89" i="81"/>
  <c r="G78" i="81"/>
  <c r="G16" i="81"/>
  <c r="G24" i="81"/>
  <c r="G32" i="81"/>
  <c r="G40" i="81"/>
  <c r="G48" i="81"/>
  <c r="G56" i="81"/>
  <c r="G64" i="81"/>
  <c r="G90" i="81"/>
  <c r="G79" i="81"/>
  <c r="G17" i="81"/>
  <c r="G49" i="81"/>
  <c r="G91" i="81"/>
  <c r="G80" i="81"/>
  <c r="G50" i="81"/>
  <c r="G65" i="81"/>
  <c r="G26" i="81"/>
  <c r="G66" i="81"/>
  <c r="G73" i="81"/>
  <c r="G35" i="81"/>
  <c r="G59" i="81"/>
  <c r="AA95" i="81"/>
  <c r="X95" i="81"/>
  <c r="U95" i="81"/>
  <c r="AD84" i="81"/>
  <c r="AD68" i="81"/>
  <c r="AA84" i="81"/>
  <c r="X84" i="81"/>
  <c r="X68" i="81"/>
  <c r="U68" i="81"/>
  <c r="R84" i="81"/>
  <c r="R68" i="81"/>
  <c r="O68" i="81"/>
  <c r="BR55" i="80"/>
  <c r="AP55" i="80"/>
  <c r="G55" i="80"/>
  <c r="AI22" i="79"/>
  <c r="AJ27" i="79"/>
  <c r="S41" i="79"/>
  <c r="AI41" i="79"/>
  <c r="B14" i="79" s="1"/>
  <c r="M48" i="79"/>
  <c r="AK45" i="79"/>
  <c r="AJ48" i="79"/>
  <c r="AH75" i="79"/>
  <c r="AI27" i="79"/>
  <c r="AJ28" i="79"/>
  <c r="V41" i="79"/>
  <c r="V50" i="79" s="1"/>
  <c r="AK33" i="79"/>
  <c r="P48" i="79"/>
  <c r="Y41" i="79"/>
  <c r="AK38" i="79"/>
  <c r="S48" i="79"/>
  <c r="AB41" i="79"/>
  <c r="AB50" i="79" s="1"/>
  <c r="AK35" i="79"/>
  <c r="AK36" i="79"/>
  <c r="AK44" i="79"/>
  <c r="AK47" i="79"/>
  <c r="AE41" i="79"/>
  <c r="AE50" i="79" s="1"/>
  <c r="AK32" i="79"/>
  <c r="AK37" i="79"/>
  <c r="J75" i="79"/>
  <c r="E23" i="79"/>
  <c r="AK34" i="79"/>
  <c r="R75" i="79"/>
  <c r="P50" i="79"/>
  <c r="AK40" i="79"/>
  <c r="AI48" i="79"/>
  <c r="Z75" i="79"/>
  <c r="AI17" i="79"/>
  <c r="BT9" i="80" s="1"/>
  <c r="C84" i="81"/>
  <c r="C68" i="81"/>
  <c r="AJ58" i="80"/>
  <c r="AI58" i="80" s="1"/>
  <c r="BU36" i="80"/>
  <c r="BU44" i="80"/>
  <c r="BU52" i="80"/>
  <c r="BE58" i="80"/>
  <c r="BE59" i="80" s="1"/>
  <c r="AB21" i="79" s="1"/>
  <c r="AB23" i="79" s="1"/>
  <c r="AB25" i="79" s="1"/>
  <c r="AA25" i="79" s="1"/>
  <c r="AA29" i="79" s="1"/>
  <c r="AA11" i="80"/>
  <c r="AH11" i="80" s="1"/>
  <c r="AO11" i="80" s="1"/>
  <c r="AV11" i="80" s="1"/>
  <c r="BC11" i="80" s="1"/>
  <c r="BJ11" i="80" s="1"/>
  <c r="BQ11" i="80" s="1"/>
  <c r="BT11" i="80"/>
  <c r="BL58" i="80"/>
  <c r="BL59" i="80" s="1"/>
  <c r="AE21" i="79" s="1"/>
  <c r="BU13" i="80"/>
  <c r="BU21" i="80"/>
  <c r="BV11" i="80"/>
  <c r="AQ58" i="80"/>
  <c r="AP58" i="80" s="1"/>
  <c r="BU31" i="80"/>
  <c r="BU39" i="80"/>
  <c r="BU38" i="80"/>
  <c r="V58" i="80"/>
  <c r="V59" i="80" s="1"/>
  <c r="M21" i="79" s="1"/>
  <c r="BS58" i="80"/>
  <c r="BR58" i="80" s="1"/>
  <c r="BU22" i="80"/>
  <c r="BU46" i="80"/>
  <c r="AB55" i="80"/>
  <c r="BU34" i="80"/>
  <c r="BU50" i="80"/>
  <c r="M59" i="80"/>
  <c r="AC59" i="80"/>
  <c r="BQ59" i="80"/>
  <c r="AI12" i="80"/>
  <c r="AI55" i="80" s="1"/>
  <c r="BC58" i="80"/>
  <c r="BC59" i="80" s="1"/>
  <c r="BD12" i="80"/>
  <c r="BD55" i="80" s="1"/>
  <c r="T58" i="80"/>
  <c r="T59" i="80" s="1"/>
  <c r="F58" i="80"/>
  <c r="BJ58" i="80"/>
  <c r="BJ59" i="80" s="1"/>
  <c r="BK12" i="80"/>
  <c r="BK55" i="80" s="1"/>
  <c r="AA58" i="80"/>
  <c r="AB58" i="80" s="1"/>
  <c r="H58" i="80"/>
  <c r="H59" i="80" s="1"/>
  <c r="G21" i="79" s="1"/>
  <c r="AV58" i="80"/>
  <c r="AV59" i="80" s="1"/>
  <c r="AJ19" i="79"/>
  <c r="I19" i="79"/>
  <c r="H29" i="79"/>
  <c r="H51" i="79" s="1"/>
  <c r="H25" i="79"/>
  <c r="P25" i="79"/>
  <c r="AF25" i="79"/>
  <c r="AF29" i="79" s="1"/>
  <c r="AF51" i="79" s="1"/>
  <c r="Q25" i="79"/>
  <c r="Q29" i="79" s="1"/>
  <c r="Q51" i="79" s="1"/>
  <c r="AI23" i="79"/>
  <c r="M50" i="79"/>
  <c r="Z25" i="79"/>
  <c r="Z29" i="79" s="1"/>
  <c r="Z51" i="79" s="1"/>
  <c r="K29" i="79"/>
  <c r="K51" i="79" s="1"/>
  <c r="K25" i="79"/>
  <c r="T25" i="79"/>
  <c r="T29" i="79" s="1"/>
  <c r="T51" i="79" s="1"/>
  <c r="AJ50" i="79"/>
  <c r="O72" i="79"/>
  <c r="Y50" i="79"/>
  <c r="N25" i="79"/>
  <c r="N29" i="79" s="1"/>
  <c r="N51" i="79" s="1"/>
  <c r="W25" i="79"/>
  <c r="W29" i="79" s="1"/>
  <c r="W51" i="79" s="1"/>
  <c r="F23" i="79"/>
  <c r="E25" i="79"/>
  <c r="AC25" i="79"/>
  <c r="AC29" i="79" s="1"/>
  <c r="AC51" i="79" s="1"/>
  <c r="G48" i="79"/>
  <c r="AK48" i="79" s="1"/>
  <c r="N72" i="79"/>
  <c r="K75" i="79"/>
  <c r="S75" i="79"/>
  <c r="AA75" i="79"/>
  <c r="AI75" i="79"/>
  <c r="B6" i="79"/>
  <c r="L75" i="79"/>
  <c r="T75" i="79"/>
  <c r="AB75" i="79"/>
  <c r="AJ75" i="79"/>
  <c r="P72" i="79"/>
  <c r="E75" i="79"/>
  <c r="M75" i="79"/>
  <c r="U75" i="79"/>
  <c r="AC75" i="79"/>
  <c r="AK75" i="79"/>
  <c r="D5" i="79"/>
  <c r="F75" i="79"/>
  <c r="N75" i="79"/>
  <c r="V75" i="79"/>
  <c r="AD75" i="79"/>
  <c r="J41" i="79"/>
  <c r="J50" i="79" s="1"/>
  <c r="G75" i="79"/>
  <c r="O75" i="79"/>
  <c r="W75" i="79"/>
  <c r="AE75" i="79"/>
  <c r="E50" i="79"/>
  <c r="E19" i="79"/>
  <c r="H75" i="79"/>
  <c r="P75" i="79"/>
  <c r="X75" i="79"/>
  <c r="AF75" i="79"/>
  <c r="AJ79" i="79"/>
  <c r="AJ41" i="79"/>
  <c r="I75" i="79"/>
  <c r="Q75" i="79"/>
  <c r="Y75" i="79"/>
  <c r="K39" i="77"/>
  <c r="O39" i="77"/>
  <c r="M39" i="77"/>
  <c r="B6" i="76"/>
  <c r="D6" i="76" s="1"/>
  <c r="D5" i="76"/>
  <c r="S40" i="76"/>
  <c r="AH66" i="71"/>
  <c r="AF66" i="71"/>
  <c r="AD66" i="71"/>
  <c r="AA66" i="71"/>
  <c r="X66" i="71"/>
  <c r="U66" i="71"/>
  <c r="R66" i="71"/>
  <c r="O66" i="71"/>
  <c r="L66" i="71"/>
  <c r="I66" i="71"/>
  <c r="F66" i="71"/>
  <c r="C66" i="71"/>
  <c r="AG66" i="71" s="1"/>
  <c r="AH65" i="71"/>
  <c r="AF65" i="71"/>
  <c r="AD65" i="71"/>
  <c r="AA65" i="71"/>
  <c r="X65" i="71"/>
  <c r="U65" i="71"/>
  <c r="R65" i="71"/>
  <c r="O65" i="71"/>
  <c r="L65" i="71"/>
  <c r="I65" i="71"/>
  <c r="F65" i="71"/>
  <c r="C65" i="71"/>
  <c r="AG65" i="71" s="1"/>
  <c r="AH64" i="71"/>
  <c r="AF64" i="71"/>
  <c r="AD64" i="71"/>
  <c r="AA64" i="71"/>
  <c r="X64" i="71"/>
  <c r="U64" i="71"/>
  <c r="R64" i="71"/>
  <c r="O64" i="71"/>
  <c r="L64" i="71"/>
  <c r="AG64" i="71" s="1"/>
  <c r="I64" i="71"/>
  <c r="F64" i="71"/>
  <c r="C64" i="71"/>
  <c r="AH63" i="71"/>
  <c r="AF63" i="71"/>
  <c r="AD63" i="71"/>
  <c r="AA63" i="71"/>
  <c r="X63" i="71"/>
  <c r="U63" i="71"/>
  <c r="R63" i="71"/>
  <c r="O63" i="71"/>
  <c r="L63" i="71"/>
  <c r="I63" i="71"/>
  <c r="F63" i="71"/>
  <c r="C63" i="71"/>
  <c r="AG63" i="71" s="1"/>
  <c r="AH62" i="71"/>
  <c r="AF62" i="71"/>
  <c r="AD62" i="71"/>
  <c r="AA62" i="71"/>
  <c r="X62" i="71"/>
  <c r="U62" i="71"/>
  <c r="R62" i="71"/>
  <c r="O62" i="71"/>
  <c r="L62" i="71"/>
  <c r="I62" i="71"/>
  <c r="F62" i="71"/>
  <c r="C62" i="71"/>
  <c r="AG62" i="71" s="1"/>
  <c r="AH61" i="71"/>
  <c r="AF61" i="71"/>
  <c r="AD61" i="71"/>
  <c r="AA61" i="71"/>
  <c r="X61" i="71"/>
  <c r="U61" i="71"/>
  <c r="R61" i="71"/>
  <c r="O61" i="71"/>
  <c r="L61" i="71"/>
  <c r="I61" i="71"/>
  <c r="F61" i="71"/>
  <c r="C61" i="71"/>
  <c r="AG61" i="71" s="1"/>
  <c r="AH60" i="71"/>
  <c r="AF60" i="71"/>
  <c r="AD60" i="71"/>
  <c r="AA60" i="71"/>
  <c r="X60" i="71"/>
  <c r="U60" i="71"/>
  <c r="R60" i="71"/>
  <c r="O60" i="71"/>
  <c r="L60" i="71"/>
  <c r="AG60" i="71" s="1"/>
  <c r="I60" i="71"/>
  <c r="F60" i="71"/>
  <c r="C60" i="71"/>
  <c r="AH59" i="71"/>
  <c r="AF59" i="71"/>
  <c r="AD59" i="71"/>
  <c r="AA59" i="71"/>
  <c r="X59" i="71"/>
  <c r="U59" i="71"/>
  <c r="R59" i="71"/>
  <c r="O59" i="71"/>
  <c r="L59" i="71"/>
  <c r="I59" i="71"/>
  <c r="F59" i="71"/>
  <c r="C59" i="71"/>
  <c r="AG59" i="71" s="1"/>
  <c r="AH58" i="71"/>
  <c r="AF58" i="71"/>
  <c r="AD58" i="71"/>
  <c r="AA58" i="71"/>
  <c r="X58" i="71"/>
  <c r="U58" i="71"/>
  <c r="R58" i="71"/>
  <c r="O58" i="71"/>
  <c r="L58" i="71"/>
  <c r="I58" i="71"/>
  <c r="F58" i="71"/>
  <c r="C58" i="71"/>
  <c r="AG58" i="71" s="1"/>
  <c r="AH57" i="71"/>
  <c r="AF57" i="71"/>
  <c r="AD57" i="71"/>
  <c r="AA57" i="71"/>
  <c r="X57" i="71"/>
  <c r="U57" i="71"/>
  <c r="R57" i="71"/>
  <c r="O57" i="71"/>
  <c r="L57" i="71"/>
  <c r="I57" i="71"/>
  <c r="F57" i="71"/>
  <c r="C57" i="71"/>
  <c r="AG57" i="71" s="1"/>
  <c r="AH56" i="71"/>
  <c r="AG56" i="71"/>
  <c r="AF56" i="71"/>
  <c r="AD56" i="71"/>
  <c r="AA56" i="71"/>
  <c r="X56" i="71"/>
  <c r="U56" i="71"/>
  <c r="R56" i="71"/>
  <c r="O56" i="71"/>
  <c r="L56" i="71"/>
  <c r="I56" i="71"/>
  <c r="F56" i="71"/>
  <c r="C56" i="71"/>
  <c r="AH55" i="71"/>
  <c r="AF55" i="71"/>
  <c r="AD55" i="71"/>
  <c r="AA55" i="71"/>
  <c r="X55" i="71"/>
  <c r="U55" i="71"/>
  <c r="R55" i="71"/>
  <c r="O55" i="71"/>
  <c r="L55" i="71"/>
  <c r="I55" i="71"/>
  <c r="F55" i="71"/>
  <c r="C55" i="71"/>
  <c r="AG55" i="71" s="1"/>
  <c r="AH54" i="71"/>
  <c r="AF54" i="71"/>
  <c r="AD54" i="71"/>
  <c r="AA54" i="71"/>
  <c r="X54" i="71"/>
  <c r="U54" i="71"/>
  <c r="R54" i="71"/>
  <c r="O54" i="71"/>
  <c r="L54" i="71"/>
  <c r="I54" i="71"/>
  <c r="F54" i="71"/>
  <c r="C54" i="71"/>
  <c r="AG54" i="71" s="1"/>
  <c r="AH66" i="67"/>
  <c r="AF66" i="67"/>
  <c r="AD66" i="67"/>
  <c r="AA66" i="67"/>
  <c r="X66" i="67"/>
  <c r="U66" i="67"/>
  <c r="R66" i="67"/>
  <c r="O66" i="67"/>
  <c r="L66" i="67"/>
  <c r="I66" i="67"/>
  <c r="F66" i="67"/>
  <c r="C66" i="67"/>
  <c r="AG66" i="67" s="1"/>
  <c r="AH65" i="67"/>
  <c r="AF65" i="67"/>
  <c r="AD65" i="67"/>
  <c r="AA65" i="67"/>
  <c r="X65" i="67"/>
  <c r="U65" i="67"/>
  <c r="R65" i="67"/>
  <c r="O65" i="67"/>
  <c r="L65" i="67"/>
  <c r="I65" i="67"/>
  <c r="F65" i="67"/>
  <c r="C65" i="67"/>
  <c r="AG65" i="67" s="1"/>
  <c r="AH64" i="67"/>
  <c r="AF64" i="67"/>
  <c r="AD64" i="67"/>
  <c r="AA64" i="67"/>
  <c r="X64" i="67"/>
  <c r="U64" i="67"/>
  <c r="R64" i="67"/>
  <c r="O64" i="67"/>
  <c r="L64" i="67"/>
  <c r="I64" i="67"/>
  <c r="AG64" i="67" s="1"/>
  <c r="F64" i="67"/>
  <c r="C64" i="67"/>
  <c r="AH63" i="67"/>
  <c r="AF63" i="67"/>
  <c r="AD63" i="67"/>
  <c r="AA63" i="67"/>
  <c r="X63" i="67"/>
  <c r="U63" i="67"/>
  <c r="R63" i="67"/>
  <c r="O63" i="67"/>
  <c r="L63" i="67"/>
  <c r="AG63" i="67" s="1"/>
  <c r="I63" i="67"/>
  <c r="F63" i="67"/>
  <c r="C63" i="67"/>
  <c r="AH62" i="67"/>
  <c r="AF62" i="67"/>
  <c r="AD62" i="67"/>
  <c r="AA62" i="67"/>
  <c r="X62" i="67"/>
  <c r="U62" i="67"/>
  <c r="R62" i="67"/>
  <c r="O62" i="67"/>
  <c r="L62" i="67"/>
  <c r="I62" i="67"/>
  <c r="F62" i="67"/>
  <c r="C62" i="67"/>
  <c r="AG62" i="67" s="1"/>
  <c r="AH61" i="67"/>
  <c r="AF61" i="67"/>
  <c r="AD61" i="67"/>
  <c r="AA61" i="67"/>
  <c r="X61" i="67"/>
  <c r="U61" i="67"/>
  <c r="R61" i="67"/>
  <c r="O61" i="67"/>
  <c r="L61" i="67"/>
  <c r="I61" i="67"/>
  <c r="F61" i="67"/>
  <c r="C61" i="67"/>
  <c r="AG61" i="67" s="1"/>
  <c r="AH60" i="67"/>
  <c r="AF60" i="67"/>
  <c r="AD60" i="67"/>
  <c r="AA60" i="67"/>
  <c r="X60" i="67"/>
  <c r="U60" i="67"/>
  <c r="R60" i="67"/>
  <c r="O60" i="67"/>
  <c r="L60" i="67"/>
  <c r="I60" i="67"/>
  <c r="AG60" i="67" s="1"/>
  <c r="F60" i="67"/>
  <c r="C60" i="67"/>
  <c r="AH59" i="67"/>
  <c r="AF59" i="67"/>
  <c r="AD59" i="67"/>
  <c r="AA59" i="67"/>
  <c r="X59" i="67"/>
  <c r="U59" i="67"/>
  <c r="R59" i="67"/>
  <c r="O59" i="67"/>
  <c r="L59" i="67"/>
  <c r="AG59" i="67" s="1"/>
  <c r="I59" i="67"/>
  <c r="F59" i="67"/>
  <c r="C59" i="67"/>
  <c r="AH58" i="67"/>
  <c r="AF58" i="67"/>
  <c r="AD58" i="67"/>
  <c r="AA58" i="67"/>
  <c r="X58" i="67"/>
  <c r="U58" i="67"/>
  <c r="R58" i="67"/>
  <c r="O58" i="67"/>
  <c r="L58" i="67"/>
  <c r="I58" i="67"/>
  <c r="F58" i="67"/>
  <c r="C58" i="67"/>
  <c r="AG58" i="67" s="1"/>
  <c r="AH57" i="67"/>
  <c r="AF57" i="67"/>
  <c r="AD57" i="67"/>
  <c r="AA57" i="67"/>
  <c r="X57" i="67"/>
  <c r="U57" i="67"/>
  <c r="R57" i="67"/>
  <c r="O57" i="67"/>
  <c r="L57" i="67"/>
  <c r="I57" i="67"/>
  <c r="F57" i="67"/>
  <c r="C57" i="67"/>
  <c r="AG57" i="67" s="1"/>
  <c r="AH56" i="67"/>
  <c r="AF56" i="67"/>
  <c r="AD56" i="67"/>
  <c r="AA56" i="67"/>
  <c r="X56" i="67"/>
  <c r="U56" i="67"/>
  <c r="R56" i="67"/>
  <c r="O56" i="67"/>
  <c r="L56" i="67"/>
  <c r="I56" i="67"/>
  <c r="AG56" i="67" s="1"/>
  <c r="F56" i="67"/>
  <c r="C56" i="67"/>
  <c r="AH55" i="67"/>
  <c r="AF55" i="67"/>
  <c r="AD55" i="67"/>
  <c r="AA55" i="67"/>
  <c r="X55" i="67"/>
  <c r="U55" i="67"/>
  <c r="R55" i="67"/>
  <c r="O55" i="67"/>
  <c r="L55" i="67"/>
  <c r="AG55" i="67" s="1"/>
  <c r="I55" i="67"/>
  <c r="F55" i="67"/>
  <c r="C55" i="67"/>
  <c r="AH54" i="67"/>
  <c r="AF54" i="67"/>
  <c r="AD54" i="67"/>
  <c r="AA54" i="67"/>
  <c r="X54" i="67"/>
  <c r="U54" i="67"/>
  <c r="R54" i="67"/>
  <c r="O54" i="67"/>
  <c r="L54" i="67"/>
  <c r="I54" i="67"/>
  <c r="F54" i="67"/>
  <c r="C54" i="67"/>
  <c r="AG54" i="67" s="1"/>
  <c r="AH66" i="63"/>
  <c r="AF66" i="63"/>
  <c r="AD66" i="63"/>
  <c r="AA66" i="63"/>
  <c r="X66" i="63"/>
  <c r="U66" i="63"/>
  <c r="R66" i="63"/>
  <c r="O66" i="63"/>
  <c r="L66" i="63"/>
  <c r="I66" i="63"/>
  <c r="F66" i="63"/>
  <c r="AG66" i="63" s="1"/>
  <c r="C66" i="63"/>
  <c r="AH65" i="63"/>
  <c r="AF65" i="63"/>
  <c r="AD65" i="63"/>
  <c r="AA65" i="63"/>
  <c r="X65" i="63"/>
  <c r="U65" i="63"/>
  <c r="R65" i="63"/>
  <c r="O65" i="63"/>
  <c r="L65" i="63"/>
  <c r="I65" i="63"/>
  <c r="AG65" i="63" s="1"/>
  <c r="F65" i="63"/>
  <c r="C65" i="63"/>
  <c r="AH64" i="63"/>
  <c r="AF64" i="63"/>
  <c r="AD64" i="63"/>
  <c r="AA64" i="63"/>
  <c r="X64" i="63"/>
  <c r="U64" i="63"/>
  <c r="R64" i="63"/>
  <c r="O64" i="63"/>
  <c r="L64" i="63"/>
  <c r="AG64" i="63" s="1"/>
  <c r="I64" i="63"/>
  <c r="F64" i="63"/>
  <c r="C64" i="63"/>
  <c r="AH63" i="63"/>
  <c r="AF63" i="63"/>
  <c r="AD63" i="63"/>
  <c r="AA63" i="63"/>
  <c r="X63" i="63"/>
  <c r="U63" i="63"/>
  <c r="R63" i="63"/>
  <c r="O63" i="63"/>
  <c r="L63" i="63"/>
  <c r="I63" i="63"/>
  <c r="F63" i="63"/>
  <c r="C63" i="63"/>
  <c r="AG63" i="63" s="1"/>
  <c r="AH62" i="63"/>
  <c r="AF62" i="63"/>
  <c r="AD62" i="63"/>
  <c r="AA62" i="63"/>
  <c r="X62" i="63"/>
  <c r="U62" i="63"/>
  <c r="R62" i="63"/>
  <c r="O62" i="63"/>
  <c r="L62" i="63"/>
  <c r="I62" i="63"/>
  <c r="F62" i="63"/>
  <c r="AG62" i="63" s="1"/>
  <c r="C62" i="63"/>
  <c r="AH61" i="63"/>
  <c r="AF61" i="63"/>
  <c r="AD61" i="63"/>
  <c r="AA61" i="63"/>
  <c r="X61" i="63"/>
  <c r="U61" i="63"/>
  <c r="R61" i="63"/>
  <c r="O61" i="63"/>
  <c r="L61" i="63"/>
  <c r="I61" i="63"/>
  <c r="AG61" i="63" s="1"/>
  <c r="F61" i="63"/>
  <c r="C61" i="63"/>
  <c r="AH60" i="63"/>
  <c r="AF60" i="63"/>
  <c r="AD60" i="63"/>
  <c r="AA60" i="63"/>
  <c r="X60" i="63"/>
  <c r="U60" i="63"/>
  <c r="R60" i="63"/>
  <c r="O60" i="63"/>
  <c r="L60" i="63"/>
  <c r="AG60" i="63" s="1"/>
  <c r="I60" i="63"/>
  <c r="F60" i="63"/>
  <c r="C60" i="63"/>
  <c r="AH59" i="63"/>
  <c r="AF59" i="63"/>
  <c r="AD59" i="63"/>
  <c r="AA59" i="63"/>
  <c r="X59" i="63"/>
  <c r="U59" i="63"/>
  <c r="R59" i="63"/>
  <c r="O59" i="63"/>
  <c r="L59" i="63"/>
  <c r="I59" i="63"/>
  <c r="F59" i="63"/>
  <c r="C59" i="63"/>
  <c r="AG59" i="63" s="1"/>
  <c r="AH58" i="63"/>
  <c r="AF58" i="63"/>
  <c r="AD58" i="63"/>
  <c r="AA58" i="63"/>
  <c r="X58" i="63"/>
  <c r="U58" i="63"/>
  <c r="R58" i="63"/>
  <c r="O58" i="63"/>
  <c r="L58" i="63"/>
  <c r="I58" i="63"/>
  <c r="F58" i="63"/>
  <c r="AG58" i="63" s="1"/>
  <c r="C58" i="63"/>
  <c r="AH57" i="63"/>
  <c r="AF57" i="63"/>
  <c r="AD57" i="63"/>
  <c r="AA57" i="63"/>
  <c r="X57" i="63"/>
  <c r="U57" i="63"/>
  <c r="R57" i="63"/>
  <c r="O57" i="63"/>
  <c r="L57" i="63"/>
  <c r="I57" i="63"/>
  <c r="AG57" i="63" s="1"/>
  <c r="F57" i="63"/>
  <c r="C57" i="63"/>
  <c r="AH56" i="63"/>
  <c r="AF56" i="63"/>
  <c r="AD56" i="63"/>
  <c r="AA56" i="63"/>
  <c r="X56" i="63"/>
  <c r="U56" i="63"/>
  <c r="R56" i="63"/>
  <c r="O56" i="63"/>
  <c r="L56" i="63"/>
  <c r="AG56" i="63" s="1"/>
  <c r="I56" i="63"/>
  <c r="F56" i="63"/>
  <c r="C56" i="63"/>
  <c r="AH55" i="63"/>
  <c r="AF55" i="63"/>
  <c r="AD55" i="63"/>
  <c r="AA55" i="63"/>
  <c r="X55" i="63"/>
  <c r="U55" i="63"/>
  <c r="R55" i="63"/>
  <c r="O55" i="63"/>
  <c r="L55" i="63"/>
  <c r="I55" i="63"/>
  <c r="F55" i="63"/>
  <c r="C55" i="63"/>
  <c r="AG55" i="63" s="1"/>
  <c r="AH54" i="63"/>
  <c r="AF54" i="63"/>
  <c r="AD54" i="63"/>
  <c r="AA54" i="63"/>
  <c r="X54" i="63"/>
  <c r="U54" i="63"/>
  <c r="R54" i="63"/>
  <c r="O54" i="63"/>
  <c r="L54" i="63"/>
  <c r="I54" i="63"/>
  <c r="F54" i="63"/>
  <c r="AG54" i="63" s="1"/>
  <c r="C54" i="63"/>
  <c r="AH66" i="59"/>
  <c r="AF66" i="59"/>
  <c r="AD66" i="59"/>
  <c r="AA66" i="59"/>
  <c r="X66" i="59"/>
  <c r="U66" i="59"/>
  <c r="R66" i="59"/>
  <c r="O66" i="59"/>
  <c r="L66" i="59"/>
  <c r="I66" i="59"/>
  <c r="F66" i="59"/>
  <c r="AG66" i="59" s="1"/>
  <c r="C66" i="59"/>
  <c r="AH65" i="59"/>
  <c r="AF65" i="59"/>
  <c r="AD65" i="59"/>
  <c r="AA65" i="59"/>
  <c r="X65" i="59"/>
  <c r="U65" i="59"/>
  <c r="R65" i="59"/>
  <c r="O65" i="59"/>
  <c r="L65" i="59"/>
  <c r="I65" i="59"/>
  <c r="AG65" i="59" s="1"/>
  <c r="F65" i="59"/>
  <c r="C65" i="59"/>
  <c r="AH64" i="59"/>
  <c r="AF64" i="59"/>
  <c r="AD64" i="59"/>
  <c r="AA64" i="59"/>
  <c r="X64" i="59"/>
  <c r="U64" i="59"/>
  <c r="R64" i="59"/>
  <c r="O64" i="59"/>
  <c r="L64" i="59"/>
  <c r="AG64" i="59" s="1"/>
  <c r="I64" i="59"/>
  <c r="F64" i="59"/>
  <c r="C64" i="59"/>
  <c r="AH63" i="59"/>
  <c r="AF63" i="59"/>
  <c r="AD63" i="59"/>
  <c r="AA63" i="59"/>
  <c r="X63" i="59"/>
  <c r="U63" i="59"/>
  <c r="R63" i="59"/>
  <c r="O63" i="59"/>
  <c r="L63" i="59"/>
  <c r="I63" i="59"/>
  <c r="F63" i="59"/>
  <c r="C63" i="59"/>
  <c r="AG63" i="59" s="1"/>
  <c r="AH62" i="59"/>
  <c r="AF62" i="59"/>
  <c r="AD62" i="59"/>
  <c r="AA62" i="59"/>
  <c r="X62" i="59"/>
  <c r="U62" i="59"/>
  <c r="R62" i="59"/>
  <c r="O62" i="59"/>
  <c r="L62" i="59"/>
  <c r="I62" i="59"/>
  <c r="F62" i="59"/>
  <c r="AG62" i="59" s="1"/>
  <c r="C62" i="59"/>
  <c r="AH61" i="59"/>
  <c r="AF61" i="59"/>
  <c r="AD61" i="59"/>
  <c r="AA61" i="59"/>
  <c r="X61" i="59"/>
  <c r="U61" i="59"/>
  <c r="R61" i="59"/>
  <c r="O61" i="59"/>
  <c r="L61" i="59"/>
  <c r="I61" i="59"/>
  <c r="AG61" i="59" s="1"/>
  <c r="F61" i="59"/>
  <c r="C61" i="59"/>
  <c r="AH60" i="59"/>
  <c r="AF60" i="59"/>
  <c r="AD60" i="59"/>
  <c r="AA60" i="59"/>
  <c r="X60" i="59"/>
  <c r="U60" i="59"/>
  <c r="R60" i="59"/>
  <c r="O60" i="59"/>
  <c r="L60" i="59"/>
  <c r="AG60" i="59" s="1"/>
  <c r="I60" i="59"/>
  <c r="F60" i="59"/>
  <c r="C60" i="59"/>
  <c r="AH59" i="59"/>
  <c r="AF59" i="59"/>
  <c r="AD59" i="59"/>
  <c r="AA59" i="59"/>
  <c r="X59" i="59"/>
  <c r="U59" i="59"/>
  <c r="R59" i="59"/>
  <c r="O59" i="59"/>
  <c r="L59" i="59"/>
  <c r="I59" i="59"/>
  <c r="F59" i="59"/>
  <c r="C59" i="59"/>
  <c r="AG59" i="59" s="1"/>
  <c r="AH58" i="59"/>
  <c r="AF58" i="59"/>
  <c r="AD58" i="59"/>
  <c r="AA58" i="59"/>
  <c r="X58" i="59"/>
  <c r="U58" i="59"/>
  <c r="R58" i="59"/>
  <c r="O58" i="59"/>
  <c r="L58" i="59"/>
  <c r="I58" i="59"/>
  <c r="F58" i="59"/>
  <c r="AG58" i="59" s="1"/>
  <c r="C58" i="59"/>
  <c r="AH57" i="59"/>
  <c r="AF57" i="59"/>
  <c r="AD57" i="59"/>
  <c r="AA57" i="59"/>
  <c r="X57" i="59"/>
  <c r="U57" i="59"/>
  <c r="R57" i="59"/>
  <c r="O57" i="59"/>
  <c r="L57" i="59"/>
  <c r="I57" i="59"/>
  <c r="AG57" i="59" s="1"/>
  <c r="F57" i="59"/>
  <c r="C57" i="59"/>
  <c r="AH56" i="59"/>
  <c r="AF56" i="59"/>
  <c r="AD56" i="59"/>
  <c r="AA56" i="59"/>
  <c r="X56" i="59"/>
  <c r="U56" i="59"/>
  <c r="R56" i="59"/>
  <c r="O56" i="59"/>
  <c r="L56" i="59"/>
  <c r="AG56" i="59" s="1"/>
  <c r="I56" i="59"/>
  <c r="F56" i="59"/>
  <c r="C56" i="59"/>
  <c r="AH55" i="59"/>
  <c r="AF55" i="59"/>
  <c r="AD55" i="59"/>
  <c r="AA55" i="59"/>
  <c r="X55" i="59"/>
  <c r="U55" i="59"/>
  <c r="R55" i="59"/>
  <c r="O55" i="59"/>
  <c r="L55" i="59"/>
  <c r="I55" i="59"/>
  <c r="F55" i="59"/>
  <c r="C55" i="59"/>
  <c r="AG55" i="59" s="1"/>
  <c r="AH54" i="59"/>
  <c r="AF54" i="59"/>
  <c r="AD54" i="59"/>
  <c r="AA54" i="59"/>
  <c r="X54" i="59"/>
  <c r="U54" i="59"/>
  <c r="R54" i="59"/>
  <c r="O54" i="59"/>
  <c r="L54" i="59"/>
  <c r="I54" i="59"/>
  <c r="F54" i="59"/>
  <c r="AG54" i="59" s="1"/>
  <c r="C54" i="59"/>
  <c r="AH66" i="54"/>
  <c r="AF66" i="54"/>
  <c r="AD66" i="54"/>
  <c r="AA66" i="54"/>
  <c r="X66" i="54"/>
  <c r="U66" i="54"/>
  <c r="R66" i="54"/>
  <c r="O66" i="54"/>
  <c r="L66" i="54"/>
  <c r="I66" i="54"/>
  <c r="F66" i="54"/>
  <c r="AG66" i="54" s="1"/>
  <c r="C66" i="54"/>
  <c r="AH65" i="54"/>
  <c r="AF65" i="54"/>
  <c r="AD65" i="54"/>
  <c r="AA65" i="54"/>
  <c r="X65" i="54"/>
  <c r="U65" i="54"/>
  <c r="R65" i="54"/>
  <c r="O65" i="54"/>
  <c r="L65" i="54"/>
  <c r="I65" i="54"/>
  <c r="AG65" i="54" s="1"/>
  <c r="F65" i="54"/>
  <c r="C65" i="54"/>
  <c r="AH64" i="54"/>
  <c r="AG64" i="54"/>
  <c r="AF64" i="54"/>
  <c r="AD64" i="54"/>
  <c r="AA64" i="54"/>
  <c r="X64" i="54"/>
  <c r="U64" i="54"/>
  <c r="R64" i="54"/>
  <c r="O64" i="54"/>
  <c r="L64" i="54"/>
  <c r="I64" i="54"/>
  <c r="F64" i="54"/>
  <c r="C64" i="54"/>
  <c r="AH63" i="54"/>
  <c r="AF63" i="54"/>
  <c r="AD63" i="54"/>
  <c r="AA63" i="54"/>
  <c r="X63" i="54"/>
  <c r="U63" i="54"/>
  <c r="R63" i="54"/>
  <c r="O63" i="54"/>
  <c r="L63" i="54"/>
  <c r="I63" i="54"/>
  <c r="F63" i="54"/>
  <c r="C63" i="54"/>
  <c r="AG63" i="54" s="1"/>
  <c r="AH62" i="54"/>
  <c r="AF62" i="54"/>
  <c r="AD62" i="54"/>
  <c r="AA62" i="54"/>
  <c r="X62" i="54"/>
  <c r="U62" i="54"/>
  <c r="R62" i="54"/>
  <c r="O62" i="54"/>
  <c r="L62" i="54"/>
  <c r="I62" i="54"/>
  <c r="F62" i="54"/>
  <c r="AG62" i="54" s="1"/>
  <c r="C62" i="54"/>
  <c r="AH61" i="54"/>
  <c r="AF61" i="54"/>
  <c r="AD61" i="54"/>
  <c r="AA61" i="54"/>
  <c r="X61" i="54"/>
  <c r="U61" i="54"/>
  <c r="R61" i="54"/>
  <c r="O61" i="54"/>
  <c r="L61" i="54"/>
  <c r="I61" i="54"/>
  <c r="AG61" i="54" s="1"/>
  <c r="F61" i="54"/>
  <c r="C61" i="54"/>
  <c r="AH60" i="54"/>
  <c r="AF60" i="54"/>
  <c r="AD60" i="54"/>
  <c r="AA60" i="54"/>
  <c r="X60" i="54"/>
  <c r="U60" i="54"/>
  <c r="R60" i="54"/>
  <c r="O60" i="54"/>
  <c r="L60" i="54"/>
  <c r="AG60" i="54" s="1"/>
  <c r="I60" i="54"/>
  <c r="F60" i="54"/>
  <c r="C60" i="54"/>
  <c r="AH59" i="54"/>
  <c r="AF59" i="54"/>
  <c r="AD59" i="54"/>
  <c r="AA59" i="54"/>
  <c r="X59" i="54"/>
  <c r="U59" i="54"/>
  <c r="R59" i="54"/>
  <c r="O59" i="54"/>
  <c r="L59" i="54"/>
  <c r="I59" i="54"/>
  <c r="F59" i="54"/>
  <c r="C59" i="54"/>
  <c r="AG59" i="54" s="1"/>
  <c r="AH58" i="54"/>
  <c r="AF58" i="54"/>
  <c r="AD58" i="54"/>
  <c r="AA58" i="54"/>
  <c r="X58" i="54"/>
  <c r="U58" i="54"/>
  <c r="R58" i="54"/>
  <c r="O58" i="54"/>
  <c r="L58" i="54"/>
  <c r="I58" i="54"/>
  <c r="F58" i="54"/>
  <c r="AG58" i="54" s="1"/>
  <c r="C58" i="54"/>
  <c r="AH57" i="54"/>
  <c r="AF57" i="54"/>
  <c r="AD57" i="54"/>
  <c r="AA57" i="54"/>
  <c r="X57" i="54"/>
  <c r="U57" i="54"/>
  <c r="R57" i="54"/>
  <c r="O57" i="54"/>
  <c r="L57" i="54"/>
  <c r="I57" i="54"/>
  <c r="AG57" i="54" s="1"/>
  <c r="F57" i="54"/>
  <c r="C57" i="54"/>
  <c r="AH56" i="54"/>
  <c r="AG56" i="54"/>
  <c r="AF56" i="54"/>
  <c r="AD56" i="54"/>
  <c r="AA56" i="54"/>
  <c r="X56" i="54"/>
  <c r="U56" i="54"/>
  <c r="R56" i="54"/>
  <c r="O56" i="54"/>
  <c r="L56" i="54"/>
  <c r="I56" i="54"/>
  <c r="F56" i="54"/>
  <c r="C56" i="54"/>
  <c r="AH55" i="54"/>
  <c r="AF55" i="54"/>
  <c r="AD55" i="54"/>
  <c r="AA55" i="54"/>
  <c r="X55" i="54"/>
  <c r="U55" i="54"/>
  <c r="R55" i="54"/>
  <c r="O55" i="54"/>
  <c r="L55" i="54"/>
  <c r="I55" i="54"/>
  <c r="F55" i="54"/>
  <c r="C55" i="54"/>
  <c r="AG55" i="54" s="1"/>
  <c r="AH54" i="54"/>
  <c r="AF54" i="54"/>
  <c r="AD54" i="54"/>
  <c r="AA54" i="54"/>
  <c r="X54" i="54"/>
  <c r="U54" i="54"/>
  <c r="R54" i="54"/>
  <c r="O54" i="54"/>
  <c r="L54" i="54"/>
  <c r="I54" i="54"/>
  <c r="F54" i="54"/>
  <c r="AG54" i="54" s="1"/>
  <c r="C54" i="54"/>
  <c r="AH66" i="50"/>
  <c r="AF66" i="50"/>
  <c r="AD66" i="50"/>
  <c r="AA66" i="50"/>
  <c r="X66" i="50"/>
  <c r="U66" i="50"/>
  <c r="R66" i="50"/>
  <c r="O66" i="50"/>
  <c r="L66" i="50"/>
  <c r="I66" i="50"/>
  <c r="F66" i="50"/>
  <c r="AG66" i="50" s="1"/>
  <c r="C66" i="50"/>
  <c r="AH65" i="50"/>
  <c r="AF65" i="50"/>
  <c r="AD65" i="50"/>
  <c r="AA65" i="50"/>
  <c r="X65" i="50"/>
  <c r="U65" i="50"/>
  <c r="R65" i="50"/>
  <c r="O65" i="50"/>
  <c r="L65" i="50"/>
  <c r="I65" i="50"/>
  <c r="AG65" i="50" s="1"/>
  <c r="F65" i="50"/>
  <c r="C65" i="50"/>
  <c r="AH64" i="50"/>
  <c r="AF64" i="50"/>
  <c r="AD64" i="50"/>
  <c r="AA64" i="50"/>
  <c r="X64" i="50"/>
  <c r="U64" i="50"/>
  <c r="R64" i="50"/>
  <c r="O64" i="50"/>
  <c r="L64" i="50"/>
  <c r="AG64" i="50" s="1"/>
  <c r="I64" i="50"/>
  <c r="F64" i="50"/>
  <c r="C64" i="50"/>
  <c r="AH63" i="50"/>
  <c r="AF63" i="50"/>
  <c r="AD63" i="50"/>
  <c r="AA63" i="50"/>
  <c r="X63" i="50"/>
  <c r="U63" i="50"/>
  <c r="R63" i="50"/>
  <c r="O63" i="50"/>
  <c r="L63" i="50"/>
  <c r="I63" i="50"/>
  <c r="F63" i="50"/>
  <c r="C63" i="50"/>
  <c r="AG63" i="50" s="1"/>
  <c r="AH62" i="50"/>
  <c r="AF62" i="50"/>
  <c r="AD62" i="50"/>
  <c r="AA62" i="50"/>
  <c r="X62" i="50"/>
  <c r="U62" i="50"/>
  <c r="R62" i="50"/>
  <c r="O62" i="50"/>
  <c r="L62" i="50"/>
  <c r="I62" i="50"/>
  <c r="F62" i="50"/>
  <c r="AG62" i="50" s="1"/>
  <c r="C62" i="50"/>
  <c r="AH61" i="50"/>
  <c r="AF61" i="50"/>
  <c r="AD61" i="50"/>
  <c r="AA61" i="50"/>
  <c r="X61" i="50"/>
  <c r="U61" i="50"/>
  <c r="R61" i="50"/>
  <c r="O61" i="50"/>
  <c r="L61" i="50"/>
  <c r="I61" i="50"/>
  <c r="AG61" i="50" s="1"/>
  <c r="F61" i="50"/>
  <c r="C61" i="50"/>
  <c r="AH60" i="50"/>
  <c r="AG60" i="50"/>
  <c r="AF60" i="50"/>
  <c r="AD60" i="50"/>
  <c r="AA60" i="50"/>
  <c r="X60" i="50"/>
  <c r="U60" i="50"/>
  <c r="R60" i="50"/>
  <c r="O60" i="50"/>
  <c r="L60" i="50"/>
  <c r="I60" i="50"/>
  <c r="F60" i="50"/>
  <c r="C60" i="50"/>
  <c r="AH59" i="50"/>
  <c r="AF59" i="50"/>
  <c r="AD59" i="50"/>
  <c r="AA59" i="50"/>
  <c r="X59" i="50"/>
  <c r="U59" i="50"/>
  <c r="R59" i="50"/>
  <c r="O59" i="50"/>
  <c r="L59" i="50"/>
  <c r="I59" i="50"/>
  <c r="F59" i="50"/>
  <c r="C59" i="50"/>
  <c r="AG59" i="50" s="1"/>
  <c r="AH58" i="50"/>
  <c r="AF58" i="50"/>
  <c r="AD58" i="50"/>
  <c r="AA58" i="50"/>
  <c r="X58" i="50"/>
  <c r="U58" i="50"/>
  <c r="R58" i="50"/>
  <c r="O58" i="50"/>
  <c r="L58" i="50"/>
  <c r="I58" i="50"/>
  <c r="F58" i="50"/>
  <c r="AG58" i="50" s="1"/>
  <c r="C58" i="50"/>
  <c r="AH57" i="50"/>
  <c r="AF57" i="50"/>
  <c r="AD57" i="50"/>
  <c r="AA57" i="50"/>
  <c r="X57" i="50"/>
  <c r="U57" i="50"/>
  <c r="R57" i="50"/>
  <c r="O57" i="50"/>
  <c r="L57" i="50"/>
  <c r="I57" i="50"/>
  <c r="AG57" i="50" s="1"/>
  <c r="F57" i="50"/>
  <c r="C57" i="50"/>
  <c r="AH56" i="50"/>
  <c r="AF56" i="50"/>
  <c r="AD56" i="50"/>
  <c r="AA56" i="50"/>
  <c r="X56" i="50"/>
  <c r="U56" i="50"/>
  <c r="R56" i="50"/>
  <c r="O56" i="50"/>
  <c r="L56" i="50"/>
  <c r="AG56" i="50" s="1"/>
  <c r="I56" i="50"/>
  <c r="F56" i="50"/>
  <c r="C56" i="50"/>
  <c r="AH55" i="50"/>
  <c r="AF55" i="50"/>
  <c r="AD55" i="50"/>
  <c r="AA55" i="50"/>
  <c r="X55" i="50"/>
  <c r="U55" i="50"/>
  <c r="R55" i="50"/>
  <c r="O55" i="50"/>
  <c r="L55" i="50"/>
  <c r="I55" i="50"/>
  <c r="F55" i="50"/>
  <c r="C55" i="50"/>
  <c r="AG55" i="50" s="1"/>
  <c r="AH54" i="50"/>
  <c r="AF54" i="50"/>
  <c r="AD54" i="50"/>
  <c r="AA54" i="50"/>
  <c r="X54" i="50"/>
  <c r="U54" i="50"/>
  <c r="R54" i="50"/>
  <c r="O54" i="50"/>
  <c r="L54" i="50"/>
  <c r="I54" i="50"/>
  <c r="F54" i="50"/>
  <c r="AG54" i="50" s="1"/>
  <c r="C54" i="50"/>
  <c r="AH66" i="38"/>
  <c r="AF66" i="38"/>
  <c r="AD66" i="38"/>
  <c r="AA66" i="38"/>
  <c r="X66" i="38"/>
  <c r="U66" i="38"/>
  <c r="R66" i="38"/>
  <c r="O66" i="38"/>
  <c r="L66" i="38"/>
  <c r="I66" i="38"/>
  <c r="F66" i="38"/>
  <c r="C66" i="38"/>
  <c r="AG66" i="38" s="1"/>
  <c r="AH65" i="38"/>
  <c r="AF65" i="38"/>
  <c r="AD65" i="38"/>
  <c r="AA65" i="38"/>
  <c r="X65" i="38"/>
  <c r="U65" i="38"/>
  <c r="R65" i="38"/>
  <c r="O65" i="38"/>
  <c r="L65" i="38"/>
  <c r="I65" i="38"/>
  <c r="AG65" i="38" s="1"/>
  <c r="F65" i="38"/>
  <c r="C65" i="38"/>
  <c r="AH64" i="38"/>
  <c r="AF64" i="38"/>
  <c r="AD64" i="38"/>
  <c r="AA64" i="38"/>
  <c r="X64" i="38"/>
  <c r="U64" i="38"/>
  <c r="R64" i="38"/>
  <c r="O64" i="38"/>
  <c r="L64" i="38"/>
  <c r="AG64" i="38" s="1"/>
  <c r="I64" i="38"/>
  <c r="F64" i="38"/>
  <c r="C64" i="38"/>
  <c r="AH63" i="38"/>
  <c r="AF63" i="38"/>
  <c r="AD63" i="38"/>
  <c r="AA63" i="38"/>
  <c r="X63" i="38"/>
  <c r="U63" i="38"/>
  <c r="R63" i="38"/>
  <c r="O63" i="38"/>
  <c r="L63" i="38"/>
  <c r="I63" i="38"/>
  <c r="F63" i="38"/>
  <c r="C63" i="38"/>
  <c r="AG63" i="38" s="1"/>
  <c r="AH62" i="38"/>
  <c r="AF62" i="38"/>
  <c r="AD62" i="38"/>
  <c r="AA62" i="38"/>
  <c r="X62" i="38"/>
  <c r="U62" i="38"/>
  <c r="R62" i="38"/>
  <c r="O62" i="38"/>
  <c r="L62" i="38"/>
  <c r="I62" i="38"/>
  <c r="F62" i="38"/>
  <c r="C62" i="38"/>
  <c r="AG62" i="38" s="1"/>
  <c r="AH61" i="38"/>
  <c r="AF61" i="38"/>
  <c r="AD61" i="38"/>
  <c r="AA61" i="38"/>
  <c r="X61" i="38"/>
  <c r="U61" i="38"/>
  <c r="R61" i="38"/>
  <c r="O61" i="38"/>
  <c r="L61" i="38"/>
  <c r="I61" i="38"/>
  <c r="F61" i="38"/>
  <c r="AG61" i="38" s="1"/>
  <c r="C61" i="38"/>
  <c r="AH60" i="38"/>
  <c r="AF60" i="38"/>
  <c r="AD60" i="38"/>
  <c r="AA60" i="38"/>
  <c r="X60" i="38"/>
  <c r="U60" i="38"/>
  <c r="R60" i="38"/>
  <c r="O60" i="38"/>
  <c r="L60" i="38"/>
  <c r="AG60" i="38" s="1"/>
  <c r="I60" i="38"/>
  <c r="F60" i="38"/>
  <c r="C60" i="38"/>
  <c r="AH59" i="38"/>
  <c r="AF59" i="38"/>
  <c r="AD59" i="38"/>
  <c r="AA59" i="38"/>
  <c r="X59" i="38"/>
  <c r="U59" i="38"/>
  <c r="R59" i="38"/>
  <c r="O59" i="38"/>
  <c r="L59" i="38"/>
  <c r="I59" i="38"/>
  <c r="F59" i="38"/>
  <c r="C59" i="38"/>
  <c r="AG59" i="38" s="1"/>
  <c r="AH58" i="38"/>
  <c r="AF58" i="38"/>
  <c r="AD58" i="38"/>
  <c r="AA58" i="38"/>
  <c r="X58" i="38"/>
  <c r="U58" i="38"/>
  <c r="R58" i="38"/>
  <c r="O58" i="38"/>
  <c r="L58" i="38"/>
  <c r="I58" i="38"/>
  <c r="F58" i="38"/>
  <c r="C58" i="38"/>
  <c r="AG58" i="38" s="1"/>
  <c r="AH57" i="38"/>
  <c r="AF57" i="38"/>
  <c r="AD57" i="38"/>
  <c r="AA57" i="38"/>
  <c r="X57" i="38"/>
  <c r="U57" i="38"/>
  <c r="R57" i="38"/>
  <c r="O57" i="38"/>
  <c r="L57" i="38"/>
  <c r="I57" i="38"/>
  <c r="F57" i="38"/>
  <c r="AG57" i="38" s="1"/>
  <c r="C57" i="38"/>
  <c r="AH56" i="38"/>
  <c r="AF56" i="38"/>
  <c r="AD56" i="38"/>
  <c r="AA56" i="38"/>
  <c r="X56" i="38"/>
  <c r="U56" i="38"/>
  <c r="R56" i="38"/>
  <c r="O56" i="38"/>
  <c r="L56" i="38"/>
  <c r="AG56" i="38" s="1"/>
  <c r="I56" i="38"/>
  <c r="F56" i="38"/>
  <c r="C56" i="38"/>
  <c r="AH55" i="38"/>
  <c r="AF55" i="38"/>
  <c r="AD55" i="38"/>
  <c r="AA55" i="38"/>
  <c r="X55" i="38"/>
  <c r="U55" i="38"/>
  <c r="R55" i="38"/>
  <c r="O55" i="38"/>
  <c r="L55" i="38"/>
  <c r="I55" i="38"/>
  <c r="F55" i="38"/>
  <c r="C55" i="38"/>
  <c r="AG55" i="38" s="1"/>
  <c r="AH54" i="38"/>
  <c r="AF54" i="38"/>
  <c r="AD54" i="38"/>
  <c r="AA54" i="38"/>
  <c r="X54" i="38"/>
  <c r="U54" i="38"/>
  <c r="R54" i="38"/>
  <c r="O54" i="38"/>
  <c r="L54" i="38"/>
  <c r="I54" i="38"/>
  <c r="F54" i="38"/>
  <c r="C54" i="38"/>
  <c r="AG54" i="38" s="1"/>
  <c r="E43" i="77" l="1"/>
  <c r="J43" i="77"/>
  <c r="H43" i="77"/>
  <c r="L43" i="77"/>
  <c r="G43" i="77"/>
  <c r="J95" i="81"/>
  <c r="M27" i="79" s="1"/>
  <c r="I87" i="81"/>
  <c r="I95" i="81" s="1"/>
  <c r="J68" i="81"/>
  <c r="M22" i="79" s="1"/>
  <c r="M23" i="79" s="1"/>
  <c r="I13" i="81"/>
  <c r="I68" i="81" s="1"/>
  <c r="J84" i="81"/>
  <c r="M26" i="79" s="1"/>
  <c r="I71" i="81"/>
  <c r="I84" i="81" s="1"/>
  <c r="AP59" i="80"/>
  <c r="N55" i="80"/>
  <c r="N59" i="80" s="1"/>
  <c r="AH50" i="81"/>
  <c r="F50" i="81"/>
  <c r="AG50" i="81" s="1"/>
  <c r="AH46" i="81"/>
  <c r="F46" i="81"/>
  <c r="AG46" i="81" s="1"/>
  <c r="AH61" i="81"/>
  <c r="F61" i="81"/>
  <c r="AG61" i="81" s="1"/>
  <c r="AH20" i="81"/>
  <c r="F20" i="81"/>
  <c r="AG20" i="81" s="1"/>
  <c r="AH43" i="81"/>
  <c r="F43" i="81"/>
  <c r="AG43" i="81" s="1"/>
  <c r="AH59" i="81"/>
  <c r="F59" i="81"/>
  <c r="AG59" i="81" s="1"/>
  <c r="AH91" i="81"/>
  <c r="F91" i="81"/>
  <c r="AG91" i="81" s="1"/>
  <c r="AH40" i="81"/>
  <c r="F40" i="81"/>
  <c r="AG40" i="81" s="1"/>
  <c r="AH18" i="81"/>
  <c r="F18" i="81"/>
  <c r="AG18" i="81" s="1"/>
  <c r="AH30" i="81"/>
  <c r="F30" i="81"/>
  <c r="AG30" i="81" s="1"/>
  <c r="AH42" i="81"/>
  <c r="F42" i="81"/>
  <c r="AG42" i="81" s="1"/>
  <c r="AH45" i="81"/>
  <c r="F45" i="81"/>
  <c r="AG45" i="81" s="1"/>
  <c r="AH81" i="81"/>
  <c r="F81" i="81"/>
  <c r="AG81" i="81" s="1"/>
  <c r="AH54" i="81"/>
  <c r="F54" i="81"/>
  <c r="AG54" i="81" s="1"/>
  <c r="AH74" i="81"/>
  <c r="F74" i="81"/>
  <c r="AG74" i="81" s="1"/>
  <c r="AH77" i="81"/>
  <c r="F77" i="81"/>
  <c r="AG77" i="81" s="1"/>
  <c r="AH35" i="81"/>
  <c r="F35" i="81"/>
  <c r="AG35" i="81" s="1"/>
  <c r="AH49" i="81"/>
  <c r="F49" i="81"/>
  <c r="AG49" i="81" s="1"/>
  <c r="AH32" i="81"/>
  <c r="F32" i="81"/>
  <c r="AG32" i="81" s="1"/>
  <c r="AH41" i="81"/>
  <c r="F41" i="81"/>
  <c r="AG41" i="81" s="1"/>
  <c r="AH22" i="81"/>
  <c r="F22" i="81"/>
  <c r="AG22" i="81" s="1"/>
  <c r="AH72" i="81"/>
  <c r="F72" i="81"/>
  <c r="AG72" i="81" s="1"/>
  <c r="AH37" i="81"/>
  <c r="F37" i="81"/>
  <c r="AG37" i="81" s="1"/>
  <c r="AH58" i="81"/>
  <c r="F58" i="81"/>
  <c r="AG58" i="81" s="1"/>
  <c r="AH60" i="81"/>
  <c r="F60" i="81"/>
  <c r="AG60" i="81" s="1"/>
  <c r="AH93" i="81"/>
  <c r="F93" i="81"/>
  <c r="AG93" i="81" s="1"/>
  <c r="AH48" i="81"/>
  <c r="F48" i="81"/>
  <c r="AG48" i="81" s="1"/>
  <c r="AH19" i="81"/>
  <c r="F19" i="81"/>
  <c r="AG19" i="81" s="1"/>
  <c r="AH92" i="81"/>
  <c r="F92" i="81"/>
  <c r="AG92" i="81" s="1"/>
  <c r="AH88" i="81"/>
  <c r="F88" i="81"/>
  <c r="AG88" i="81" s="1"/>
  <c r="AH73" i="81"/>
  <c r="F73" i="81"/>
  <c r="AG73" i="81" s="1"/>
  <c r="AH17" i="81"/>
  <c r="F17" i="81"/>
  <c r="AG17" i="81" s="1"/>
  <c r="AH24" i="81"/>
  <c r="F24" i="81"/>
  <c r="AG24" i="81" s="1"/>
  <c r="AH63" i="81"/>
  <c r="F63" i="81"/>
  <c r="AG63" i="81" s="1"/>
  <c r="AH14" i="81"/>
  <c r="F14" i="81"/>
  <c r="AG14" i="81" s="1"/>
  <c r="AH25" i="81"/>
  <c r="F25" i="81"/>
  <c r="AG25" i="81" s="1"/>
  <c r="AH29" i="81"/>
  <c r="F29" i="81"/>
  <c r="AG29" i="81" s="1"/>
  <c r="AH34" i="81"/>
  <c r="F34" i="81"/>
  <c r="AG34" i="81" s="1"/>
  <c r="AH52" i="81"/>
  <c r="F52" i="81"/>
  <c r="AG52" i="81" s="1"/>
  <c r="AH56" i="81"/>
  <c r="F56" i="81"/>
  <c r="AG56" i="81" s="1"/>
  <c r="AH51" i="81"/>
  <c r="F51" i="81"/>
  <c r="AG51" i="81" s="1"/>
  <c r="AH27" i="81"/>
  <c r="F27" i="81"/>
  <c r="AG27" i="81" s="1"/>
  <c r="AH80" i="81"/>
  <c r="F80" i="81"/>
  <c r="AG80" i="81" s="1"/>
  <c r="AH38" i="81"/>
  <c r="F38" i="81"/>
  <c r="AG38" i="81" s="1"/>
  <c r="AH53" i="81"/>
  <c r="F53" i="81"/>
  <c r="AG53" i="81" s="1"/>
  <c r="AH82" i="81"/>
  <c r="F82" i="81"/>
  <c r="AG82" i="81" s="1"/>
  <c r="AH66" i="81"/>
  <c r="F66" i="81"/>
  <c r="AG66" i="81" s="1"/>
  <c r="AH79" i="81"/>
  <c r="F79" i="81"/>
  <c r="AG79" i="81" s="1"/>
  <c r="AH16" i="81"/>
  <c r="F16" i="81"/>
  <c r="AG16" i="81" s="1"/>
  <c r="AH47" i="81"/>
  <c r="F47" i="81"/>
  <c r="AG47" i="81" s="1"/>
  <c r="AH76" i="81"/>
  <c r="F76" i="81"/>
  <c r="AG76" i="81" s="1"/>
  <c r="AH55" i="81"/>
  <c r="F55" i="81"/>
  <c r="AG55" i="81" s="1"/>
  <c r="AH21" i="81"/>
  <c r="F21" i="81"/>
  <c r="AG21" i="81" s="1"/>
  <c r="AH57" i="81"/>
  <c r="F57" i="81"/>
  <c r="AG57" i="81" s="1"/>
  <c r="AH44" i="81"/>
  <c r="F44" i="81"/>
  <c r="AG44" i="81" s="1"/>
  <c r="AH26" i="81"/>
  <c r="F26" i="81"/>
  <c r="AG26" i="81" s="1"/>
  <c r="AH90" i="81"/>
  <c r="F90" i="81"/>
  <c r="AG90" i="81" s="1"/>
  <c r="AH78" i="81"/>
  <c r="F78" i="81"/>
  <c r="AG78" i="81" s="1"/>
  <c r="AH23" i="81"/>
  <c r="F23" i="81"/>
  <c r="AG23" i="81" s="1"/>
  <c r="AH87" i="81"/>
  <c r="F87" i="81"/>
  <c r="G95" i="81"/>
  <c r="J27" i="79" s="1"/>
  <c r="AK27" i="79" s="1"/>
  <c r="AH39" i="81"/>
  <c r="F39" i="81"/>
  <c r="AG39" i="81" s="1"/>
  <c r="AH71" i="81"/>
  <c r="F71" i="81"/>
  <c r="G84" i="81"/>
  <c r="J26" i="79" s="1"/>
  <c r="AK26" i="79" s="1"/>
  <c r="AH33" i="81"/>
  <c r="F33" i="81"/>
  <c r="AG33" i="81" s="1"/>
  <c r="AH36" i="81"/>
  <c r="F36" i="81"/>
  <c r="AG36" i="81" s="1"/>
  <c r="AH65" i="81"/>
  <c r="F65" i="81"/>
  <c r="AG65" i="81" s="1"/>
  <c r="AH64" i="81"/>
  <c r="F64" i="81"/>
  <c r="AG64" i="81" s="1"/>
  <c r="AH89" i="81"/>
  <c r="F89" i="81"/>
  <c r="AG89" i="81" s="1"/>
  <c r="AH62" i="81"/>
  <c r="F62" i="81"/>
  <c r="AG62" i="81" s="1"/>
  <c r="AH13" i="81"/>
  <c r="G68" i="81"/>
  <c r="J22" i="79" s="1"/>
  <c r="F13" i="81"/>
  <c r="AH15" i="81"/>
  <c r="F15" i="81"/>
  <c r="AG15" i="81" s="1"/>
  <c r="AH75" i="81"/>
  <c r="F75" i="81"/>
  <c r="AG75" i="81" s="1"/>
  <c r="AH31" i="81"/>
  <c r="F31" i="81"/>
  <c r="AG31" i="81" s="1"/>
  <c r="AH28" i="81"/>
  <c r="F28" i="81"/>
  <c r="AG28" i="81" s="1"/>
  <c r="BR59" i="80"/>
  <c r="AQ59" i="80"/>
  <c r="V21" i="79" s="1"/>
  <c r="V23" i="79" s="1"/>
  <c r="V25" i="79" s="1"/>
  <c r="V29" i="79" s="1"/>
  <c r="V51" i="79" s="1"/>
  <c r="AI59" i="80"/>
  <c r="BT58" i="80"/>
  <c r="G23" i="79"/>
  <c r="O25" i="79"/>
  <c r="O29" i="79" s="1"/>
  <c r="AI25" i="79"/>
  <c r="S50" i="79"/>
  <c r="I43" i="77"/>
  <c r="F43" i="77"/>
  <c r="O59" i="80"/>
  <c r="AB59" i="80"/>
  <c r="AA59" i="80"/>
  <c r="G58" i="80"/>
  <c r="F59" i="80"/>
  <c r="BS59" i="80"/>
  <c r="AH21" i="79" s="1"/>
  <c r="AH23" i="79" s="1"/>
  <c r="AH25" i="79" s="1"/>
  <c r="AH29" i="79" s="1"/>
  <c r="AH51" i="79" s="1"/>
  <c r="BD58" i="80"/>
  <c r="BD59" i="80" s="1"/>
  <c r="AJ59" i="80"/>
  <c r="S21" i="79" s="1"/>
  <c r="S23" i="79" s="1"/>
  <c r="S25" i="79" s="1"/>
  <c r="R25" i="79" s="1"/>
  <c r="R29" i="79" s="1"/>
  <c r="U58" i="80"/>
  <c r="U59" i="80" s="1"/>
  <c r="BK58" i="80"/>
  <c r="BK59" i="80" s="1"/>
  <c r="AI72" i="79"/>
  <c r="Q72" i="79"/>
  <c r="AB29" i="79"/>
  <c r="AB51" i="79" s="1"/>
  <c r="E29" i="79"/>
  <c r="AI29" i="79" s="1"/>
  <c r="G50" i="79"/>
  <c r="AI73" i="79"/>
  <c r="AI74" i="79" s="1"/>
  <c r="AJ73" i="79"/>
  <c r="AK78" i="79"/>
  <c r="AK17" i="79" s="1"/>
  <c r="BV9" i="80" s="1"/>
  <c r="AH10" i="81" s="1"/>
  <c r="D6" i="79"/>
  <c r="F76" i="79" s="1"/>
  <c r="AJ78" i="79"/>
  <c r="AJ17" i="79" s="1"/>
  <c r="BU9" i="80" s="1"/>
  <c r="AK73" i="79"/>
  <c r="AK41" i="79"/>
  <c r="C14" i="79" s="1"/>
  <c r="P29" i="79"/>
  <c r="P51" i="79" s="1"/>
  <c r="H19" i="79"/>
  <c r="AI19" i="79"/>
  <c r="AI50" i="79"/>
  <c r="AI51" i="79" s="1"/>
  <c r="E51" i="79"/>
  <c r="S72" i="79"/>
  <c r="R72" i="79"/>
  <c r="AJ23" i="79"/>
  <c r="N39" i="77"/>
  <c r="K43" i="77"/>
  <c r="M43" i="77"/>
  <c r="P39" i="77"/>
  <c r="R39" i="77"/>
  <c r="O43" i="77"/>
  <c r="F44" i="76"/>
  <c r="G44" i="76"/>
  <c r="E44" i="76"/>
  <c r="L44" i="76"/>
  <c r="I44" i="76"/>
  <c r="H44" i="76"/>
  <c r="K44" i="76"/>
  <c r="O44" i="76"/>
  <c r="N44" i="76"/>
  <c r="J44" i="76"/>
  <c r="P44" i="76"/>
  <c r="R40" i="76"/>
  <c r="M44" i="76"/>
  <c r="S44" i="76"/>
  <c r="V40" i="76"/>
  <c r="AE95" i="71"/>
  <c r="AC95" i="71"/>
  <c r="AB95" i="71"/>
  <c r="Z95" i="71"/>
  <c r="Y95" i="71"/>
  <c r="W95" i="71"/>
  <c r="V95" i="71"/>
  <c r="T95" i="71"/>
  <c r="S95" i="71"/>
  <c r="Q95" i="71"/>
  <c r="P95" i="71"/>
  <c r="N95" i="71"/>
  <c r="M95" i="71"/>
  <c r="K95" i="71"/>
  <c r="J95" i="71"/>
  <c r="H95" i="71"/>
  <c r="G95" i="71"/>
  <c r="E95" i="71"/>
  <c r="D95" i="71"/>
  <c r="B95" i="71"/>
  <c r="AH93" i="71"/>
  <c r="AF93" i="71"/>
  <c r="AD93" i="71"/>
  <c r="AA93" i="71"/>
  <c r="X93" i="71"/>
  <c r="U93" i="71"/>
  <c r="R93" i="71"/>
  <c r="O93" i="71"/>
  <c r="L93" i="71"/>
  <c r="I93" i="71"/>
  <c r="F93" i="71"/>
  <c r="C93" i="71"/>
  <c r="AH92" i="71"/>
  <c r="AF92" i="71"/>
  <c r="AD92" i="71"/>
  <c r="AA92" i="71"/>
  <c r="X92" i="71"/>
  <c r="U92" i="71"/>
  <c r="R92" i="71"/>
  <c r="O92" i="71"/>
  <c r="L92" i="71"/>
  <c r="I92" i="71"/>
  <c r="F92" i="71"/>
  <c r="C92" i="71"/>
  <c r="AH91" i="71"/>
  <c r="AF91" i="71"/>
  <c r="AD91" i="71"/>
  <c r="AA91" i="71"/>
  <c r="X91" i="71"/>
  <c r="U91" i="71"/>
  <c r="R91" i="71"/>
  <c r="O91" i="71"/>
  <c r="L91" i="71"/>
  <c r="I91" i="71"/>
  <c r="F91" i="71"/>
  <c r="C91" i="71"/>
  <c r="AH90" i="71"/>
  <c r="AF90" i="71"/>
  <c r="AD90" i="71"/>
  <c r="AA90" i="71"/>
  <c r="X90" i="71"/>
  <c r="U90" i="71"/>
  <c r="R90" i="71"/>
  <c r="O90" i="71"/>
  <c r="L90" i="71"/>
  <c r="I90" i="71"/>
  <c r="F90" i="71"/>
  <c r="C90" i="71"/>
  <c r="AH89" i="71"/>
  <c r="AF89" i="71"/>
  <c r="AD89" i="71"/>
  <c r="AA89" i="71"/>
  <c r="X89" i="71"/>
  <c r="U89" i="71"/>
  <c r="R89" i="71"/>
  <c r="O89" i="71"/>
  <c r="L89" i="71"/>
  <c r="I89" i="71"/>
  <c r="F89" i="71"/>
  <c r="C89" i="71"/>
  <c r="AH88" i="71"/>
  <c r="AF88" i="71"/>
  <c r="AD88" i="71"/>
  <c r="AA88" i="71"/>
  <c r="X88" i="71"/>
  <c r="U88" i="71"/>
  <c r="R88" i="71"/>
  <c r="O88" i="71"/>
  <c r="L88" i="71"/>
  <c r="I88" i="71"/>
  <c r="F88" i="71"/>
  <c r="C88" i="71"/>
  <c r="AH87" i="71"/>
  <c r="AH95" i="71" s="1"/>
  <c r="AF87" i="71"/>
  <c r="AF95" i="71" s="1"/>
  <c r="AD87" i="71"/>
  <c r="AA87" i="71"/>
  <c r="X87" i="71"/>
  <c r="X95" i="71" s="1"/>
  <c r="U87" i="71"/>
  <c r="U95" i="71" s="1"/>
  <c r="R87" i="71"/>
  <c r="R95" i="71" s="1"/>
  <c r="O87" i="71"/>
  <c r="O95" i="71" s="1"/>
  <c r="L87" i="71"/>
  <c r="I87" i="71"/>
  <c r="I95" i="71" s="1"/>
  <c r="F87" i="71"/>
  <c r="C87" i="71"/>
  <c r="AE84" i="71"/>
  <c r="AC84" i="71"/>
  <c r="AB84" i="71"/>
  <c r="Z84" i="71"/>
  <c r="Y84" i="71"/>
  <c r="W84" i="71"/>
  <c r="V84" i="71"/>
  <c r="T84" i="71"/>
  <c r="S84" i="71"/>
  <c r="Q84" i="71"/>
  <c r="P84" i="71"/>
  <c r="N84" i="71"/>
  <c r="M84" i="71"/>
  <c r="K84" i="71"/>
  <c r="J84" i="71"/>
  <c r="H84" i="71"/>
  <c r="G84" i="71"/>
  <c r="E84" i="71"/>
  <c r="D84" i="71"/>
  <c r="B84" i="71"/>
  <c r="AH82" i="71"/>
  <c r="AF82" i="71"/>
  <c r="AD82" i="71"/>
  <c r="AA82" i="71"/>
  <c r="X82" i="71"/>
  <c r="U82" i="71"/>
  <c r="R82" i="71"/>
  <c r="O82" i="71"/>
  <c r="L82" i="71"/>
  <c r="I82" i="71"/>
  <c r="F82" i="71"/>
  <c r="C82" i="71"/>
  <c r="AH81" i="71"/>
  <c r="AF81" i="71"/>
  <c r="AD81" i="71"/>
  <c r="AA81" i="71"/>
  <c r="X81" i="71"/>
  <c r="U81" i="71"/>
  <c r="R81" i="71"/>
  <c r="O81" i="71"/>
  <c r="L81" i="71"/>
  <c r="I81" i="71"/>
  <c r="F81" i="71"/>
  <c r="C81" i="71"/>
  <c r="AH80" i="71"/>
  <c r="AF80" i="71"/>
  <c r="AD80" i="71"/>
  <c r="AA80" i="71"/>
  <c r="X80" i="71"/>
  <c r="U80" i="71"/>
  <c r="R80" i="71"/>
  <c r="O80" i="71"/>
  <c r="L80" i="71"/>
  <c r="I80" i="71"/>
  <c r="F80" i="71"/>
  <c r="C80" i="71"/>
  <c r="AH79" i="71"/>
  <c r="AF79" i="71"/>
  <c r="AD79" i="71"/>
  <c r="AA79" i="71"/>
  <c r="X79" i="71"/>
  <c r="U79" i="71"/>
  <c r="R79" i="71"/>
  <c r="O79" i="71"/>
  <c r="L79" i="71"/>
  <c r="I79" i="71"/>
  <c r="F79" i="71"/>
  <c r="C79" i="71"/>
  <c r="AH78" i="71"/>
  <c r="AF78" i="71"/>
  <c r="AD78" i="71"/>
  <c r="AA78" i="71"/>
  <c r="X78" i="71"/>
  <c r="U78" i="71"/>
  <c r="R78" i="71"/>
  <c r="O78" i="71"/>
  <c r="L78" i="71"/>
  <c r="I78" i="71"/>
  <c r="F78" i="71"/>
  <c r="C78" i="71"/>
  <c r="AH77" i="71"/>
  <c r="AF77" i="71"/>
  <c r="AD77" i="71"/>
  <c r="AA77" i="71"/>
  <c r="X77" i="71"/>
  <c r="U77" i="71"/>
  <c r="R77" i="71"/>
  <c r="O77" i="71"/>
  <c r="L77" i="71"/>
  <c r="I77" i="71"/>
  <c r="F77" i="71"/>
  <c r="C77" i="71"/>
  <c r="AH76" i="71"/>
  <c r="AF76" i="71"/>
  <c r="AD76" i="71"/>
  <c r="AA76" i="71"/>
  <c r="X76" i="71"/>
  <c r="U76" i="71"/>
  <c r="R76" i="71"/>
  <c r="O76" i="71"/>
  <c r="L76" i="71"/>
  <c r="I76" i="71"/>
  <c r="F76" i="71"/>
  <c r="C76" i="71"/>
  <c r="AH75" i="71"/>
  <c r="AF75" i="71"/>
  <c r="AD75" i="71"/>
  <c r="AA75" i="71"/>
  <c r="X75" i="71"/>
  <c r="U75" i="71"/>
  <c r="R75" i="71"/>
  <c r="O75" i="71"/>
  <c r="L75" i="71"/>
  <c r="I75" i="71"/>
  <c r="F75" i="71"/>
  <c r="C75" i="71"/>
  <c r="AH74" i="71"/>
  <c r="AF74" i="71"/>
  <c r="AD74" i="71"/>
  <c r="AA74" i="71"/>
  <c r="X74" i="71"/>
  <c r="U74" i="71"/>
  <c r="R74" i="71"/>
  <c r="O74" i="71"/>
  <c r="L74" i="71"/>
  <c r="I74" i="71"/>
  <c r="F74" i="71"/>
  <c r="C74" i="71"/>
  <c r="AH73" i="71"/>
  <c r="AF73" i="71"/>
  <c r="AD73" i="71"/>
  <c r="AA73" i="71"/>
  <c r="X73" i="71"/>
  <c r="U73" i="71"/>
  <c r="R73" i="71"/>
  <c r="O73" i="71"/>
  <c r="L73" i="71"/>
  <c r="I73" i="71"/>
  <c r="F73" i="71"/>
  <c r="C73" i="71"/>
  <c r="AH72" i="71"/>
  <c r="AF72" i="71"/>
  <c r="AD72" i="71"/>
  <c r="AA72" i="71"/>
  <c r="X72" i="71"/>
  <c r="U72" i="71"/>
  <c r="R72" i="71"/>
  <c r="O72" i="71"/>
  <c r="L72" i="71"/>
  <c r="I72" i="71"/>
  <c r="F72" i="71"/>
  <c r="C72" i="71"/>
  <c r="AH71" i="71"/>
  <c r="AH84" i="71" s="1"/>
  <c r="AF71" i="71"/>
  <c r="AF84" i="71" s="1"/>
  <c r="AD71" i="71"/>
  <c r="AD84" i="71" s="1"/>
  <c r="AA71" i="71"/>
  <c r="X71" i="71"/>
  <c r="U71" i="71"/>
  <c r="U84" i="71" s="1"/>
  <c r="R71" i="71"/>
  <c r="O71" i="71"/>
  <c r="O84" i="71" s="1"/>
  <c r="L71" i="71"/>
  <c r="I71" i="71"/>
  <c r="I84" i="71" s="1"/>
  <c r="F71" i="71"/>
  <c r="F84" i="71" s="1"/>
  <c r="C71" i="71"/>
  <c r="AE68" i="71"/>
  <c r="AC68" i="71"/>
  <c r="AB68" i="71"/>
  <c r="Z68" i="71"/>
  <c r="Y68" i="71"/>
  <c r="W68" i="71"/>
  <c r="V68" i="71"/>
  <c r="T68" i="71"/>
  <c r="S68" i="71"/>
  <c r="Q68" i="71"/>
  <c r="P68" i="71"/>
  <c r="N68" i="71"/>
  <c r="M68" i="71"/>
  <c r="K68" i="71"/>
  <c r="J68" i="71"/>
  <c r="H68" i="71"/>
  <c r="G68" i="71"/>
  <c r="E68" i="71"/>
  <c r="D68" i="71"/>
  <c r="B68" i="71"/>
  <c r="AH53" i="71"/>
  <c r="AF53" i="71"/>
  <c r="AD53" i="71"/>
  <c r="AA53" i="71"/>
  <c r="X53" i="71"/>
  <c r="U53" i="71"/>
  <c r="R53" i="71"/>
  <c r="O53" i="71"/>
  <c r="L53" i="71"/>
  <c r="I53" i="71"/>
  <c r="F53" i="71"/>
  <c r="C53" i="71"/>
  <c r="AH52" i="71"/>
  <c r="AF52" i="71"/>
  <c r="AD52" i="71"/>
  <c r="AA52" i="71"/>
  <c r="X52" i="71"/>
  <c r="U52" i="71"/>
  <c r="R52" i="71"/>
  <c r="O52" i="71"/>
  <c r="L52" i="71"/>
  <c r="I52" i="71"/>
  <c r="F52" i="71"/>
  <c r="C52" i="71"/>
  <c r="AH51" i="71"/>
  <c r="AF51" i="71"/>
  <c r="AD51" i="71"/>
  <c r="AA51" i="71"/>
  <c r="X51" i="71"/>
  <c r="U51" i="71"/>
  <c r="R51" i="71"/>
  <c r="O51" i="71"/>
  <c r="L51" i="71"/>
  <c r="I51" i="71"/>
  <c r="F51" i="71"/>
  <c r="C51" i="71"/>
  <c r="AH50" i="71"/>
  <c r="AF50" i="71"/>
  <c r="AD50" i="71"/>
  <c r="AA50" i="71"/>
  <c r="X50" i="71"/>
  <c r="U50" i="71"/>
  <c r="R50" i="71"/>
  <c r="O50" i="71"/>
  <c r="L50" i="71"/>
  <c r="I50" i="71"/>
  <c r="F50" i="71"/>
  <c r="C50" i="71"/>
  <c r="AH49" i="71"/>
  <c r="AF49" i="71"/>
  <c r="AD49" i="71"/>
  <c r="AA49" i="71"/>
  <c r="X49" i="71"/>
  <c r="U49" i="71"/>
  <c r="R49" i="71"/>
  <c r="O49" i="71"/>
  <c r="L49" i="71"/>
  <c r="I49" i="71"/>
  <c r="F49" i="71"/>
  <c r="C49" i="71"/>
  <c r="AH48" i="71"/>
  <c r="AF48" i="71"/>
  <c r="AD48" i="71"/>
  <c r="AA48" i="71"/>
  <c r="X48" i="71"/>
  <c r="U48" i="71"/>
  <c r="R48" i="71"/>
  <c r="O48" i="71"/>
  <c r="L48" i="71"/>
  <c r="I48" i="71"/>
  <c r="F48" i="71"/>
  <c r="C48" i="71"/>
  <c r="AH47" i="71"/>
  <c r="AF47" i="71"/>
  <c r="AD47" i="71"/>
  <c r="AA47" i="71"/>
  <c r="X47" i="71"/>
  <c r="U47" i="71"/>
  <c r="R47" i="71"/>
  <c r="O47" i="71"/>
  <c r="L47" i="71"/>
  <c r="I47" i="71"/>
  <c r="F47" i="71"/>
  <c r="C47" i="71"/>
  <c r="AH46" i="71"/>
  <c r="AF46" i="71"/>
  <c r="AD46" i="71"/>
  <c r="AA46" i="71"/>
  <c r="X46" i="71"/>
  <c r="U46" i="71"/>
  <c r="R46" i="71"/>
  <c r="O46" i="71"/>
  <c r="L46" i="71"/>
  <c r="I46" i="71"/>
  <c r="F46" i="71"/>
  <c r="C46" i="71"/>
  <c r="AH45" i="71"/>
  <c r="AF45" i="71"/>
  <c r="AD45" i="71"/>
  <c r="AA45" i="71"/>
  <c r="X45" i="71"/>
  <c r="U45" i="71"/>
  <c r="R45" i="71"/>
  <c r="O45" i="71"/>
  <c r="L45" i="71"/>
  <c r="I45" i="71"/>
  <c r="F45" i="71"/>
  <c r="C45" i="71"/>
  <c r="AH44" i="71"/>
  <c r="AF44" i="71"/>
  <c r="AD44" i="71"/>
  <c r="AA44" i="71"/>
  <c r="X44" i="71"/>
  <c r="U44" i="71"/>
  <c r="R44" i="71"/>
  <c r="O44" i="71"/>
  <c r="L44" i="71"/>
  <c r="I44" i="71"/>
  <c r="F44" i="71"/>
  <c r="C44" i="71"/>
  <c r="AH43" i="71"/>
  <c r="AF43" i="71"/>
  <c r="AD43" i="71"/>
  <c r="AA43" i="71"/>
  <c r="X43" i="71"/>
  <c r="U43" i="71"/>
  <c r="R43" i="71"/>
  <c r="O43" i="71"/>
  <c r="L43" i="71"/>
  <c r="I43" i="71"/>
  <c r="F43" i="71"/>
  <c r="C43" i="71"/>
  <c r="AH42" i="71"/>
  <c r="AF42" i="71"/>
  <c r="AD42" i="71"/>
  <c r="AA42" i="71"/>
  <c r="X42" i="71"/>
  <c r="U42" i="71"/>
  <c r="R42" i="71"/>
  <c r="O42" i="71"/>
  <c r="L42" i="71"/>
  <c r="I42" i="71"/>
  <c r="F42" i="71"/>
  <c r="C42" i="71"/>
  <c r="AH41" i="71"/>
  <c r="AF41" i="71"/>
  <c r="AD41" i="71"/>
  <c r="AA41" i="71"/>
  <c r="X41" i="71"/>
  <c r="U41" i="71"/>
  <c r="R41" i="71"/>
  <c r="O41" i="71"/>
  <c r="L41" i="71"/>
  <c r="I41" i="71"/>
  <c r="F41" i="71"/>
  <c r="C41" i="71"/>
  <c r="AH40" i="71"/>
  <c r="AF40" i="71"/>
  <c r="AD40" i="71"/>
  <c r="AA40" i="71"/>
  <c r="X40" i="71"/>
  <c r="U40" i="71"/>
  <c r="R40" i="71"/>
  <c r="O40" i="71"/>
  <c r="L40" i="71"/>
  <c r="I40" i="71"/>
  <c r="F40" i="71"/>
  <c r="C40" i="71"/>
  <c r="AH39" i="71"/>
  <c r="AF39" i="71"/>
  <c r="AD39" i="71"/>
  <c r="AA39" i="71"/>
  <c r="X39" i="71"/>
  <c r="U39" i="71"/>
  <c r="R39" i="71"/>
  <c r="O39" i="71"/>
  <c r="L39" i="71"/>
  <c r="I39" i="71"/>
  <c r="F39" i="71"/>
  <c r="C39" i="71"/>
  <c r="AH38" i="71"/>
  <c r="AF38" i="71"/>
  <c r="AD38" i="71"/>
  <c r="AA38" i="71"/>
  <c r="X38" i="71"/>
  <c r="U38" i="71"/>
  <c r="R38" i="71"/>
  <c r="O38" i="71"/>
  <c r="L38" i="71"/>
  <c r="I38" i="71"/>
  <c r="F38" i="71"/>
  <c r="C38" i="71"/>
  <c r="AH37" i="71"/>
  <c r="AF37" i="71"/>
  <c r="AD37" i="71"/>
  <c r="AA37" i="71"/>
  <c r="X37" i="71"/>
  <c r="U37" i="71"/>
  <c r="R37" i="71"/>
  <c r="O37" i="71"/>
  <c r="L37" i="71"/>
  <c r="I37" i="71"/>
  <c r="F37" i="71"/>
  <c r="C37" i="71"/>
  <c r="AH36" i="71"/>
  <c r="AF36" i="71"/>
  <c r="AD36" i="71"/>
  <c r="AA36" i="71"/>
  <c r="X36" i="71"/>
  <c r="U36" i="71"/>
  <c r="R36" i="71"/>
  <c r="O36" i="71"/>
  <c r="L36" i="71"/>
  <c r="I36" i="71"/>
  <c r="F36" i="71"/>
  <c r="C36" i="71"/>
  <c r="AH35" i="71"/>
  <c r="AF35" i="71"/>
  <c r="AD35" i="71"/>
  <c r="AA35" i="71"/>
  <c r="X35" i="71"/>
  <c r="U35" i="71"/>
  <c r="R35" i="71"/>
  <c r="O35" i="71"/>
  <c r="L35" i="71"/>
  <c r="I35" i="71"/>
  <c r="F35" i="71"/>
  <c r="C35" i="71"/>
  <c r="AH34" i="71"/>
  <c r="AF34" i="71"/>
  <c r="AD34" i="71"/>
  <c r="AA34" i="71"/>
  <c r="X34" i="71"/>
  <c r="U34" i="71"/>
  <c r="R34" i="71"/>
  <c r="O34" i="71"/>
  <c r="L34" i="71"/>
  <c r="I34" i="71"/>
  <c r="F34" i="71"/>
  <c r="C34" i="71"/>
  <c r="AH33" i="71"/>
  <c r="AF33" i="71"/>
  <c r="AD33" i="71"/>
  <c r="AA33" i="71"/>
  <c r="X33" i="71"/>
  <c r="U33" i="71"/>
  <c r="R33" i="71"/>
  <c r="O33" i="71"/>
  <c r="L33" i="71"/>
  <c r="I33" i="71"/>
  <c r="F33" i="71"/>
  <c r="C33" i="71"/>
  <c r="AH32" i="71"/>
  <c r="AF32" i="71"/>
  <c r="AD32" i="71"/>
  <c r="AA32" i="71"/>
  <c r="X32" i="71"/>
  <c r="U32" i="71"/>
  <c r="R32" i="71"/>
  <c r="O32" i="71"/>
  <c r="L32" i="71"/>
  <c r="I32" i="71"/>
  <c r="F32" i="71"/>
  <c r="C32" i="71"/>
  <c r="AH31" i="71"/>
  <c r="AF31" i="71"/>
  <c r="AD31" i="71"/>
  <c r="AA31" i="71"/>
  <c r="X31" i="71"/>
  <c r="U31" i="71"/>
  <c r="R31" i="71"/>
  <c r="O31" i="71"/>
  <c r="L31" i="71"/>
  <c r="I31" i="71"/>
  <c r="F31" i="71"/>
  <c r="C31" i="71"/>
  <c r="AH30" i="71"/>
  <c r="AF30" i="71"/>
  <c r="AD30" i="71"/>
  <c r="AA30" i="71"/>
  <c r="X30" i="71"/>
  <c r="U30" i="71"/>
  <c r="R30" i="71"/>
  <c r="O30" i="71"/>
  <c r="L30" i="71"/>
  <c r="I30" i="71"/>
  <c r="F30" i="71"/>
  <c r="C30" i="71"/>
  <c r="AH29" i="71"/>
  <c r="AF29" i="71"/>
  <c r="AD29" i="71"/>
  <c r="AA29" i="71"/>
  <c r="X29" i="71"/>
  <c r="U29" i="71"/>
  <c r="R29" i="71"/>
  <c r="O29" i="71"/>
  <c r="L29" i="71"/>
  <c r="I29" i="71"/>
  <c r="F29" i="71"/>
  <c r="C29" i="71"/>
  <c r="AH28" i="71"/>
  <c r="AF28" i="71"/>
  <c r="AD28" i="71"/>
  <c r="AA28" i="71"/>
  <c r="X28" i="71"/>
  <c r="U28" i="71"/>
  <c r="R28" i="71"/>
  <c r="O28" i="71"/>
  <c r="L28" i="71"/>
  <c r="I28" i="71"/>
  <c r="F28" i="71"/>
  <c r="C28" i="71"/>
  <c r="AH27" i="71"/>
  <c r="AF27" i="71"/>
  <c r="AD27" i="71"/>
  <c r="AA27" i="71"/>
  <c r="X27" i="71"/>
  <c r="U27" i="71"/>
  <c r="R27" i="71"/>
  <c r="O27" i="71"/>
  <c r="L27" i="71"/>
  <c r="I27" i="71"/>
  <c r="F27" i="71"/>
  <c r="C27" i="71"/>
  <c r="AH26" i="71"/>
  <c r="AF26" i="71"/>
  <c r="AD26" i="71"/>
  <c r="AA26" i="71"/>
  <c r="X26" i="71"/>
  <c r="U26" i="71"/>
  <c r="R26" i="71"/>
  <c r="O26" i="71"/>
  <c r="L26" i="71"/>
  <c r="I26" i="71"/>
  <c r="F26" i="71"/>
  <c r="C26" i="71"/>
  <c r="AH25" i="71"/>
  <c r="AF25" i="71"/>
  <c r="AD25" i="71"/>
  <c r="AA25" i="71"/>
  <c r="X25" i="71"/>
  <c r="U25" i="71"/>
  <c r="R25" i="71"/>
  <c r="O25" i="71"/>
  <c r="L25" i="71"/>
  <c r="I25" i="71"/>
  <c r="F25" i="71"/>
  <c r="C25" i="71"/>
  <c r="AH24" i="71"/>
  <c r="AF24" i="71"/>
  <c r="AD24" i="71"/>
  <c r="AA24" i="71"/>
  <c r="X24" i="71"/>
  <c r="U24" i="71"/>
  <c r="R24" i="71"/>
  <c r="O24" i="71"/>
  <c r="L24" i="71"/>
  <c r="I24" i="71"/>
  <c r="F24" i="71"/>
  <c r="C24" i="71"/>
  <c r="AH23" i="71"/>
  <c r="AF23" i="71"/>
  <c r="AD23" i="71"/>
  <c r="AA23" i="71"/>
  <c r="X23" i="71"/>
  <c r="U23" i="71"/>
  <c r="R23" i="71"/>
  <c r="O23" i="71"/>
  <c r="L23" i="71"/>
  <c r="I23" i="71"/>
  <c r="F23" i="71"/>
  <c r="C23" i="71"/>
  <c r="AH22" i="71"/>
  <c r="AF22" i="71"/>
  <c r="AD22" i="71"/>
  <c r="AA22" i="71"/>
  <c r="X22" i="71"/>
  <c r="U22" i="71"/>
  <c r="R22" i="71"/>
  <c r="O22" i="71"/>
  <c r="L22" i="71"/>
  <c r="I22" i="71"/>
  <c r="F22" i="71"/>
  <c r="C22" i="71"/>
  <c r="AH21" i="71"/>
  <c r="AF21" i="71"/>
  <c r="AD21" i="71"/>
  <c r="AA21" i="71"/>
  <c r="X21" i="71"/>
  <c r="U21" i="71"/>
  <c r="R21" i="71"/>
  <c r="O21" i="71"/>
  <c r="L21" i="71"/>
  <c r="I21" i="71"/>
  <c r="F21" i="71"/>
  <c r="C21" i="71"/>
  <c r="AH20" i="71"/>
  <c r="AF20" i="71"/>
  <c r="AD20" i="71"/>
  <c r="AA20" i="71"/>
  <c r="X20" i="71"/>
  <c r="U20" i="71"/>
  <c r="R20" i="71"/>
  <c r="O20" i="71"/>
  <c r="L20" i="71"/>
  <c r="I20" i="71"/>
  <c r="F20" i="71"/>
  <c r="C20" i="71"/>
  <c r="AH19" i="71"/>
  <c r="AF19" i="71"/>
  <c r="AD19" i="71"/>
  <c r="AA19" i="71"/>
  <c r="X19" i="71"/>
  <c r="U19" i="71"/>
  <c r="R19" i="71"/>
  <c r="O19" i="71"/>
  <c r="L19" i="71"/>
  <c r="I19" i="71"/>
  <c r="F19" i="71"/>
  <c r="C19" i="71"/>
  <c r="AH18" i="71"/>
  <c r="AF18" i="71"/>
  <c r="AD18" i="71"/>
  <c r="AA18" i="71"/>
  <c r="X18" i="71"/>
  <c r="U18" i="71"/>
  <c r="R18" i="71"/>
  <c r="O18" i="71"/>
  <c r="L18" i="71"/>
  <c r="I18" i="71"/>
  <c r="F18" i="71"/>
  <c r="C18" i="71"/>
  <c r="AH17" i="71"/>
  <c r="AF17" i="71"/>
  <c r="AD17" i="71"/>
  <c r="AA17" i="71"/>
  <c r="X17" i="71"/>
  <c r="U17" i="71"/>
  <c r="R17" i="71"/>
  <c r="O17" i="71"/>
  <c r="L17" i="71"/>
  <c r="I17" i="71"/>
  <c r="F17" i="71"/>
  <c r="C17" i="71"/>
  <c r="AH16" i="71"/>
  <c r="AF16" i="71"/>
  <c r="AD16" i="71"/>
  <c r="AA16" i="71"/>
  <c r="X16" i="71"/>
  <c r="U16" i="71"/>
  <c r="R16" i="71"/>
  <c r="O16" i="71"/>
  <c r="L16" i="71"/>
  <c r="I16" i="71"/>
  <c r="F16" i="71"/>
  <c r="C16" i="71"/>
  <c r="AH15" i="71"/>
  <c r="AF15" i="71"/>
  <c r="AD15" i="71"/>
  <c r="AA15" i="71"/>
  <c r="X15" i="71"/>
  <c r="U15" i="71"/>
  <c r="R15" i="71"/>
  <c r="O15" i="71"/>
  <c r="L15" i="71"/>
  <c r="I15" i="71"/>
  <c r="F15" i="71"/>
  <c r="C15" i="71"/>
  <c r="AH14" i="71"/>
  <c r="AF14" i="71"/>
  <c r="AD14" i="71"/>
  <c r="AA14" i="71"/>
  <c r="X14" i="71"/>
  <c r="U14" i="71"/>
  <c r="R14" i="71"/>
  <c r="O14" i="71"/>
  <c r="L14" i="71"/>
  <c r="I14" i="71"/>
  <c r="F14" i="71"/>
  <c r="C14" i="71"/>
  <c r="AH13" i="71"/>
  <c r="AH68" i="71" s="1"/>
  <c r="AF13" i="71"/>
  <c r="AD13" i="71"/>
  <c r="AD68" i="71" s="1"/>
  <c r="AA13" i="71"/>
  <c r="AA68" i="71" s="1"/>
  <c r="X13" i="71"/>
  <c r="U13" i="71"/>
  <c r="R13" i="71"/>
  <c r="R68" i="71" s="1"/>
  <c r="O13" i="71"/>
  <c r="L13" i="71"/>
  <c r="L68" i="71" s="1"/>
  <c r="I13" i="71"/>
  <c r="F13" i="71"/>
  <c r="F68" i="71" s="1"/>
  <c r="C13" i="71"/>
  <c r="C68" i="71" s="1"/>
  <c r="AE95" i="67"/>
  <c r="AC95" i="67"/>
  <c r="AB95" i="67"/>
  <c r="Z95" i="67"/>
  <c r="Y95" i="67"/>
  <c r="W95" i="67"/>
  <c r="V95" i="67"/>
  <c r="T95" i="67"/>
  <c r="S95" i="67"/>
  <c r="Q95" i="67"/>
  <c r="P95" i="67"/>
  <c r="N95" i="67"/>
  <c r="M95" i="67"/>
  <c r="K95" i="67"/>
  <c r="J95" i="67"/>
  <c r="H95" i="67"/>
  <c r="G95" i="67"/>
  <c r="E95" i="67"/>
  <c r="D95" i="67"/>
  <c r="B95" i="67"/>
  <c r="AH93" i="67"/>
  <c r="AF93" i="67"/>
  <c r="AD93" i="67"/>
  <c r="AA93" i="67"/>
  <c r="X93" i="67"/>
  <c r="U93" i="67"/>
  <c r="R93" i="67"/>
  <c r="O93" i="67"/>
  <c r="L93" i="67"/>
  <c r="I93" i="67"/>
  <c r="F93" i="67"/>
  <c r="C93" i="67"/>
  <c r="AH92" i="67"/>
  <c r="AF92" i="67"/>
  <c r="AD92" i="67"/>
  <c r="AA92" i="67"/>
  <c r="X92" i="67"/>
  <c r="U92" i="67"/>
  <c r="R92" i="67"/>
  <c r="O92" i="67"/>
  <c r="L92" i="67"/>
  <c r="I92" i="67"/>
  <c r="F92" i="67"/>
  <c r="C92" i="67"/>
  <c r="AH91" i="67"/>
  <c r="AF91" i="67"/>
  <c r="AD91" i="67"/>
  <c r="AA91" i="67"/>
  <c r="X91" i="67"/>
  <c r="U91" i="67"/>
  <c r="R91" i="67"/>
  <c r="O91" i="67"/>
  <c r="L91" i="67"/>
  <c r="I91" i="67"/>
  <c r="F91" i="67"/>
  <c r="C91" i="67"/>
  <c r="AH90" i="67"/>
  <c r="AF90" i="67"/>
  <c r="AD90" i="67"/>
  <c r="AA90" i="67"/>
  <c r="X90" i="67"/>
  <c r="U90" i="67"/>
  <c r="R90" i="67"/>
  <c r="O90" i="67"/>
  <c r="L90" i="67"/>
  <c r="I90" i="67"/>
  <c r="F90" i="67"/>
  <c r="C90" i="67"/>
  <c r="AH89" i="67"/>
  <c r="AF89" i="67"/>
  <c r="AD89" i="67"/>
  <c r="AA89" i="67"/>
  <c r="X89" i="67"/>
  <c r="U89" i="67"/>
  <c r="R89" i="67"/>
  <c r="O89" i="67"/>
  <c r="L89" i="67"/>
  <c r="I89" i="67"/>
  <c r="F89" i="67"/>
  <c r="C89" i="67"/>
  <c r="AH88" i="67"/>
  <c r="AF88" i="67"/>
  <c r="AD88" i="67"/>
  <c r="AA88" i="67"/>
  <c r="X88" i="67"/>
  <c r="U88" i="67"/>
  <c r="R88" i="67"/>
  <c r="O88" i="67"/>
  <c r="L88" i="67"/>
  <c r="I88" i="67"/>
  <c r="F88" i="67"/>
  <c r="C88" i="67"/>
  <c r="AH87" i="67"/>
  <c r="AF87" i="67"/>
  <c r="AD87" i="67"/>
  <c r="AA87" i="67"/>
  <c r="X87" i="67"/>
  <c r="X95" i="67" s="1"/>
  <c r="U87" i="67"/>
  <c r="R87" i="67"/>
  <c r="R95" i="67" s="1"/>
  <c r="O87" i="67"/>
  <c r="O95" i="67" s="1"/>
  <c r="L87" i="67"/>
  <c r="I87" i="67"/>
  <c r="I95" i="67" s="1"/>
  <c r="F87" i="67"/>
  <c r="C87" i="67"/>
  <c r="AE84" i="67"/>
  <c r="AC84" i="67"/>
  <c r="AB84" i="67"/>
  <c r="Z84" i="67"/>
  <c r="Y84" i="67"/>
  <c r="W84" i="67"/>
  <c r="V84" i="67"/>
  <c r="T84" i="67"/>
  <c r="S84" i="67"/>
  <c r="Q84" i="67"/>
  <c r="P84" i="67"/>
  <c r="N84" i="67"/>
  <c r="M84" i="67"/>
  <c r="K84" i="67"/>
  <c r="J84" i="67"/>
  <c r="H84" i="67"/>
  <c r="G84" i="67"/>
  <c r="E84" i="67"/>
  <c r="D84" i="67"/>
  <c r="B84" i="67"/>
  <c r="AH82" i="67"/>
  <c r="AF82" i="67"/>
  <c r="AD82" i="67"/>
  <c r="AA82" i="67"/>
  <c r="X82" i="67"/>
  <c r="U82" i="67"/>
  <c r="R82" i="67"/>
  <c r="O82" i="67"/>
  <c r="L82" i="67"/>
  <c r="I82" i="67"/>
  <c r="F82" i="67"/>
  <c r="C82" i="67"/>
  <c r="AH81" i="67"/>
  <c r="AF81" i="67"/>
  <c r="AD81" i="67"/>
  <c r="AA81" i="67"/>
  <c r="X81" i="67"/>
  <c r="U81" i="67"/>
  <c r="R81" i="67"/>
  <c r="O81" i="67"/>
  <c r="L81" i="67"/>
  <c r="I81" i="67"/>
  <c r="F81" i="67"/>
  <c r="C81" i="67"/>
  <c r="AH80" i="67"/>
  <c r="AF80" i="67"/>
  <c r="AD80" i="67"/>
  <c r="AA80" i="67"/>
  <c r="X80" i="67"/>
  <c r="U80" i="67"/>
  <c r="R80" i="67"/>
  <c r="O80" i="67"/>
  <c r="L80" i="67"/>
  <c r="I80" i="67"/>
  <c r="F80" i="67"/>
  <c r="C80" i="67"/>
  <c r="AH79" i="67"/>
  <c r="AF79" i="67"/>
  <c r="AD79" i="67"/>
  <c r="AA79" i="67"/>
  <c r="X79" i="67"/>
  <c r="U79" i="67"/>
  <c r="R79" i="67"/>
  <c r="O79" i="67"/>
  <c r="L79" i="67"/>
  <c r="I79" i="67"/>
  <c r="F79" i="67"/>
  <c r="C79" i="67"/>
  <c r="AH78" i="67"/>
  <c r="AF78" i="67"/>
  <c r="AD78" i="67"/>
  <c r="AA78" i="67"/>
  <c r="X78" i="67"/>
  <c r="U78" i="67"/>
  <c r="R78" i="67"/>
  <c r="O78" i="67"/>
  <c r="L78" i="67"/>
  <c r="I78" i="67"/>
  <c r="F78" i="67"/>
  <c r="C78" i="67"/>
  <c r="AH77" i="67"/>
  <c r="AF77" i="67"/>
  <c r="AD77" i="67"/>
  <c r="AA77" i="67"/>
  <c r="X77" i="67"/>
  <c r="U77" i="67"/>
  <c r="R77" i="67"/>
  <c r="O77" i="67"/>
  <c r="L77" i="67"/>
  <c r="I77" i="67"/>
  <c r="F77" i="67"/>
  <c r="C77" i="67"/>
  <c r="AH76" i="67"/>
  <c r="AF76" i="67"/>
  <c r="AD76" i="67"/>
  <c r="AA76" i="67"/>
  <c r="X76" i="67"/>
  <c r="U76" i="67"/>
  <c r="R76" i="67"/>
  <c r="O76" i="67"/>
  <c r="L76" i="67"/>
  <c r="I76" i="67"/>
  <c r="F76" i="67"/>
  <c r="C76" i="67"/>
  <c r="AH75" i="67"/>
  <c r="AF75" i="67"/>
  <c r="AD75" i="67"/>
  <c r="AA75" i="67"/>
  <c r="X75" i="67"/>
  <c r="U75" i="67"/>
  <c r="R75" i="67"/>
  <c r="O75" i="67"/>
  <c r="L75" i="67"/>
  <c r="I75" i="67"/>
  <c r="F75" i="67"/>
  <c r="C75" i="67"/>
  <c r="AH74" i="67"/>
  <c r="AF74" i="67"/>
  <c r="AD74" i="67"/>
  <c r="AA74" i="67"/>
  <c r="X74" i="67"/>
  <c r="U74" i="67"/>
  <c r="R74" i="67"/>
  <c r="O74" i="67"/>
  <c r="L74" i="67"/>
  <c r="I74" i="67"/>
  <c r="F74" i="67"/>
  <c r="C74" i="67"/>
  <c r="AH73" i="67"/>
  <c r="AF73" i="67"/>
  <c r="AD73" i="67"/>
  <c r="AA73" i="67"/>
  <c r="X73" i="67"/>
  <c r="U73" i="67"/>
  <c r="R73" i="67"/>
  <c r="O73" i="67"/>
  <c r="L73" i="67"/>
  <c r="I73" i="67"/>
  <c r="F73" i="67"/>
  <c r="C73" i="67"/>
  <c r="AH72" i="67"/>
  <c r="AF72" i="67"/>
  <c r="AD72" i="67"/>
  <c r="AA72" i="67"/>
  <c r="X72" i="67"/>
  <c r="U72" i="67"/>
  <c r="R72" i="67"/>
  <c r="O72" i="67"/>
  <c r="L72" i="67"/>
  <c r="I72" i="67"/>
  <c r="F72" i="67"/>
  <c r="C72" i="67"/>
  <c r="AH71" i="67"/>
  <c r="AF71" i="67"/>
  <c r="AD71" i="67"/>
  <c r="AA71" i="67"/>
  <c r="AA84" i="67" s="1"/>
  <c r="X71" i="67"/>
  <c r="U71" i="67"/>
  <c r="R71" i="67"/>
  <c r="O71" i="67"/>
  <c r="L71" i="67"/>
  <c r="I71" i="67"/>
  <c r="I84" i="67" s="1"/>
  <c r="F71" i="67"/>
  <c r="C71" i="67"/>
  <c r="AE68" i="67"/>
  <c r="AC68" i="67"/>
  <c r="AB68" i="67"/>
  <c r="Z68" i="67"/>
  <c r="Y68" i="67"/>
  <c r="W68" i="67"/>
  <c r="V68" i="67"/>
  <c r="T68" i="67"/>
  <c r="S68" i="67"/>
  <c r="Q68" i="67"/>
  <c r="P68" i="67"/>
  <c r="N68" i="67"/>
  <c r="M68" i="67"/>
  <c r="K68" i="67"/>
  <c r="J68" i="67"/>
  <c r="H68" i="67"/>
  <c r="G68" i="67"/>
  <c r="E68" i="67"/>
  <c r="D68" i="67"/>
  <c r="B68" i="67"/>
  <c r="AH53" i="67"/>
  <c r="AF53" i="67"/>
  <c r="AD53" i="67"/>
  <c r="AA53" i="67"/>
  <c r="X53" i="67"/>
  <c r="U53" i="67"/>
  <c r="R53" i="67"/>
  <c r="O53" i="67"/>
  <c r="L53" i="67"/>
  <c r="I53" i="67"/>
  <c r="F53" i="67"/>
  <c r="C53" i="67"/>
  <c r="AH52" i="67"/>
  <c r="AF52" i="67"/>
  <c r="AD52" i="67"/>
  <c r="AA52" i="67"/>
  <c r="X52" i="67"/>
  <c r="U52" i="67"/>
  <c r="R52" i="67"/>
  <c r="O52" i="67"/>
  <c r="L52" i="67"/>
  <c r="I52" i="67"/>
  <c r="F52" i="67"/>
  <c r="C52" i="67"/>
  <c r="AH51" i="67"/>
  <c r="AF51" i="67"/>
  <c r="AD51" i="67"/>
  <c r="AA51" i="67"/>
  <c r="X51" i="67"/>
  <c r="U51" i="67"/>
  <c r="R51" i="67"/>
  <c r="O51" i="67"/>
  <c r="L51" i="67"/>
  <c r="I51" i="67"/>
  <c r="F51" i="67"/>
  <c r="C51" i="67"/>
  <c r="AH50" i="67"/>
  <c r="AF50" i="67"/>
  <c r="AD50" i="67"/>
  <c r="AA50" i="67"/>
  <c r="X50" i="67"/>
  <c r="U50" i="67"/>
  <c r="R50" i="67"/>
  <c r="O50" i="67"/>
  <c r="L50" i="67"/>
  <c r="I50" i="67"/>
  <c r="F50" i="67"/>
  <c r="C50" i="67"/>
  <c r="AH49" i="67"/>
  <c r="AF49" i="67"/>
  <c r="AD49" i="67"/>
  <c r="AA49" i="67"/>
  <c r="X49" i="67"/>
  <c r="U49" i="67"/>
  <c r="R49" i="67"/>
  <c r="O49" i="67"/>
  <c r="L49" i="67"/>
  <c r="I49" i="67"/>
  <c r="F49" i="67"/>
  <c r="C49" i="67"/>
  <c r="AH48" i="67"/>
  <c r="AF48" i="67"/>
  <c r="AD48" i="67"/>
  <c r="AA48" i="67"/>
  <c r="X48" i="67"/>
  <c r="U48" i="67"/>
  <c r="R48" i="67"/>
  <c r="O48" i="67"/>
  <c r="L48" i="67"/>
  <c r="I48" i="67"/>
  <c r="F48" i="67"/>
  <c r="C48" i="67"/>
  <c r="AH47" i="67"/>
  <c r="AF47" i="67"/>
  <c r="AD47" i="67"/>
  <c r="AA47" i="67"/>
  <c r="X47" i="67"/>
  <c r="U47" i="67"/>
  <c r="R47" i="67"/>
  <c r="O47" i="67"/>
  <c r="L47" i="67"/>
  <c r="I47" i="67"/>
  <c r="F47" i="67"/>
  <c r="C47" i="67"/>
  <c r="AH46" i="67"/>
  <c r="AF46" i="67"/>
  <c r="AD46" i="67"/>
  <c r="AA46" i="67"/>
  <c r="X46" i="67"/>
  <c r="U46" i="67"/>
  <c r="R46" i="67"/>
  <c r="O46" i="67"/>
  <c r="L46" i="67"/>
  <c r="I46" i="67"/>
  <c r="F46" i="67"/>
  <c r="C46" i="67"/>
  <c r="AH45" i="67"/>
  <c r="AF45" i="67"/>
  <c r="AD45" i="67"/>
  <c r="AA45" i="67"/>
  <c r="X45" i="67"/>
  <c r="U45" i="67"/>
  <c r="R45" i="67"/>
  <c r="O45" i="67"/>
  <c r="L45" i="67"/>
  <c r="I45" i="67"/>
  <c r="F45" i="67"/>
  <c r="C45" i="67"/>
  <c r="AH44" i="67"/>
  <c r="AF44" i="67"/>
  <c r="AD44" i="67"/>
  <c r="AA44" i="67"/>
  <c r="X44" i="67"/>
  <c r="U44" i="67"/>
  <c r="R44" i="67"/>
  <c r="O44" i="67"/>
  <c r="L44" i="67"/>
  <c r="I44" i="67"/>
  <c r="F44" i="67"/>
  <c r="C44" i="67"/>
  <c r="AH43" i="67"/>
  <c r="AF43" i="67"/>
  <c r="AD43" i="67"/>
  <c r="AA43" i="67"/>
  <c r="X43" i="67"/>
  <c r="U43" i="67"/>
  <c r="R43" i="67"/>
  <c r="O43" i="67"/>
  <c r="L43" i="67"/>
  <c r="I43" i="67"/>
  <c r="F43" i="67"/>
  <c r="C43" i="67"/>
  <c r="AH42" i="67"/>
  <c r="AF42" i="67"/>
  <c r="AD42" i="67"/>
  <c r="AA42" i="67"/>
  <c r="X42" i="67"/>
  <c r="U42" i="67"/>
  <c r="R42" i="67"/>
  <c r="O42" i="67"/>
  <c r="L42" i="67"/>
  <c r="I42" i="67"/>
  <c r="F42" i="67"/>
  <c r="C42" i="67"/>
  <c r="AH41" i="67"/>
  <c r="AF41" i="67"/>
  <c r="AD41" i="67"/>
  <c r="AA41" i="67"/>
  <c r="X41" i="67"/>
  <c r="U41" i="67"/>
  <c r="R41" i="67"/>
  <c r="O41" i="67"/>
  <c r="L41" i="67"/>
  <c r="I41" i="67"/>
  <c r="F41" i="67"/>
  <c r="C41" i="67"/>
  <c r="AH40" i="67"/>
  <c r="AF40" i="67"/>
  <c r="AD40" i="67"/>
  <c r="AA40" i="67"/>
  <c r="X40" i="67"/>
  <c r="U40" i="67"/>
  <c r="R40" i="67"/>
  <c r="O40" i="67"/>
  <c r="L40" i="67"/>
  <c r="I40" i="67"/>
  <c r="F40" i="67"/>
  <c r="C40" i="67"/>
  <c r="AH39" i="67"/>
  <c r="AF39" i="67"/>
  <c r="AD39" i="67"/>
  <c r="AA39" i="67"/>
  <c r="X39" i="67"/>
  <c r="U39" i="67"/>
  <c r="R39" i="67"/>
  <c r="O39" i="67"/>
  <c r="L39" i="67"/>
  <c r="I39" i="67"/>
  <c r="F39" i="67"/>
  <c r="C39" i="67"/>
  <c r="AH38" i="67"/>
  <c r="AF38" i="67"/>
  <c r="AD38" i="67"/>
  <c r="AA38" i="67"/>
  <c r="X38" i="67"/>
  <c r="U38" i="67"/>
  <c r="R38" i="67"/>
  <c r="O38" i="67"/>
  <c r="L38" i="67"/>
  <c r="I38" i="67"/>
  <c r="F38" i="67"/>
  <c r="C38" i="67"/>
  <c r="AH37" i="67"/>
  <c r="AF37" i="67"/>
  <c r="AD37" i="67"/>
  <c r="AA37" i="67"/>
  <c r="X37" i="67"/>
  <c r="U37" i="67"/>
  <c r="R37" i="67"/>
  <c r="O37" i="67"/>
  <c r="L37" i="67"/>
  <c r="I37" i="67"/>
  <c r="F37" i="67"/>
  <c r="C37" i="67"/>
  <c r="AH36" i="67"/>
  <c r="AF36" i="67"/>
  <c r="AD36" i="67"/>
  <c r="AA36" i="67"/>
  <c r="X36" i="67"/>
  <c r="U36" i="67"/>
  <c r="R36" i="67"/>
  <c r="O36" i="67"/>
  <c r="L36" i="67"/>
  <c r="I36" i="67"/>
  <c r="F36" i="67"/>
  <c r="C36" i="67"/>
  <c r="AH35" i="67"/>
  <c r="AF35" i="67"/>
  <c r="AD35" i="67"/>
  <c r="AA35" i="67"/>
  <c r="X35" i="67"/>
  <c r="U35" i="67"/>
  <c r="R35" i="67"/>
  <c r="O35" i="67"/>
  <c r="L35" i="67"/>
  <c r="I35" i="67"/>
  <c r="F35" i="67"/>
  <c r="C35" i="67"/>
  <c r="AH34" i="67"/>
  <c r="AF34" i="67"/>
  <c r="AD34" i="67"/>
  <c r="AA34" i="67"/>
  <c r="X34" i="67"/>
  <c r="U34" i="67"/>
  <c r="R34" i="67"/>
  <c r="O34" i="67"/>
  <c r="L34" i="67"/>
  <c r="I34" i="67"/>
  <c r="F34" i="67"/>
  <c r="C34" i="67"/>
  <c r="AH33" i="67"/>
  <c r="AF33" i="67"/>
  <c r="AD33" i="67"/>
  <c r="AA33" i="67"/>
  <c r="X33" i="67"/>
  <c r="U33" i="67"/>
  <c r="R33" i="67"/>
  <c r="O33" i="67"/>
  <c r="L33" i="67"/>
  <c r="I33" i="67"/>
  <c r="F33" i="67"/>
  <c r="C33" i="67"/>
  <c r="AH32" i="67"/>
  <c r="AF32" i="67"/>
  <c r="AD32" i="67"/>
  <c r="AA32" i="67"/>
  <c r="X32" i="67"/>
  <c r="U32" i="67"/>
  <c r="R32" i="67"/>
  <c r="O32" i="67"/>
  <c r="L32" i="67"/>
  <c r="I32" i="67"/>
  <c r="F32" i="67"/>
  <c r="C32" i="67"/>
  <c r="AH31" i="67"/>
  <c r="AF31" i="67"/>
  <c r="AD31" i="67"/>
  <c r="AA31" i="67"/>
  <c r="X31" i="67"/>
  <c r="U31" i="67"/>
  <c r="R31" i="67"/>
  <c r="O31" i="67"/>
  <c r="L31" i="67"/>
  <c r="I31" i="67"/>
  <c r="F31" i="67"/>
  <c r="C31" i="67"/>
  <c r="AH30" i="67"/>
  <c r="AF30" i="67"/>
  <c r="AD30" i="67"/>
  <c r="AA30" i="67"/>
  <c r="X30" i="67"/>
  <c r="U30" i="67"/>
  <c r="R30" i="67"/>
  <c r="O30" i="67"/>
  <c r="L30" i="67"/>
  <c r="I30" i="67"/>
  <c r="F30" i="67"/>
  <c r="C30" i="67"/>
  <c r="AH29" i="67"/>
  <c r="AF29" i="67"/>
  <c r="AD29" i="67"/>
  <c r="AA29" i="67"/>
  <c r="X29" i="67"/>
  <c r="U29" i="67"/>
  <c r="R29" i="67"/>
  <c r="O29" i="67"/>
  <c r="L29" i="67"/>
  <c r="I29" i="67"/>
  <c r="F29" i="67"/>
  <c r="C29" i="67"/>
  <c r="AH28" i="67"/>
  <c r="AF28" i="67"/>
  <c r="AD28" i="67"/>
  <c r="AA28" i="67"/>
  <c r="X28" i="67"/>
  <c r="U28" i="67"/>
  <c r="R28" i="67"/>
  <c r="O28" i="67"/>
  <c r="L28" i="67"/>
  <c r="I28" i="67"/>
  <c r="F28" i="67"/>
  <c r="C28" i="67"/>
  <c r="AH27" i="67"/>
  <c r="AF27" i="67"/>
  <c r="AD27" i="67"/>
  <c r="AA27" i="67"/>
  <c r="X27" i="67"/>
  <c r="U27" i="67"/>
  <c r="R27" i="67"/>
  <c r="O27" i="67"/>
  <c r="L27" i="67"/>
  <c r="I27" i="67"/>
  <c r="F27" i="67"/>
  <c r="C27" i="67"/>
  <c r="AH26" i="67"/>
  <c r="AF26" i="67"/>
  <c r="AD26" i="67"/>
  <c r="AA26" i="67"/>
  <c r="X26" i="67"/>
  <c r="U26" i="67"/>
  <c r="R26" i="67"/>
  <c r="O26" i="67"/>
  <c r="L26" i="67"/>
  <c r="I26" i="67"/>
  <c r="F26" i="67"/>
  <c r="C26" i="67"/>
  <c r="AH25" i="67"/>
  <c r="AF25" i="67"/>
  <c r="AD25" i="67"/>
  <c r="AA25" i="67"/>
  <c r="X25" i="67"/>
  <c r="U25" i="67"/>
  <c r="R25" i="67"/>
  <c r="O25" i="67"/>
  <c r="L25" i="67"/>
  <c r="I25" i="67"/>
  <c r="F25" i="67"/>
  <c r="C25" i="67"/>
  <c r="AH24" i="67"/>
  <c r="AF24" i="67"/>
  <c r="AD24" i="67"/>
  <c r="AA24" i="67"/>
  <c r="X24" i="67"/>
  <c r="U24" i="67"/>
  <c r="R24" i="67"/>
  <c r="O24" i="67"/>
  <c r="L24" i="67"/>
  <c r="I24" i="67"/>
  <c r="F24" i="67"/>
  <c r="C24" i="67"/>
  <c r="AH23" i="67"/>
  <c r="AF23" i="67"/>
  <c r="AD23" i="67"/>
  <c r="AA23" i="67"/>
  <c r="X23" i="67"/>
  <c r="U23" i="67"/>
  <c r="R23" i="67"/>
  <c r="O23" i="67"/>
  <c r="L23" i="67"/>
  <c r="I23" i="67"/>
  <c r="F23" i="67"/>
  <c r="C23" i="67"/>
  <c r="AH22" i="67"/>
  <c r="AF22" i="67"/>
  <c r="AD22" i="67"/>
  <c r="AA22" i="67"/>
  <c r="X22" i="67"/>
  <c r="U22" i="67"/>
  <c r="R22" i="67"/>
  <c r="O22" i="67"/>
  <c r="L22" i="67"/>
  <c r="I22" i="67"/>
  <c r="F22" i="67"/>
  <c r="C22" i="67"/>
  <c r="AH21" i="67"/>
  <c r="AF21" i="67"/>
  <c r="AD21" i="67"/>
  <c r="AA21" i="67"/>
  <c r="X21" i="67"/>
  <c r="U21" i="67"/>
  <c r="R21" i="67"/>
  <c r="O21" i="67"/>
  <c r="L21" i="67"/>
  <c r="I21" i="67"/>
  <c r="F21" i="67"/>
  <c r="C21" i="67"/>
  <c r="AH20" i="67"/>
  <c r="AF20" i="67"/>
  <c r="AD20" i="67"/>
  <c r="AA20" i="67"/>
  <c r="X20" i="67"/>
  <c r="U20" i="67"/>
  <c r="R20" i="67"/>
  <c r="O20" i="67"/>
  <c r="L20" i="67"/>
  <c r="I20" i="67"/>
  <c r="F20" i="67"/>
  <c r="C20" i="67"/>
  <c r="AH19" i="67"/>
  <c r="AF19" i="67"/>
  <c r="AD19" i="67"/>
  <c r="AA19" i="67"/>
  <c r="X19" i="67"/>
  <c r="U19" i="67"/>
  <c r="R19" i="67"/>
  <c r="O19" i="67"/>
  <c r="L19" i="67"/>
  <c r="I19" i="67"/>
  <c r="F19" i="67"/>
  <c r="C19" i="67"/>
  <c r="AH18" i="67"/>
  <c r="AF18" i="67"/>
  <c r="AD18" i="67"/>
  <c r="AA18" i="67"/>
  <c r="X18" i="67"/>
  <c r="U18" i="67"/>
  <c r="R18" i="67"/>
  <c r="O18" i="67"/>
  <c r="L18" i="67"/>
  <c r="I18" i="67"/>
  <c r="F18" i="67"/>
  <c r="C18" i="67"/>
  <c r="AH17" i="67"/>
  <c r="AF17" i="67"/>
  <c r="AD17" i="67"/>
  <c r="AA17" i="67"/>
  <c r="X17" i="67"/>
  <c r="U17" i="67"/>
  <c r="R17" i="67"/>
  <c r="O17" i="67"/>
  <c r="L17" i="67"/>
  <c r="I17" i="67"/>
  <c r="F17" i="67"/>
  <c r="C17" i="67"/>
  <c r="AH16" i="67"/>
  <c r="AF16" i="67"/>
  <c r="AD16" i="67"/>
  <c r="AA16" i="67"/>
  <c r="X16" i="67"/>
  <c r="U16" i="67"/>
  <c r="R16" i="67"/>
  <c r="O16" i="67"/>
  <c r="L16" i="67"/>
  <c r="I16" i="67"/>
  <c r="F16" i="67"/>
  <c r="C16" i="67"/>
  <c r="AH15" i="67"/>
  <c r="AF15" i="67"/>
  <c r="AD15" i="67"/>
  <c r="AA15" i="67"/>
  <c r="X15" i="67"/>
  <c r="U15" i="67"/>
  <c r="R15" i="67"/>
  <c r="O15" i="67"/>
  <c r="L15" i="67"/>
  <c r="I15" i="67"/>
  <c r="F15" i="67"/>
  <c r="C15" i="67"/>
  <c r="AH14" i="67"/>
  <c r="AF14" i="67"/>
  <c r="AD14" i="67"/>
  <c r="AA14" i="67"/>
  <c r="X14" i="67"/>
  <c r="U14" i="67"/>
  <c r="R14" i="67"/>
  <c r="O14" i="67"/>
  <c r="L14" i="67"/>
  <c r="I14" i="67"/>
  <c r="F14" i="67"/>
  <c r="C14" i="67"/>
  <c r="AH13" i="67"/>
  <c r="AF13" i="67"/>
  <c r="AF68" i="67" s="1"/>
  <c r="AD13" i="67"/>
  <c r="AD68" i="67" s="1"/>
  <c r="AA13" i="67"/>
  <c r="X13" i="67"/>
  <c r="U13" i="67"/>
  <c r="R13" i="67"/>
  <c r="O13" i="67"/>
  <c r="L13" i="67"/>
  <c r="I13" i="67"/>
  <c r="I68" i="67" s="1"/>
  <c r="F13" i="67"/>
  <c r="F68" i="67" s="1"/>
  <c r="C13" i="67"/>
  <c r="AE95" i="63"/>
  <c r="AC95" i="63"/>
  <c r="AB95" i="63"/>
  <c r="Z95" i="63"/>
  <c r="Y95" i="63"/>
  <c r="W95" i="63"/>
  <c r="V95" i="63"/>
  <c r="T95" i="63"/>
  <c r="S95" i="63"/>
  <c r="Q95" i="63"/>
  <c r="P95" i="63"/>
  <c r="N95" i="63"/>
  <c r="M95" i="63"/>
  <c r="K95" i="63"/>
  <c r="J95" i="63"/>
  <c r="H95" i="63"/>
  <c r="G95" i="63"/>
  <c r="E95" i="63"/>
  <c r="D95" i="63"/>
  <c r="B95" i="63"/>
  <c r="AH93" i="63"/>
  <c r="AF93" i="63"/>
  <c r="AD93" i="63"/>
  <c r="AA93" i="63"/>
  <c r="X93" i="63"/>
  <c r="U93" i="63"/>
  <c r="R93" i="63"/>
  <c r="O93" i="63"/>
  <c r="L93" i="63"/>
  <c r="I93" i="63"/>
  <c r="F93" i="63"/>
  <c r="C93" i="63"/>
  <c r="AH92" i="63"/>
  <c r="AF92" i="63"/>
  <c r="AD92" i="63"/>
  <c r="AA92" i="63"/>
  <c r="X92" i="63"/>
  <c r="U92" i="63"/>
  <c r="R92" i="63"/>
  <c r="O92" i="63"/>
  <c r="L92" i="63"/>
  <c r="I92" i="63"/>
  <c r="F92" i="63"/>
  <c r="C92" i="63"/>
  <c r="AH91" i="63"/>
  <c r="AF91" i="63"/>
  <c r="AD91" i="63"/>
  <c r="AA91" i="63"/>
  <c r="X91" i="63"/>
  <c r="U91" i="63"/>
  <c r="R91" i="63"/>
  <c r="O91" i="63"/>
  <c r="L91" i="63"/>
  <c r="I91" i="63"/>
  <c r="F91" i="63"/>
  <c r="C91" i="63"/>
  <c r="AH90" i="63"/>
  <c r="AF90" i="63"/>
  <c r="AD90" i="63"/>
  <c r="AA90" i="63"/>
  <c r="X90" i="63"/>
  <c r="U90" i="63"/>
  <c r="R90" i="63"/>
  <c r="O90" i="63"/>
  <c r="L90" i="63"/>
  <c r="I90" i="63"/>
  <c r="F90" i="63"/>
  <c r="C90" i="63"/>
  <c r="AH89" i="63"/>
  <c r="AF89" i="63"/>
  <c r="AD89" i="63"/>
  <c r="AA89" i="63"/>
  <c r="X89" i="63"/>
  <c r="U89" i="63"/>
  <c r="R89" i="63"/>
  <c r="O89" i="63"/>
  <c r="L89" i="63"/>
  <c r="I89" i="63"/>
  <c r="F89" i="63"/>
  <c r="C89" i="63"/>
  <c r="AH88" i="63"/>
  <c r="AF88" i="63"/>
  <c r="AD88" i="63"/>
  <c r="AA88" i="63"/>
  <c r="X88" i="63"/>
  <c r="U88" i="63"/>
  <c r="R88" i="63"/>
  <c r="O88" i="63"/>
  <c r="L88" i="63"/>
  <c r="I88" i="63"/>
  <c r="F88" i="63"/>
  <c r="C88" i="63"/>
  <c r="AH87" i="63"/>
  <c r="AH95" i="63" s="1"/>
  <c r="AF87" i="63"/>
  <c r="AF95" i="63" s="1"/>
  <c r="AD87" i="63"/>
  <c r="AA87" i="63"/>
  <c r="X87" i="63"/>
  <c r="X95" i="63" s="1"/>
  <c r="U87" i="63"/>
  <c r="U95" i="63" s="1"/>
  <c r="R87" i="63"/>
  <c r="R95" i="63" s="1"/>
  <c r="O87" i="63"/>
  <c r="L87" i="63"/>
  <c r="I87" i="63"/>
  <c r="I95" i="63" s="1"/>
  <c r="F87" i="63"/>
  <c r="C87" i="63"/>
  <c r="AE84" i="63"/>
  <c r="AC84" i="63"/>
  <c r="AB84" i="63"/>
  <c r="Z84" i="63"/>
  <c r="Y84" i="63"/>
  <c r="W84" i="63"/>
  <c r="V84" i="63"/>
  <c r="T84" i="63"/>
  <c r="S84" i="63"/>
  <c r="Q84" i="63"/>
  <c r="P84" i="63"/>
  <c r="N84" i="63"/>
  <c r="M84" i="63"/>
  <c r="K84" i="63"/>
  <c r="J84" i="63"/>
  <c r="H84" i="63"/>
  <c r="G84" i="63"/>
  <c r="E84" i="63"/>
  <c r="D84" i="63"/>
  <c r="B84" i="63"/>
  <c r="AH82" i="63"/>
  <c r="AF82" i="63"/>
  <c r="AD82" i="63"/>
  <c r="AA82" i="63"/>
  <c r="X82" i="63"/>
  <c r="U82" i="63"/>
  <c r="R82" i="63"/>
  <c r="O82" i="63"/>
  <c r="L82" i="63"/>
  <c r="I82" i="63"/>
  <c r="F82" i="63"/>
  <c r="C82" i="63"/>
  <c r="AH81" i="63"/>
  <c r="AF81" i="63"/>
  <c r="AD81" i="63"/>
  <c r="AA81" i="63"/>
  <c r="X81" i="63"/>
  <c r="U81" i="63"/>
  <c r="R81" i="63"/>
  <c r="O81" i="63"/>
  <c r="L81" i="63"/>
  <c r="I81" i="63"/>
  <c r="F81" i="63"/>
  <c r="C81" i="63"/>
  <c r="AH80" i="63"/>
  <c r="AF80" i="63"/>
  <c r="AD80" i="63"/>
  <c r="AA80" i="63"/>
  <c r="X80" i="63"/>
  <c r="U80" i="63"/>
  <c r="R80" i="63"/>
  <c r="O80" i="63"/>
  <c r="L80" i="63"/>
  <c r="I80" i="63"/>
  <c r="F80" i="63"/>
  <c r="C80" i="63"/>
  <c r="AH79" i="63"/>
  <c r="AF79" i="63"/>
  <c r="AD79" i="63"/>
  <c r="AA79" i="63"/>
  <c r="X79" i="63"/>
  <c r="U79" i="63"/>
  <c r="R79" i="63"/>
  <c r="O79" i="63"/>
  <c r="L79" i="63"/>
  <c r="I79" i="63"/>
  <c r="F79" i="63"/>
  <c r="C79" i="63"/>
  <c r="AH78" i="63"/>
  <c r="AF78" i="63"/>
  <c r="AD78" i="63"/>
  <c r="AA78" i="63"/>
  <c r="X78" i="63"/>
  <c r="U78" i="63"/>
  <c r="R78" i="63"/>
  <c r="O78" i="63"/>
  <c r="L78" i="63"/>
  <c r="I78" i="63"/>
  <c r="F78" i="63"/>
  <c r="C78" i="63"/>
  <c r="AH77" i="63"/>
  <c r="AF77" i="63"/>
  <c r="AD77" i="63"/>
  <c r="AA77" i="63"/>
  <c r="X77" i="63"/>
  <c r="U77" i="63"/>
  <c r="R77" i="63"/>
  <c r="O77" i="63"/>
  <c r="L77" i="63"/>
  <c r="I77" i="63"/>
  <c r="F77" i="63"/>
  <c r="C77" i="63"/>
  <c r="AH76" i="63"/>
  <c r="AF76" i="63"/>
  <c r="AD76" i="63"/>
  <c r="AA76" i="63"/>
  <c r="X76" i="63"/>
  <c r="U76" i="63"/>
  <c r="R76" i="63"/>
  <c r="O76" i="63"/>
  <c r="L76" i="63"/>
  <c r="I76" i="63"/>
  <c r="F76" i="63"/>
  <c r="C76" i="63"/>
  <c r="AH75" i="63"/>
  <c r="AF75" i="63"/>
  <c r="AD75" i="63"/>
  <c r="AA75" i="63"/>
  <c r="X75" i="63"/>
  <c r="U75" i="63"/>
  <c r="R75" i="63"/>
  <c r="O75" i="63"/>
  <c r="L75" i="63"/>
  <c r="I75" i="63"/>
  <c r="F75" i="63"/>
  <c r="C75" i="63"/>
  <c r="AH74" i="63"/>
  <c r="AF74" i="63"/>
  <c r="AD74" i="63"/>
  <c r="AA74" i="63"/>
  <c r="X74" i="63"/>
  <c r="U74" i="63"/>
  <c r="R74" i="63"/>
  <c r="O74" i="63"/>
  <c r="L74" i="63"/>
  <c r="I74" i="63"/>
  <c r="F74" i="63"/>
  <c r="C74" i="63"/>
  <c r="AH73" i="63"/>
  <c r="AF73" i="63"/>
  <c r="AD73" i="63"/>
  <c r="AA73" i="63"/>
  <c r="X73" i="63"/>
  <c r="U73" i="63"/>
  <c r="R73" i="63"/>
  <c r="O73" i="63"/>
  <c r="L73" i="63"/>
  <c r="I73" i="63"/>
  <c r="F73" i="63"/>
  <c r="C73" i="63"/>
  <c r="AH72" i="63"/>
  <c r="AF72" i="63"/>
  <c r="AD72" i="63"/>
  <c r="AA72" i="63"/>
  <c r="X72" i="63"/>
  <c r="U72" i="63"/>
  <c r="R72" i="63"/>
  <c r="O72" i="63"/>
  <c r="L72" i="63"/>
  <c r="I72" i="63"/>
  <c r="F72" i="63"/>
  <c r="C72" i="63"/>
  <c r="AH71" i="63"/>
  <c r="AH84" i="63" s="1"/>
  <c r="AF71" i="63"/>
  <c r="AD71" i="63"/>
  <c r="AD84" i="63" s="1"/>
  <c r="AA71" i="63"/>
  <c r="X71" i="63"/>
  <c r="U71" i="63"/>
  <c r="U84" i="63" s="1"/>
  <c r="R71" i="63"/>
  <c r="O71" i="63"/>
  <c r="O84" i="63" s="1"/>
  <c r="L71" i="63"/>
  <c r="I71" i="63"/>
  <c r="I84" i="63" s="1"/>
  <c r="F71" i="63"/>
  <c r="C71" i="63"/>
  <c r="AE68" i="63"/>
  <c r="AC68" i="63"/>
  <c r="AB68" i="63"/>
  <c r="Z68" i="63"/>
  <c r="Y68" i="63"/>
  <c r="W68" i="63"/>
  <c r="V68" i="63"/>
  <c r="T68" i="63"/>
  <c r="S68" i="63"/>
  <c r="Q68" i="63"/>
  <c r="P68" i="63"/>
  <c r="N68" i="63"/>
  <c r="M68" i="63"/>
  <c r="K68" i="63"/>
  <c r="J68" i="63"/>
  <c r="H68" i="63"/>
  <c r="G68" i="63"/>
  <c r="E68" i="63"/>
  <c r="D68" i="63"/>
  <c r="B68" i="63"/>
  <c r="AH53" i="63"/>
  <c r="AF53" i="63"/>
  <c r="AD53" i="63"/>
  <c r="AA53" i="63"/>
  <c r="X53" i="63"/>
  <c r="U53" i="63"/>
  <c r="R53" i="63"/>
  <c r="O53" i="63"/>
  <c r="L53" i="63"/>
  <c r="I53" i="63"/>
  <c r="F53" i="63"/>
  <c r="C53" i="63"/>
  <c r="AH52" i="63"/>
  <c r="AF52" i="63"/>
  <c r="AD52" i="63"/>
  <c r="AA52" i="63"/>
  <c r="X52" i="63"/>
  <c r="U52" i="63"/>
  <c r="R52" i="63"/>
  <c r="O52" i="63"/>
  <c r="L52" i="63"/>
  <c r="I52" i="63"/>
  <c r="F52" i="63"/>
  <c r="C52" i="63"/>
  <c r="AH51" i="63"/>
  <c r="AF51" i="63"/>
  <c r="AD51" i="63"/>
  <c r="AA51" i="63"/>
  <c r="X51" i="63"/>
  <c r="U51" i="63"/>
  <c r="R51" i="63"/>
  <c r="O51" i="63"/>
  <c r="L51" i="63"/>
  <c r="I51" i="63"/>
  <c r="F51" i="63"/>
  <c r="C51" i="63"/>
  <c r="AH50" i="63"/>
  <c r="AF50" i="63"/>
  <c r="AD50" i="63"/>
  <c r="AA50" i="63"/>
  <c r="X50" i="63"/>
  <c r="U50" i="63"/>
  <c r="R50" i="63"/>
  <c r="O50" i="63"/>
  <c r="L50" i="63"/>
  <c r="I50" i="63"/>
  <c r="F50" i="63"/>
  <c r="C50" i="63"/>
  <c r="AH49" i="63"/>
  <c r="AF49" i="63"/>
  <c r="AD49" i="63"/>
  <c r="AA49" i="63"/>
  <c r="X49" i="63"/>
  <c r="U49" i="63"/>
  <c r="R49" i="63"/>
  <c r="O49" i="63"/>
  <c r="L49" i="63"/>
  <c r="I49" i="63"/>
  <c r="F49" i="63"/>
  <c r="C49" i="63"/>
  <c r="AH48" i="63"/>
  <c r="AF48" i="63"/>
  <c r="AD48" i="63"/>
  <c r="AA48" i="63"/>
  <c r="X48" i="63"/>
  <c r="U48" i="63"/>
  <c r="R48" i="63"/>
  <c r="O48" i="63"/>
  <c r="L48" i="63"/>
  <c r="I48" i="63"/>
  <c r="F48" i="63"/>
  <c r="C48" i="63"/>
  <c r="AH47" i="63"/>
  <c r="AF47" i="63"/>
  <c r="AD47" i="63"/>
  <c r="AA47" i="63"/>
  <c r="X47" i="63"/>
  <c r="U47" i="63"/>
  <c r="R47" i="63"/>
  <c r="O47" i="63"/>
  <c r="L47" i="63"/>
  <c r="I47" i="63"/>
  <c r="F47" i="63"/>
  <c r="C47" i="63"/>
  <c r="AH46" i="63"/>
  <c r="AF46" i="63"/>
  <c r="AD46" i="63"/>
  <c r="AA46" i="63"/>
  <c r="X46" i="63"/>
  <c r="U46" i="63"/>
  <c r="R46" i="63"/>
  <c r="O46" i="63"/>
  <c r="L46" i="63"/>
  <c r="I46" i="63"/>
  <c r="F46" i="63"/>
  <c r="C46" i="63"/>
  <c r="AH45" i="63"/>
  <c r="AF45" i="63"/>
  <c r="AD45" i="63"/>
  <c r="AA45" i="63"/>
  <c r="X45" i="63"/>
  <c r="U45" i="63"/>
  <c r="R45" i="63"/>
  <c r="O45" i="63"/>
  <c r="L45" i="63"/>
  <c r="I45" i="63"/>
  <c r="F45" i="63"/>
  <c r="C45" i="63"/>
  <c r="AH44" i="63"/>
  <c r="AF44" i="63"/>
  <c r="AD44" i="63"/>
  <c r="AA44" i="63"/>
  <c r="X44" i="63"/>
  <c r="U44" i="63"/>
  <c r="R44" i="63"/>
  <c r="O44" i="63"/>
  <c r="L44" i="63"/>
  <c r="I44" i="63"/>
  <c r="F44" i="63"/>
  <c r="C44" i="63"/>
  <c r="AH43" i="63"/>
  <c r="AF43" i="63"/>
  <c r="AD43" i="63"/>
  <c r="AA43" i="63"/>
  <c r="X43" i="63"/>
  <c r="U43" i="63"/>
  <c r="R43" i="63"/>
  <c r="O43" i="63"/>
  <c r="L43" i="63"/>
  <c r="I43" i="63"/>
  <c r="F43" i="63"/>
  <c r="C43" i="63"/>
  <c r="AH42" i="63"/>
  <c r="AF42" i="63"/>
  <c r="AD42" i="63"/>
  <c r="AA42" i="63"/>
  <c r="X42" i="63"/>
  <c r="U42" i="63"/>
  <c r="R42" i="63"/>
  <c r="O42" i="63"/>
  <c r="L42" i="63"/>
  <c r="I42" i="63"/>
  <c r="F42" i="63"/>
  <c r="C42" i="63"/>
  <c r="AH41" i="63"/>
  <c r="AF41" i="63"/>
  <c r="AD41" i="63"/>
  <c r="AA41" i="63"/>
  <c r="X41" i="63"/>
  <c r="U41" i="63"/>
  <c r="R41" i="63"/>
  <c r="O41" i="63"/>
  <c r="L41" i="63"/>
  <c r="I41" i="63"/>
  <c r="F41" i="63"/>
  <c r="C41" i="63"/>
  <c r="AH40" i="63"/>
  <c r="AF40" i="63"/>
  <c r="AD40" i="63"/>
  <c r="AA40" i="63"/>
  <c r="X40" i="63"/>
  <c r="U40" i="63"/>
  <c r="R40" i="63"/>
  <c r="O40" i="63"/>
  <c r="L40" i="63"/>
  <c r="I40" i="63"/>
  <c r="F40" i="63"/>
  <c r="C40" i="63"/>
  <c r="AH39" i="63"/>
  <c r="AF39" i="63"/>
  <c r="AD39" i="63"/>
  <c r="AA39" i="63"/>
  <c r="X39" i="63"/>
  <c r="U39" i="63"/>
  <c r="R39" i="63"/>
  <c r="O39" i="63"/>
  <c r="L39" i="63"/>
  <c r="I39" i="63"/>
  <c r="F39" i="63"/>
  <c r="C39" i="63"/>
  <c r="AH38" i="63"/>
  <c r="AF38" i="63"/>
  <c r="AD38" i="63"/>
  <c r="AA38" i="63"/>
  <c r="X38" i="63"/>
  <c r="U38" i="63"/>
  <c r="R38" i="63"/>
  <c r="O38" i="63"/>
  <c r="L38" i="63"/>
  <c r="I38" i="63"/>
  <c r="F38" i="63"/>
  <c r="C38" i="63"/>
  <c r="AH37" i="63"/>
  <c r="AF37" i="63"/>
  <c r="AD37" i="63"/>
  <c r="AA37" i="63"/>
  <c r="X37" i="63"/>
  <c r="U37" i="63"/>
  <c r="R37" i="63"/>
  <c r="O37" i="63"/>
  <c r="L37" i="63"/>
  <c r="I37" i="63"/>
  <c r="F37" i="63"/>
  <c r="C37" i="63"/>
  <c r="AH36" i="63"/>
  <c r="AF36" i="63"/>
  <c r="AD36" i="63"/>
  <c r="AA36" i="63"/>
  <c r="X36" i="63"/>
  <c r="U36" i="63"/>
  <c r="R36" i="63"/>
  <c r="O36" i="63"/>
  <c r="L36" i="63"/>
  <c r="I36" i="63"/>
  <c r="F36" i="63"/>
  <c r="C36" i="63"/>
  <c r="AH35" i="63"/>
  <c r="AF35" i="63"/>
  <c r="AD35" i="63"/>
  <c r="AA35" i="63"/>
  <c r="X35" i="63"/>
  <c r="U35" i="63"/>
  <c r="R35" i="63"/>
  <c r="O35" i="63"/>
  <c r="L35" i="63"/>
  <c r="I35" i="63"/>
  <c r="F35" i="63"/>
  <c r="C35" i="63"/>
  <c r="AH34" i="63"/>
  <c r="AF34" i="63"/>
  <c r="AD34" i="63"/>
  <c r="AA34" i="63"/>
  <c r="X34" i="63"/>
  <c r="U34" i="63"/>
  <c r="R34" i="63"/>
  <c r="O34" i="63"/>
  <c r="L34" i="63"/>
  <c r="I34" i="63"/>
  <c r="F34" i="63"/>
  <c r="C34" i="63"/>
  <c r="AH33" i="63"/>
  <c r="AF33" i="63"/>
  <c r="AD33" i="63"/>
  <c r="AA33" i="63"/>
  <c r="X33" i="63"/>
  <c r="U33" i="63"/>
  <c r="R33" i="63"/>
  <c r="O33" i="63"/>
  <c r="L33" i="63"/>
  <c r="I33" i="63"/>
  <c r="F33" i="63"/>
  <c r="C33" i="63"/>
  <c r="AH32" i="63"/>
  <c r="AF32" i="63"/>
  <c r="AD32" i="63"/>
  <c r="AA32" i="63"/>
  <c r="X32" i="63"/>
  <c r="U32" i="63"/>
  <c r="R32" i="63"/>
  <c r="O32" i="63"/>
  <c r="L32" i="63"/>
  <c r="I32" i="63"/>
  <c r="F32" i="63"/>
  <c r="C32" i="63"/>
  <c r="AH31" i="63"/>
  <c r="AF31" i="63"/>
  <c r="AD31" i="63"/>
  <c r="AA31" i="63"/>
  <c r="X31" i="63"/>
  <c r="U31" i="63"/>
  <c r="R31" i="63"/>
  <c r="O31" i="63"/>
  <c r="L31" i="63"/>
  <c r="I31" i="63"/>
  <c r="F31" i="63"/>
  <c r="C31" i="63"/>
  <c r="AH30" i="63"/>
  <c r="AF30" i="63"/>
  <c r="AD30" i="63"/>
  <c r="AA30" i="63"/>
  <c r="X30" i="63"/>
  <c r="U30" i="63"/>
  <c r="R30" i="63"/>
  <c r="O30" i="63"/>
  <c r="L30" i="63"/>
  <c r="I30" i="63"/>
  <c r="F30" i="63"/>
  <c r="C30" i="63"/>
  <c r="AH29" i="63"/>
  <c r="AF29" i="63"/>
  <c r="AD29" i="63"/>
  <c r="AA29" i="63"/>
  <c r="X29" i="63"/>
  <c r="U29" i="63"/>
  <c r="R29" i="63"/>
  <c r="O29" i="63"/>
  <c r="L29" i="63"/>
  <c r="I29" i="63"/>
  <c r="F29" i="63"/>
  <c r="C29" i="63"/>
  <c r="AH28" i="63"/>
  <c r="AF28" i="63"/>
  <c r="AD28" i="63"/>
  <c r="AA28" i="63"/>
  <c r="X28" i="63"/>
  <c r="U28" i="63"/>
  <c r="R28" i="63"/>
  <c r="O28" i="63"/>
  <c r="L28" i="63"/>
  <c r="I28" i="63"/>
  <c r="F28" i="63"/>
  <c r="C28" i="63"/>
  <c r="AH27" i="63"/>
  <c r="AF27" i="63"/>
  <c r="AD27" i="63"/>
  <c r="AA27" i="63"/>
  <c r="X27" i="63"/>
  <c r="U27" i="63"/>
  <c r="R27" i="63"/>
  <c r="O27" i="63"/>
  <c r="L27" i="63"/>
  <c r="I27" i="63"/>
  <c r="F27" i="63"/>
  <c r="C27" i="63"/>
  <c r="AH26" i="63"/>
  <c r="AF26" i="63"/>
  <c r="AD26" i="63"/>
  <c r="AA26" i="63"/>
  <c r="X26" i="63"/>
  <c r="U26" i="63"/>
  <c r="R26" i="63"/>
  <c r="O26" i="63"/>
  <c r="L26" i="63"/>
  <c r="I26" i="63"/>
  <c r="F26" i="63"/>
  <c r="C26" i="63"/>
  <c r="AH25" i="63"/>
  <c r="AF25" i="63"/>
  <c r="AD25" i="63"/>
  <c r="AA25" i="63"/>
  <c r="X25" i="63"/>
  <c r="U25" i="63"/>
  <c r="R25" i="63"/>
  <c r="O25" i="63"/>
  <c r="L25" i="63"/>
  <c r="I25" i="63"/>
  <c r="F25" i="63"/>
  <c r="C25" i="63"/>
  <c r="AH24" i="63"/>
  <c r="AF24" i="63"/>
  <c r="AD24" i="63"/>
  <c r="AA24" i="63"/>
  <c r="X24" i="63"/>
  <c r="U24" i="63"/>
  <c r="R24" i="63"/>
  <c r="O24" i="63"/>
  <c r="L24" i="63"/>
  <c r="I24" i="63"/>
  <c r="F24" i="63"/>
  <c r="C24" i="63"/>
  <c r="AH23" i="63"/>
  <c r="AF23" i="63"/>
  <c r="AD23" i="63"/>
  <c r="AA23" i="63"/>
  <c r="X23" i="63"/>
  <c r="U23" i="63"/>
  <c r="R23" i="63"/>
  <c r="O23" i="63"/>
  <c r="L23" i="63"/>
  <c r="I23" i="63"/>
  <c r="F23" i="63"/>
  <c r="C23" i="63"/>
  <c r="AH22" i="63"/>
  <c r="AF22" i="63"/>
  <c r="AD22" i="63"/>
  <c r="AA22" i="63"/>
  <c r="X22" i="63"/>
  <c r="U22" i="63"/>
  <c r="R22" i="63"/>
  <c r="O22" i="63"/>
  <c r="L22" i="63"/>
  <c r="I22" i="63"/>
  <c r="F22" i="63"/>
  <c r="C22" i="63"/>
  <c r="AH21" i="63"/>
  <c r="AF21" i="63"/>
  <c r="AD21" i="63"/>
  <c r="AA21" i="63"/>
  <c r="X21" i="63"/>
  <c r="U21" i="63"/>
  <c r="R21" i="63"/>
  <c r="O21" i="63"/>
  <c r="L21" i="63"/>
  <c r="I21" i="63"/>
  <c r="F21" i="63"/>
  <c r="C21" i="63"/>
  <c r="AH20" i="63"/>
  <c r="AF20" i="63"/>
  <c r="AD20" i="63"/>
  <c r="AA20" i="63"/>
  <c r="X20" i="63"/>
  <c r="U20" i="63"/>
  <c r="R20" i="63"/>
  <c r="O20" i="63"/>
  <c r="L20" i="63"/>
  <c r="I20" i="63"/>
  <c r="F20" i="63"/>
  <c r="C20" i="63"/>
  <c r="AH19" i="63"/>
  <c r="AF19" i="63"/>
  <c r="AD19" i="63"/>
  <c r="AA19" i="63"/>
  <c r="X19" i="63"/>
  <c r="U19" i="63"/>
  <c r="R19" i="63"/>
  <c r="O19" i="63"/>
  <c r="L19" i="63"/>
  <c r="I19" i="63"/>
  <c r="F19" i="63"/>
  <c r="C19" i="63"/>
  <c r="AH18" i="63"/>
  <c r="AF18" i="63"/>
  <c r="AD18" i="63"/>
  <c r="AA18" i="63"/>
  <c r="X18" i="63"/>
  <c r="U18" i="63"/>
  <c r="R18" i="63"/>
  <c r="O18" i="63"/>
  <c r="L18" i="63"/>
  <c r="I18" i="63"/>
  <c r="F18" i="63"/>
  <c r="C18" i="63"/>
  <c r="AH17" i="63"/>
  <c r="AF17" i="63"/>
  <c r="AD17" i="63"/>
  <c r="AA17" i="63"/>
  <c r="X17" i="63"/>
  <c r="U17" i="63"/>
  <c r="R17" i="63"/>
  <c r="O17" i="63"/>
  <c r="L17" i="63"/>
  <c r="I17" i="63"/>
  <c r="F17" i="63"/>
  <c r="C17" i="63"/>
  <c r="AH16" i="63"/>
  <c r="AF16" i="63"/>
  <c r="AD16" i="63"/>
  <c r="AA16" i="63"/>
  <c r="X16" i="63"/>
  <c r="U16" i="63"/>
  <c r="R16" i="63"/>
  <c r="O16" i="63"/>
  <c r="L16" i="63"/>
  <c r="I16" i="63"/>
  <c r="F16" i="63"/>
  <c r="C16" i="63"/>
  <c r="AH15" i="63"/>
  <c r="AF15" i="63"/>
  <c r="AD15" i="63"/>
  <c r="AA15" i="63"/>
  <c r="X15" i="63"/>
  <c r="U15" i="63"/>
  <c r="R15" i="63"/>
  <c r="O15" i="63"/>
  <c r="L15" i="63"/>
  <c r="I15" i="63"/>
  <c r="F15" i="63"/>
  <c r="C15" i="63"/>
  <c r="AH14" i="63"/>
  <c r="AF14" i="63"/>
  <c r="AD14" i="63"/>
  <c r="AA14" i="63"/>
  <c r="X14" i="63"/>
  <c r="U14" i="63"/>
  <c r="R14" i="63"/>
  <c r="O14" i="63"/>
  <c r="L14" i="63"/>
  <c r="I14" i="63"/>
  <c r="F14" i="63"/>
  <c r="C14" i="63"/>
  <c r="AH13" i="63"/>
  <c r="AF13" i="63"/>
  <c r="AD13" i="63"/>
  <c r="AA13" i="63"/>
  <c r="AA68" i="63" s="1"/>
  <c r="X13" i="63"/>
  <c r="U13" i="63"/>
  <c r="R13" i="63"/>
  <c r="O13" i="63"/>
  <c r="L13" i="63"/>
  <c r="I13" i="63"/>
  <c r="F13" i="63"/>
  <c r="C13" i="63"/>
  <c r="AE95" i="59"/>
  <c r="AC95" i="59"/>
  <c r="AB95" i="59"/>
  <c r="Z95" i="59"/>
  <c r="Y95" i="59"/>
  <c r="W95" i="59"/>
  <c r="V95" i="59"/>
  <c r="T95" i="59"/>
  <c r="S95" i="59"/>
  <c r="Q95" i="59"/>
  <c r="P95" i="59"/>
  <c r="N95" i="59"/>
  <c r="M95" i="59"/>
  <c r="K95" i="59"/>
  <c r="J95" i="59"/>
  <c r="H95" i="59"/>
  <c r="G95" i="59"/>
  <c r="E95" i="59"/>
  <c r="D95" i="59"/>
  <c r="B95" i="59"/>
  <c r="AH93" i="59"/>
  <c r="AF93" i="59"/>
  <c r="AD93" i="59"/>
  <c r="AA93" i="59"/>
  <c r="X93" i="59"/>
  <c r="U93" i="59"/>
  <c r="R93" i="59"/>
  <c r="O93" i="59"/>
  <c r="L93" i="59"/>
  <c r="I93" i="59"/>
  <c r="F93" i="59"/>
  <c r="C93" i="59"/>
  <c r="AH92" i="59"/>
  <c r="AF92" i="59"/>
  <c r="AD92" i="59"/>
  <c r="AA92" i="59"/>
  <c r="X92" i="59"/>
  <c r="U92" i="59"/>
  <c r="R92" i="59"/>
  <c r="O92" i="59"/>
  <c r="L92" i="59"/>
  <c r="I92" i="59"/>
  <c r="F92" i="59"/>
  <c r="C92" i="59"/>
  <c r="AH91" i="59"/>
  <c r="AF91" i="59"/>
  <c r="AD91" i="59"/>
  <c r="AA91" i="59"/>
  <c r="X91" i="59"/>
  <c r="U91" i="59"/>
  <c r="R91" i="59"/>
  <c r="O91" i="59"/>
  <c r="L91" i="59"/>
  <c r="I91" i="59"/>
  <c r="F91" i="59"/>
  <c r="C91" i="59"/>
  <c r="AH90" i="59"/>
  <c r="AF90" i="59"/>
  <c r="AD90" i="59"/>
  <c r="AA90" i="59"/>
  <c r="X90" i="59"/>
  <c r="U90" i="59"/>
  <c r="R90" i="59"/>
  <c r="O90" i="59"/>
  <c r="L90" i="59"/>
  <c r="I90" i="59"/>
  <c r="F90" i="59"/>
  <c r="C90" i="59"/>
  <c r="AH89" i="59"/>
  <c r="AF89" i="59"/>
  <c r="AD89" i="59"/>
  <c r="AA89" i="59"/>
  <c r="X89" i="59"/>
  <c r="U89" i="59"/>
  <c r="R89" i="59"/>
  <c r="O89" i="59"/>
  <c r="L89" i="59"/>
  <c r="I89" i="59"/>
  <c r="F89" i="59"/>
  <c r="C89" i="59"/>
  <c r="AH88" i="59"/>
  <c r="AF88" i="59"/>
  <c r="AD88" i="59"/>
  <c r="AA88" i="59"/>
  <c r="X88" i="59"/>
  <c r="U88" i="59"/>
  <c r="R88" i="59"/>
  <c r="O88" i="59"/>
  <c r="L88" i="59"/>
  <c r="I88" i="59"/>
  <c r="F88" i="59"/>
  <c r="C88" i="59"/>
  <c r="AH87" i="59"/>
  <c r="AH95" i="59" s="1"/>
  <c r="AF87" i="59"/>
  <c r="AF95" i="59" s="1"/>
  <c r="AD87" i="59"/>
  <c r="AA87" i="59"/>
  <c r="X87" i="59"/>
  <c r="X95" i="59" s="1"/>
  <c r="U87" i="59"/>
  <c r="U95" i="59" s="1"/>
  <c r="R87" i="59"/>
  <c r="R95" i="59" s="1"/>
  <c r="O87" i="59"/>
  <c r="O95" i="59" s="1"/>
  <c r="L87" i="59"/>
  <c r="I87" i="59"/>
  <c r="I95" i="59" s="1"/>
  <c r="F87" i="59"/>
  <c r="C87" i="59"/>
  <c r="AE84" i="59"/>
  <c r="AC84" i="59"/>
  <c r="AB84" i="59"/>
  <c r="Z84" i="59"/>
  <c r="Y84" i="59"/>
  <c r="W84" i="59"/>
  <c r="V84" i="59"/>
  <c r="T84" i="59"/>
  <c r="S84" i="59"/>
  <c r="Q84" i="59"/>
  <c r="P84" i="59"/>
  <c r="N84" i="59"/>
  <c r="M84" i="59"/>
  <c r="K84" i="59"/>
  <c r="J84" i="59"/>
  <c r="H84" i="59"/>
  <c r="G84" i="59"/>
  <c r="E84" i="59"/>
  <c r="D84" i="59"/>
  <c r="B84" i="59"/>
  <c r="AH82" i="59"/>
  <c r="AF82" i="59"/>
  <c r="AD82" i="59"/>
  <c r="AA82" i="59"/>
  <c r="X82" i="59"/>
  <c r="U82" i="59"/>
  <c r="R82" i="59"/>
  <c r="O82" i="59"/>
  <c r="L82" i="59"/>
  <c r="I82" i="59"/>
  <c r="F82" i="59"/>
  <c r="C82" i="59"/>
  <c r="AH81" i="59"/>
  <c r="AF81" i="59"/>
  <c r="AD81" i="59"/>
  <c r="AA81" i="59"/>
  <c r="X81" i="59"/>
  <c r="U81" i="59"/>
  <c r="R81" i="59"/>
  <c r="O81" i="59"/>
  <c r="L81" i="59"/>
  <c r="I81" i="59"/>
  <c r="F81" i="59"/>
  <c r="C81" i="59"/>
  <c r="AH80" i="59"/>
  <c r="AF80" i="59"/>
  <c r="AD80" i="59"/>
  <c r="AA80" i="59"/>
  <c r="X80" i="59"/>
  <c r="U80" i="59"/>
  <c r="R80" i="59"/>
  <c r="O80" i="59"/>
  <c r="L80" i="59"/>
  <c r="I80" i="59"/>
  <c r="F80" i="59"/>
  <c r="C80" i="59"/>
  <c r="AH79" i="59"/>
  <c r="AF79" i="59"/>
  <c r="AD79" i="59"/>
  <c r="AA79" i="59"/>
  <c r="X79" i="59"/>
  <c r="U79" i="59"/>
  <c r="R79" i="59"/>
  <c r="O79" i="59"/>
  <c r="L79" i="59"/>
  <c r="I79" i="59"/>
  <c r="F79" i="59"/>
  <c r="C79" i="59"/>
  <c r="AH78" i="59"/>
  <c r="AF78" i="59"/>
  <c r="AD78" i="59"/>
  <c r="AA78" i="59"/>
  <c r="X78" i="59"/>
  <c r="U78" i="59"/>
  <c r="R78" i="59"/>
  <c r="O78" i="59"/>
  <c r="L78" i="59"/>
  <c r="I78" i="59"/>
  <c r="F78" i="59"/>
  <c r="C78" i="59"/>
  <c r="AH77" i="59"/>
  <c r="AF77" i="59"/>
  <c r="AD77" i="59"/>
  <c r="AA77" i="59"/>
  <c r="X77" i="59"/>
  <c r="U77" i="59"/>
  <c r="R77" i="59"/>
  <c r="O77" i="59"/>
  <c r="L77" i="59"/>
  <c r="I77" i="59"/>
  <c r="F77" i="59"/>
  <c r="C77" i="59"/>
  <c r="AH76" i="59"/>
  <c r="AF76" i="59"/>
  <c r="AD76" i="59"/>
  <c r="AA76" i="59"/>
  <c r="X76" i="59"/>
  <c r="U76" i="59"/>
  <c r="R76" i="59"/>
  <c r="O76" i="59"/>
  <c r="L76" i="59"/>
  <c r="I76" i="59"/>
  <c r="F76" i="59"/>
  <c r="C76" i="59"/>
  <c r="AH75" i="59"/>
  <c r="AF75" i="59"/>
  <c r="AD75" i="59"/>
  <c r="AA75" i="59"/>
  <c r="X75" i="59"/>
  <c r="U75" i="59"/>
  <c r="R75" i="59"/>
  <c r="O75" i="59"/>
  <c r="L75" i="59"/>
  <c r="I75" i="59"/>
  <c r="F75" i="59"/>
  <c r="C75" i="59"/>
  <c r="AH74" i="59"/>
  <c r="AF74" i="59"/>
  <c r="AD74" i="59"/>
  <c r="AA74" i="59"/>
  <c r="X74" i="59"/>
  <c r="U74" i="59"/>
  <c r="R74" i="59"/>
  <c r="O74" i="59"/>
  <c r="L74" i="59"/>
  <c r="I74" i="59"/>
  <c r="F74" i="59"/>
  <c r="C74" i="59"/>
  <c r="AH73" i="59"/>
  <c r="AF73" i="59"/>
  <c r="AD73" i="59"/>
  <c r="AA73" i="59"/>
  <c r="X73" i="59"/>
  <c r="U73" i="59"/>
  <c r="R73" i="59"/>
  <c r="O73" i="59"/>
  <c r="L73" i="59"/>
  <c r="I73" i="59"/>
  <c r="F73" i="59"/>
  <c r="C73" i="59"/>
  <c r="AH72" i="59"/>
  <c r="AF72" i="59"/>
  <c r="AD72" i="59"/>
  <c r="AA72" i="59"/>
  <c r="X72" i="59"/>
  <c r="U72" i="59"/>
  <c r="R72" i="59"/>
  <c r="O72" i="59"/>
  <c r="L72" i="59"/>
  <c r="I72" i="59"/>
  <c r="F72" i="59"/>
  <c r="C72" i="59"/>
  <c r="AH71" i="59"/>
  <c r="AH84" i="59" s="1"/>
  <c r="AF71" i="59"/>
  <c r="AF84" i="59" s="1"/>
  <c r="AD71" i="59"/>
  <c r="AD84" i="59" s="1"/>
  <c r="AA71" i="59"/>
  <c r="X71" i="59"/>
  <c r="U71" i="59"/>
  <c r="U84" i="59" s="1"/>
  <c r="R71" i="59"/>
  <c r="O71" i="59"/>
  <c r="L71" i="59"/>
  <c r="I71" i="59"/>
  <c r="I84" i="59" s="1"/>
  <c r="F71" i="59"/>
  <c r="F84" i="59" s="1"/>
  <c r="C71" i="59"/>
  <c r="AE68" i="59"/>
  <c r="AC68" i="59"/>
  <c r="AB68" i="59"/>
  <c r="Z68" i="59"/>
  <c r="Y68" i="59"/>
  <c r="W68" i="59"/>
  <c r="V68" i="59"/>
  <c r="T68" i="59"/>
  <c r="S68" i="59"/>
  <c r="Q68" i="59"/>
  <c r="P68" i="59"/>
  <c r="N68" i="59"/>
  <c r="M68" i="59"/>
  <c r="K68" i="59"/>
  <c r="J68" i="59"/>
  <c r="H68" i="59"/>
  <c r="G68" i="59"/>
  <c r="E68" i="59"/>
  <c r="D68" i="59"/>
  <c r="B68" i="59"/>
  <c r="AH53" i="59"/>
  <c r="AF53" i="59"/>
  <c r="AD53" i="59"/>
  <c r="AA53" i="59"/>
  <c r="X53" i="59"/>
  <c r="U53" i="59"/>
  <c r="R53" i="59"/>
  <c r="O53" i="59"/>
  <c r="L53" i="59"/>
  <c r="I53" i="59"/>
  <c r="F53" i="59"/>
  <c r="C53" i="59"/>
  <c r="AH52" i="59"/>
  <c r="AF52" i="59"/>
  <c r="AD52" i="59"/>
  <c r="AA52" i="59"/>
  <c r="X52" i="59"/>
  <c r="U52" i="59"/>
  <c r="R52" i="59"/>
  <c r="O52" i="59"/>
  <c r="L52" i="59"/>
  <c r="I52" i="59"/>
  <c r="F52" i="59"/>
  <c r="C52" i="59"/>
  <c r="AH51" i="59"/>
  <c r="AF51" i="59"/>
  <c r="AD51" i="59"/>
  <c r="AA51" i="59"/>
  <c r="X51" i="59"/>
  <c r="U51" i="59"/>
  <c r="R51" i="59"/>
  <c r="O51" i="59"/>
  <c r="L51" i="59"/>
  <c r="I51" i="59"/>
  <c r="F51" i="59"/>
  <c r="C51" i="59"/>
  <c r="AH50" i="59"/>
  <c r="AF50" i="59"/>
  <c r="AD50" i="59"/>
  <c r="AA50" i="59"/>
  <c r="X50" i="59"/>
  <c r="U50" i="59"/>
  <c r="R50" i="59"/>
  <c r="O50" i="59"/>
  <c r="L50" i="59"/>
  <c r="I50" i="59"/>
  <c r="F50" i="59"/>
  <c r="C50" i="59"/>
  <c r="AH49" i="59"/>
  <c r="AF49" i="59"/>
  <c r="AD49" i="59"/>
  <c r="AA49" i="59"/>
  <c r="X49" i="59"/>
  <c r="U49" i="59"/>
  <c r="R49" i="59"/>
  <c r="O49" i="59"/>
  <c r="L49" i="59"/>
  <c r="I49" i="59"/>
  <c r="F49" i="59"/>
  <c r="C49" i="59"/>
  <c r="AH48" i="59"/>
  <c r="AF48" i="59"/>
  <c r="AD48" i="59"/>
  <c r="AA48" i="59"/>
  <c r="X48" i="59"/>
  <c r="U48" i="59"/>
  <c r="R48" i="59"/>
  <c r="O48" i="59"/>
  <c r="L48" i="59"/>
  <c r="I48" i="59"/>
  <c r="F48" i="59"/>
  <c r="C48" i="59"/>
  <c r="AH47" i="59"/>
  <c r="AF47" i="59"/>
  <c r="AD47" i="59"/>
  <c r="AA47" i="59"/>
  <c r="X47" i="59"/>
  <c r="U47" i="59"/>
  <c r="R47" i="59"/>
  <c r="O47" i="59"/>
  <c r="L47" i="59"/>
  <c r="I47" i="59"/>
  <c r="F47" i="59"/>
  <c r="C47" i="59"/>
  <c r="AH46" i="59"/>
  <c r="AF46" i="59"/>
  <c r="AD46" i="59"/>
  <c r="AA46" i="59"/>
  <c r="X46" i="59"/>
  <c r="U46" i="59"/>
  <c r="R46" i="59"/>
  <c r="O46" i="59"/>
  <c r="L46" i="59"/>
  <c r="I46" i="59"/>
  <c r="F46" i="59"/>
  <c r="C46" i="59"/>
  <c r="AH45" i="59"/>
  <c r="AF45" i="59"/>
  <c r="AD45" i="59"/>
  <c r="AA45" i="59"/>
  <c r="X45" i="59"/>
  <c r="U45" i="59"/>
  <c r="R45" i="59"/>
  <c r="O45" i="59"/>
  <c r="L45" i="59"/>
  <c r="I45" i="59"/>
  <c r="F45" i="59"/>
  <c r="C45" i="59"/>
  <c r="AH44" i="59"/>
  <c r="AF44" i="59"/>
  <c r="AD44" i="59"/>
  <c r="AA44" i="59"/>
  <c r="X44" i="59"/>
  <c r="U44" i="59"/>
  <c r="R44" i="59"/>
  <c r="O44" i="59"/>
  <c r="L44" i="59"/>
  <c r="I44" i="59"/>
  <c r="F44" i="59"/>
  <c r="C44" i="59"/>
  <c r="AH43" i="59"/>
  <c r="AF43" i="59"/>
  <c r="AD43" i="59"/>
  <c r="AA43" i="59"/>
  <c r="X43" i="59"/>
  <c r="U43" i="59"/>
  <c r="R43" i="59"/>
  <c r="O43" i="59"/>
  <c r="L43" i="59"/>
  <c r="I43" i="59"/>
  <c r="F43" i="59"/>
  <c r="C43" i="59"/>
  <c r="AH42" i="59"/>
  <c r="AF42" i="59"/>
  <c r="AD42" i="59"/>
  <c r="AA42" i="59"/>
  <c r="X42" i="59"/>
  <c r="U42" i="59"/>
  <c r="R42" i="59"/>
  <c r="O42" i="59"/>
  <c r="L42" i="59"/>
  <c r="I42" i="59"/>
  <c r="F42" i="59"/>
  <c r="C42" i="59"/>
  <c r="AH41" i="59"/>
  <c r="AF41" i="59"/>
  <c r="AD41" i="59"/>
  <c r="AA41" i="59"/>
  <c r="X41" i="59"/>
  <c r="U41" i="59"/>
  <c r="R41" i="59"/>
  <c r="O41" i="59"/>
  <c r="L41" i="59"/>
  <c r="I41" i="59"/>
  <c r="F41" i="59"/>
  <c r="C41" i="59"/>
  <c r="AH40" i="59"/>
  <c r="AF40" i="59"/>
  <c r="AD40" i="59"/>
  <c r="AA40" i="59"/>
  <c r="X40" i="59"/>
  <c r="U40" i="59"/>
  <c r="R40" i="59"/>
  <c r="O40" i="59"/>
  <c r="L40" i="59"/>
  <c r="I40" i="59"/>
  <c r="F40" i="59"/>
  <c r="C40" i="59"/>
  <c r="AH39" i="59"/>
  <c r="AF39" i="59"/>
  <c r="AD39" i="59"/>
  <c r="AA39" i="59"/>
  <c r="X39" i="59"/>
  <c r="U39" i="59"/>
  <c r="R39" i="59"/>
  <c r="O39" i="59"/>
  <c r="L39" i="59"/>
  <c r="I39" i="59"/>
  <c r="F39" i="59"/>
  <c r="C39" i="59"/>
  <c r="AH38" i="59"/>
  <c r="AF38" i="59"/>
  <c r="AD38" i="59"/>
  <c r="AA38" i="59"/>
  <c r="X38" i="59"/>
  <c r="U38" i="59"/>
  <c r="R38" i="59"/>
  <c r="O38" i="59"/>
  <c r="L38" i="59"/>
  <c r="I38" i="59"/>
  <c r="F38" i="59"/>
  <c r="C38" i="59"/>
  <c r="AH37" i="59"/>
  <c r="AF37" i="59"/>
  <c r="AD37" i="59"/>
  <c r="AA37" i="59"/>
  <c r="X37" i="59"/>
  <c r="U37" i="59"/>
  <c r="R37" i="59"/>
  <c r="O37" i="59"/>
  <c r="L37" i="59"/>
  <c r="I37" i="59"/>
  <c r="F37" i="59"/>
  <c r="C37" i="59"/>
  <c r="AH36" i="59"/>
  <c r="AF36" i="59"/>
  <c r="AD36" i="59"/>
  <c r="AA36" i="59"/>
  <c r="X36" i="59"/>
  <c r="U36" i="59"/>
  <c r="R36" i="59"/>
  <c r="O36" i="59"/>
  <c r="L36" i="59"/>
  <c r="I36" i="59"/>
  <c r="F36" i="59"/>
  <c r="C36" i="59"/>
  <c r="AH35" i="59"/>
  <c r="AF35" i="59"/>
  <c r="AD35" i="59"/>
  <c r="AA35" i="59"/>
  <c r="X35" i="59"/>
  <c r="U35" i="59"/>
  <c r="R35" i="59"/>
  <c r="O35" i="59"/>
  <c r="L35" i="59"/>
  <c r="I35" i="59"/>
  <c r="F35" i="59"/>
  <c r="C35" i="59"/>
  <c r="AH34" i="59"/>
  <c r="AF34" i="59"/>
  <c r="AD34" i="59"/>
  <c r="AA34" i="59"/>
  <c r="X34" i="59"/>
  <c r="U34" i="59"/>
  <c r="R34" i="59"/>
  <c r="O34" i="59"/>
  <c r="L34" i="59"/>
  <c r="I34" i="59"/>
  <c r="F34" i="59"/>
  <c r="C34" i="59"/>
  <c r="AH33" i="59"/>
  <c r="AF33" i="59"/>
  <c r="AD33" i="59"/>
  <c r="AA33" i="59"/>
  <c r="X33" i="59"/>
  <c r="U33" i="59"/>
  <c r="R33" i="59"/>
  <c r="O33" i="59"/>
  <c r="L33" i="59"/>
  <c r="I33" i="59"/>
  <c r="F33" i="59"/>
  <c r="C33" i="59"/>
  <c r="AH32" i="59"/>
  <c r="AF32" i="59"/>
  <c r="AD32" i="59"/>
  <c r="AA32" i="59"/>
  <c r="X32" i="59"/>
  <c r="U32" i="59"/>
  <c r="R32" i="59"/>
  <c r="O32" i="59"/>
  <c r="L32" i="59"/>
  <c r="I32" i="59"/>
  <c r="F32" i="59"/>
  <c r="C32" i="59"/>
  <c r="AH31" i="59"/>
  <c r="AF31" i="59"/>
  <c r="AD31" i="59"/>
  <c r="AA31" i="59"/>
  <c r="X31" i="59"/>
  <c r="U31" i="59"/>
  <c r="R31" i="59"/>
  <c r="O31" i="59"/>
  <c r="L31" i="59"/>
  <c r="I31" i="59"/>
  <c r="F31" i="59"/>
  <c r="C31" i="59"/>
  <c r="AH30" i="59"/>
  <c r="AF30" i="59"/>
  <c r="AD30" i="59"/>
  <c r="AA30" i="59"/>
  <c r="X30" i="59"/>
  <c r="U30" i="59"/>
  <c r="R30" i="59"/>
  <c r="O30" i="59"/>
  <c r="L30" i="59"/>
  <c r="I30" i="59"/>
  <c r="F30" i="59"/>
  <c r="C30" i="59"/>
  <c r="AH29" i="59"/>
  <c r="AF29" i="59"/>
  <c r="AD29" i="59"/>
  <c r="AA29" i="59"/>
  <c r="X29" i="59"/>
  <c r="U29" i="59"/>
  <c r="R29" i="59"/>
  <c r="O29" i="59"/>
  <c r="L29" i="59"/>
  <c r="I29" i="59"/>
  <c r="F29" i="59"/>
  <c r="C29" i="59"/>
  <c r="AH28" i="59"/>
  <c r="AF28" i="59"/>
  <c r="AD28" i="59"/>
  <c r="AA28" i="59"/>
  <c r="X28" i="59"/>
  <c r="U28" i="59"/>
  <c r="R28" i="59"/>
  <c r="O28" i="59"/>
  <c r="L28" i="59"/>
  <c r="I28" i="59"/>
  <c r="F28" i="59"/>
  <c r="C28" i="59"/>
  <c r="AH27" i="59"/>
  <c r="AF27" i="59"/>
  <c r="AD27" i="59"/>
  <c r="AA27" i="59"/>
  <c r="X27" i="59"/>
  <c r="U27" i="59"/>
  <c r="R27" i="59"/>
  <c r="O27" i="59"/>
  <c r="L27" i="59"/>
  <c r="I27" i="59"/>
  <c r="F27" i="59"/>
  <c r="C27" i="59"/>
  <c r="AH26" i="59"/>
  <c r="AF26" i="59"/>
  <c r="AD26" i="59"/>
  <c r="AA26" i="59"/>
  <c r="X26" i="59"/>
  <c r="U26" i="59"/>
  <c r="R26" i="59"/>
  <c r="O26" i="59"/>
  <c r="L26" i="59"/>
  <c r="I26" i="59"/>
  <c r="F26" i="59"/>
  <c r="C26" i="59"/>
  <c r="AH25" i="59"/>
  <c r="AF25" i="59"/>
  <c r="AD25" i="59"/>
  <c r="AA25" i="59"/>
  <c r="X25" i="59"/>
  <c r="U25" i="59"/>
  <c r="R25" i="59"/>
  <c r="O25" i="59"/>
  <c r="L25" i="59"/>
  <c r="I25" i="59"/>
  <c r="F25" i="59"/>
  <c r="C25" i="59"/>
  <c r="AH24" i="59"/>
  <c r="AF24" i="59"/>
  <c r="AD24" i="59"/>
  <c r="AA24" i="59"/>
  <c r="X24" i="59"/>
  <c r="U24" i="59"/>
  <c r="R24" i="59"/>
  <c r="O24" i="59"/>
  <c r="L24" i="59"/>
  <c r="I24" i="59"/>
  <c r="F24" i="59"/>
  <c r="C24" i="59"/>
  <c r="AH23" i="59"/>
  <c r="AF23" i="59"/>
  <c r="AD23" i="59"/>
  <c r="AA23" i="59"/>
  <c r="X23" i="59"/>
  <c r="U23" i="59"/>
  <c r="R23" i="59"/>
  <c r="O23" i="59"/>
  <c r="L23" i="59"/>
  <c r="I23" i="59"/>
  <c r="F23" i="59"/>
  <c r="C23" i="59"/>
  <c r="AH22" i="59"/>
  <c r="AF22" i="59"/>
  <c r="AD22" i="59"/>
  <c r="AA22" i="59"/>
  <c r="X22" i="59"/>
  <c r="U22" i="59"/>
  <c r="R22" i="59"/>
  <c r="O22" i="59"/>
  <c r="L22" i="59"/>
  <c r="I22" i="59"/>
  <c r="F22" i="59"/>
  <c r="C22" i="59"/>
  <c r="AH21" i="59"/>
  <c r="AF21" i="59"/>
  <c r="AD21" i="59"/>
  <c r="AA21" i="59"/>
  <c r="X21" i="59"/>
  <c r="U21" i="59"/>
  <c r="R21" i="59"/>
  <c r="O21" i="59"/>
  <c r="L21" i="59"/>
  <c r="I21" i="59"/>
  <c r="F21" i="59"/>
  <c r="C21" i="59"/>
  <c r="AH20" i="59"/>
  <c r="AF20" i="59"/>
  <c r="AD20" i="59"/>
  <c r="AA20" i="59"/>
  <c r="X20" i="59"/>
  <c r="U20" i="59"/>
  <c r="R20" i="59"/>
  <c r="O20" i="59"/>
  <c r="L20" i="59"/>
  <c r="I20" i="59"/>
  <c r="F20" i="59"/>
  <c r="C20" i="59"/>
  <c r="AH19" i="59"/>
  <c r="AF19" i="59"/>
  <c r="AD19" i="59"/>
  <c r="AA19" i="59"/>
  <c r="X19" i="59"/>
  <c r="U19" i="59"/>
  <c r="R19" i="59"/>
  <c r="O19" i="59"/>
  <c r="L19" i="59"/>
  <c r="I19" i="59"/>
  <c r="F19" i="59"/>
  <c r="C19" i="59"/>
  <c r="AH18" i="59"/>
  <c r="AF18" i="59"/>
  <c r="AD18" i="59"/>
  <c r="AA18" i="59"/>
  <c r="X18" i="59"/>
  <c r="U18" i="59"/>
  <c r="R18" i="59"/>
  <c r="O18" i="59"/>
  <c r="L18" i="59"/>
  <c r="I18" i="59"/>
  <c r="F18" i="59"/>
  <c r="C18" i="59"/>
  <c r="AH17" i="59"/>
  <c r="AF17" i="59"/>
  <c r="AD17" i="59"/>
  <c r="AA17" i="59"/>
  <c r="X17" i="59"/>
  <c r="U17" i="59"/>
  <c r="R17" i="59"/>
  <c r="O17" i="59"/>
  <c r="L17" i="59"/>
  <c r="I17" i="59"/>
  <c r="F17" i="59"/>
  <c r="C17" i="59"/>
  <c r="AH16" i="59"/>
  <c r="AF16" i="59"/>
  <c r="AD16" i="59"/>
  <c r="AA16" i="59"/>
  <c r="X16" i="59"/>
  <c r="U16" i="59"/>
  <c r="R16" i="59"/>
  <c r="O16" i="59"/>
  <c r="L16" i="59"/>
  <c r="I16" i="59"/>
  <c r="F16" i="59"/>
  <c r="C16" i="59"/>
  <c r="AH15" i="59"/>
  <c r="AF15" i="59"/>
  <c r="AD15" i="59"/>
  <c r="AA15" i="59"/>
  <c r="X15" i="59"/>
  <c r="U15" i="59"/>
  <c r="R15" i="59"/>
  <c r="O15" i="59"/>
  <c r="L15" i="59"/>
  <c r="I15" i="59"/>
  <c r="F15" i="59"/>
  <c r="C15" i="59"/>
  <c r="AH14" i="59"/>
  <c r="AF14" i="59"/>
  <c r="AD14" i="59"/>
  <c r="AA14" i="59"/>
  <c r="X14" i="59"/>
  <c r="U14" i="59"/>
  <c r="R14" i="59"/>
  <c r="O14" i="59"/>
  <c r="L14" i="59"/>
  <c r="I14" i="59"/>
  <c r="F14" i="59"/>
  <c r="C14" i="59"/>
  <c r="AH13" i="59"/>
  <c r="AH68" i="59" s="1"/>
  <c r="AF13" i="59"/>
  <c r="AD13" i="59"/>
  <c r="AD68" i="59" s="1"/>
  <c r="AA13" i="59"/>
  <c r="AA68" i="59" s="1"/>
  <c r="X13" i="59"/>
  <c r="U13" i="59"/>
  <c r="R13" i="59"/>
  <c r="R68" i="59" s="1"/>
  <c r="O13" i="59"/>
  <c r="L13" i="59"/>
  <c r="L68" i="59" s="1"/>
  <c r="I13" i="59"/>
  <c r="I68" i="59" s="1"/>
  <c r="F13" i="59"/>
  <c r="F68" i="59" s="1"/>
  <c r="C13" i="59"/>
  <c r="C68" i="59" s="1"/>
  <c r="AE95" i="54"/>
  <c r="AC95" i="54"/>
  <c r="AB95" i="54"/>
  <c r="Z95" i="54"/>
  <c r="Y95" i="54"/>
  <c r="W95" i="54"/>
  <c r="V95" i="54"/>
  <c r="T95" i="54"/>
  <c r="S95" i="54"/>
  <c r="Q95" i="54"/>
  <c r="P95" i="54"/>
  <c r="N95" i="54"/>
  <c r="M95" i="54"/>
  <c r="K95" i="54"/>
  <c r="J95" i="54"/>
  <c r="H95" i="54"/>
  <c r="G95" i="54"/>
  <c r="E95" i="54"/>
  <c r="D95" i="54"/>
  <c r="B95" i="54"/>
  <c r="AH93" i="54"/>
  <c r="AF93" i="54"/>
  <c r="AD93" i="54"/>
  <c r="AA93" i="54"/>
  <c r="X93" i="54"/>
  <c r="U93" i="54"/>
  <c r="R93" i="54"/>
  <c r="O93" i="54"/>
  <c r="L93" i="54"/>
  <c r="I93" i="54"/>
  <c r="F93" i="54"/>
  <c r="C93" i="54"/>
  <c r="AH92" i="54"/>
  <c r="AF92" i="54"/>
  <c r="AD92" i="54"/>
  <c r="AA92" i="54"/>
  <c r="X92" i="54"/>
  <c r="U92" i="54"/>
  <c r="R92" i="54"/>
  <c r="O92" i="54"/>
  <c r="L92" i="54"/>
  <c r="I92" i="54"/>
  <c r="F92" i="54"/>
  <c r="C92" i="54"/>
  <c r="AH91" i="54"/>
  <c r="AF91" i="54"/>
  <c r="AD91" i="54"/>
  <c r="AA91" i="54"/>
  <c r="X91" i="54"/>
  <c r="U91" i="54"/>
  <c r="R91" i="54"/>
  <c r="O91" i="54"/>
  <c r="L91" i="54"/>
  <c r="I91" i="54"/>
  <c r="F91" i="54"/>
  <c r="C91" i="54"/>
  <c r="AH90" i="54"/>
  <c r="AF90" i="54"/>
  <c r="AD90" i="54"/>
  <c r="AA90" i="54"/>
  <c r="X90" i="54"/>
  <c r="U90" i="54"/>
  <c r="R90" i="54"/>
  <c r="O90" i="54"/>
  <c r="L90" i="54"/>
  <c r="I90" i="54"/>
  <c r="F90" i="54"/>
  <c r="C90" i="54"/>
  <c r="AH89" i="54"/>
  <c r="AF89" i="54"/>
  <c r="AD89" i="54"/>
  <c r="AA89" i="54"/>
  <c r="X89" i="54"/>
  <c r="U89" i="54"/>
  <c r="R89" i="54"/>
  <c r="O89" i="54"/>
  <c r="L89" i="54"/>
  <c r="I89" i="54"/>
  <c r="F89" i="54"/>
  <c r="C89" i="54"/>
  <c r="AH88" i="54"/>
  <c r="AF88" i="54"/>
  <c r="AD88" i="54"/>
  <c r="AA88" i="54"/>
  <c r="X88" i="54"/>
  <c r="U88" i="54"/>
  <c r="R88" i="54"/>
  <c r="O88" i="54"/>
  <c r="L88" i="54"/>
  <c r="I88" i="54"/>
  <c r="F88" i="54"/>
  <c r="C88" i="54"/>
  <c r="AH87" i="54"/>
  <c r="AH95" i="54" s="1"/>
  <c r="AF87" i="54"/>
  <c r="AF95" i="54" s="1"/>
  <c r="AD87" i="54"/>
  <c r="AA87" i="54"/>
  <c r="X87" i="54"/>
  <c r="X95" i="54" s="1"/>
  <c r="U87" i="54"/>
  <c r="R87" i="54"/>
  <c r="R95" i="54" s="1"/>
  <c r="O87" i="54"/>
  <c r="L87" i="54"/>
  <c r="I87" i="54"/>
  <c r="I95" i="54" s="1"/>
  <c r="F87" i="54"/>
  <c r="C87" i="54"/>
  <c r="AE84" i="54"/>
  <c r="AC84" i="54"/>
  <c r="AB84" i="54"/>
  <c r="Z84" i="54"/>
  <c r="Y84" i="54"/>
  <c r="W84" i="54"/>
  <c r="V84" i="54"/>
  <c r="T84" i="54"/>
  <c r="S84" i="54"/>
  <c r="Q84" i="54"/>
  <c r="P84" i="54"/>
  <c r="N84" i="54"/>
  <c r="M84" i="54"/>
  <c r="K84" i="54"/>
  <c r="J84" i="54"/>
  <c r="H84" i="54"/>
  <c r="G84" i="54"/>
  <c r="E84" i="54"/>
  <c r="D84" i="54"/>
  <c r="B84" i="54"/>
  <c r="AH82" i="54"/>
  <c r="AF82" i="54"/>
  <c r="AD82" i="54"/>
  <c r="AA82" i="54"/>
  <c r="X82" i="54"/>
  <c r="U82" i="54"/>
  <c r="R82" i="54"/>
  <c r="O82" i="54"/>
  <c r="L82" i="54"/>
  <c r="I82" i="54"/>
  <c r="F82" i="54"/>
  <c r="C82" i="54"/>
  <c r="AH81" i="54"/>
  <c r="AF81" i="54"/>
  <c r="AD81" i="54"/>
  <c r="AA81" i="54"/>
  <c r="X81" i="54"/>
  <c r="U81" i="54"/>
  <c r="R81" i="54"/>
  <c r="O81" i="54"/>
  <c r="L81" i="54"/>
  <c r="I81" i="54"/>
  <c r="F81" i="54"/>
  <c r="C81" i="54"/>
  <c r="AH80" i="54"/>
  <c r="AF80" i="54"/>
  <c r="AD80" i="54"/>
  <c r="AA80" i="54"/>
  <c r="X80" i="54"/>
  <c r="U80" i="54"/>
  <c r="R80" i="54"/>
  <c r="O80" i="54"/>
  <c r="L80" i="54"/>
  <c r="I80" i="54"/>
  <c r="F80" i="54"/>
  <c r="C80" i="54"/>
  <c r="AH79" i="54"/>
  <c r="AF79" i="54"/>
  <c r="AD79" i="54"/>
  <c r="AA79" i="54"/>
  <c r="X79" i="54"/>
  <c r="U79" i="54"/>
  <c r="R79" i="54"/>
  <c r="O79" i="54"/>
  <c r="L79" i="54"/>
  <c r="I79" i="54"/>
  <c r="F79" i="54"/>
  <c r="C79" i="54"/>
  <c r="AH78" i="54"/>
  <c r="AF78" i="54"/>
  <c r="AD78" i="54"/>
  <c r="AA78" i="54"/>
  <c r="X78" i="54"/>
  <c r="U78" i="54"/>
  <c r="R78" i="54"/>
  <c r="O78" i="54"/>
  <c r="L78" i="54"/>
  <c r="I78" i="54"/>
  <c r="F78" i="54"/>
  <c r="C78" i="54"/>
  <c r="AH77" i="54"/>
  <c r="AF77" i="54"/>
  <c r="AD77" i="54"/>
  <c r="AA77" i="54"/>
  <c r="X77" i="54"/>
  <c r="U77" i="54"/>
  <c r="R77" i="54"/>
  <c r="O77" i="54"/>
  <c r="L77" i="54"/>
  <c r="I77" i="54"/>
  <c r="F77" i="54"/>
  <c r="C77" i="54"/>
  <c r="AH76" i="54"/>
  <c r="AF76" i="54"/>
  <c r="AD76" i="54"/>
  <c r="AA76" i="54"/>
  <c r="X76" i="54"/>
  <c r="U76" i="54"/>
  <c r="R76" i="54"/>
  <c r="O76" i="54"/>
  <c r="L76" i="54"/>
  <c r="AG76" i="54" s="1"/>
  <c r="I76" i="54"/>
  <c r="F76" i="54"/>
  <c r="C76" i="54"/>
  <c r="AH75" i="54"/>
  <c r="AF75" i="54"/>
  <c r="AD75" i="54"/>
  <c r="AA75" i="54"/>
  <c r="X75" i="54"/>
  <c r="U75" i="54"/>
  <c r="R75" i="54"/>
  <c r="O75" i="54"/>
  <c r="L75" i="54"/>
  <c r="I75" i="54"/>
  <c r="F75" i="54"/>
  <c r="C75" i="54"/>
  <c r="AH74" i="54"/>
  <c r="AF74" i="54"/>
  <c r="AD74" i="54"/>
  <c r="AA74" i="54"/>
  <c r="X74" i="54"/>
  <c r="U74" i="54"/>
  <c r="R74" i="54"/>
  <c r="O74" i="54"/>
  <c r="L74" i="54"/>
  <c r="I74" i="54"/>
  <c r="F74" i="54"/>
  <c r="C74" i="54"/>
  <c r="AH73" i="54"/>
  <c r="AF73" i="54"/>
  <c r="AD73" i="54"/>
  <c r="AA73" i="54"/>
  <c r="X73" i="54"/>
  <c r="U73" i="54"/>
  <c r="R73" i="54"/>
  <c r="O73" i="54"/>
  <c r="L73" i="54"/>
  <c r="I73" i="54"/>
  <c r="F73" i="54"/>
  <c r="C73" i="54"/>
  <c r="AH72" i="54"/>
  <c r="AF72" i="54"/>
  <c r="AD72" i="54"/>
  <c r="AA72" i="54"/>
  <c r="X72" i="54"/>
  <c r="U72" i="54"/>
  <c r="R72" i="54"/>
  <c r="O72" i="54"/>
  <c r="L72" i="54"/>
  <c r="I72" i="54"/>
  <c r="F72" i="54"/>
  <c r="C72" i="54"/>
  <c r="AH71" i="54"/>
  <c r="AH84" i="54" s="1"/>
  <c r="AF71" i="54"/>
  <c r="AD71" i="54"/>
  <c r="AA71" i="54"/>
  <c r="X71" i="54"/>
  <c r="U71" i="54"/>
  <c r="R71" i="54"/>
  <c r="O71" i="54"/>
  <c r="O84" i="54" s="1"/>
  <c r="L71" i="54"/>
  <c r="I71" i="54"/>
  <c r="F71" i="54"/>
  <c r="C71" i="54"/>
  <c r="AE68" i="54"/>
  <c r="AC68" i="54"/>
  <c r="AB68" i="54"/>
  <c r="Z68" i="54"/>
  <c r="Y68" i="54"/>
  <c r="W68" i="54"/>
  <c r="V68" i="54"/>
  <c r="T68" i="54"/>
  <c r="S68" i="54"/>
  <c r="Q68" i="54"/>
  <c r="P68" i="54"/>
  <c r="N68" i="54"/>
  <c r="M68" i="54"/>
  <c r="K68" i="54"/>
  <c r="J68" i="54"/>
  <c r="H68" i="54"/>
  <c r="G68" i="54"/>
  <c r="E68" i="54"/>
  <c r="D68" i="54"/>
  <c r="B68" i="54"/>
  <c r="AH53" i="54"/>
  <c r="AF53" i="54"/>
  <c r="AD53" i="54"/>
  <c r="AA53" i="54"/>
  <c r="X53" i="54"/>
  <c r="U53" i="54"/>
  <c r="R53" i="54"/>
  <c r="O53" i="54"/>
  <c r="L53" i="54"/>
  <c r="I53" i="54"/>
  <c r="F53" i="54"/>
  <c r="C53" i="54"/>
  <c r="AH52" i="54"/>
  <c r="AF52" i="54"/>
  <c r="AD52" i="54"/>
  <c r="AA52" i="54"/>
  <c r="X52" i="54"/>
  <c r="U52" i="54"/>
  <c r="R52" i="54"/>
  <c r="O52" i="54"/>
  <c r="L52" i="54"/>
  <c r="I52" i="54"/>
  <c r="F52" i="54"/>
  <c r="C52" i="54"/>
  <c r="AH51" i="54"/>
  <c r="AF51" i="54"/>
  <c r="AD51" i="54"/>
  <c r="AA51" i="54"/>
  <c r="X51" i="54"/>
  <c r="U51" i="54"/>
  <c r="R51" i="54"/>
  <c r="O51" i="54"/>
  <c r="L51" i="54"/>
  <c r="I51" i="54"/>
  <c r="F51" i="54"/>
  <c r="C51" i="54"/>
  <c r="AH50" i="54"/>
  <c r="AF50" i="54"/>
  <c r="AD50" i="54"/>
  <c r="AA50" i="54"/>
  <c r="X50" i="54"/>
  <c r="U50" i="54"/>
  <c r="R50" i="54"/>
  <c r="O50" i="54"/>
  <c r="L50" i="54"/>
  <c r="I50" i="54"/>
  <c r="F50" i="54"/>
  <c r="C50" i="54"/>
  <c r="AH49" i="54"/>
  <c r="AF49" i="54"/>
  <c r="AD49" i="54"/>
  <c r="AA49" i="54"/>
  <c r="X49" i="54"/>
  <c r="U49" i="54"/>
  <c r="R49" i="54"/>
  <c r="O49" i="54"/>
  <c r="L49" i="54"/>
  <c r="I49" i="54"/>
  <c r="F49" i="54"/>
  <c r="C49" i="54"/>
  <c r="AH48" i="54"/>
  <c r="AF48" i="54"/>
  <c r="AD48" i="54"/>
  <c r="AA48" i="54"/>
  <c r="X48" i="54"/>
  <c r="U48" i="54"/>
  <c r="R48" i="54"/>
  <c r="O48" i="54"/>
  <c r="L48" i="54"/>
  <c r="I48" i="54"/>
  <c r="F48" i="54"/>
  <c r="C48" i="54"/>
  <c r="AH47" i="54"/>
  <c r="AF47" i="54"/>
  <c r="AD47" i="54"/>
  <c r="AA47" i="54"/>
  <c r="X47" i="54"/>
  <c r="U47" i="54"/>
  <c r="R47" i="54"/>
  <c r="O47" i="54"/>
  <c r="L47" i="54"/>
  <c r="I47" i="54"/>
  <c r="F47" i="54"/>
  <c r="C47" i="54"/>
  <c r="AH46" i="54"/>
  <c r="AF46" i="54"/>
  <c r="AD46" i="54"/>
  <c r="AA46" i="54"/>
  <c r="X46" i="54"/>
  <c r="U46" i="54"/>
  <c r="R46" i="54"/>
  <c r="O46" i="54"/>
  <c r="L46" i="54"/>
  <c r="I46" i="54"/>
  <c r="F46" i="54"/>
  <c r="C46" i="54"/>
  <c r="AH45" i="54"/>
  <c r="AF45" i="54"/>
  <c r="AD45" i="54"/>
  <c r="AA45" i="54"/>
  <c r="X45" i="54"/>
  <c r="U45" i="54"/>
  <c r="R45" i="54"/>
  <c r="O45" i="54"/>
  <c r="L45" i="54"/>
  <c r="I45" i="54"/>
  <c r="F45" i="54"/>
  <c r="C45" i="54"/>
  <c r="AH44" i="54"/>
  <c r="AF44" i="54"/>
  <c r="AD44" i="54"/>
  <c r="AA44" i="54"/>
  <c r="X44" i="54"/>
  <c r="U44" i="54"/>
  <c r="R44" i="54"/>
  <c r="O44" i="54"/>
  <c r="L44" i="54"/>
  <c r="I44" i="54"/>
  <c r="F44" i="54"/>
  <c r="C44" i="54"/>
  <c r="AH43" i="54"/>
  <c r="AF43" i="54"/>
  <c r="AD43" i="54"/>
  <c r="AA43" i="54"/>
  <c r="X43" i="54"/>
  <c r="U43" i="54"/>
  <c r="R43" i="54"/>
  <c r="O43" i="54"/>
  <c r="L43" i="54"/>
  <c r="I43" i="54"/>
  <c r="F43" i="54"/>
  <c r="C43" i="54"/>
  <c r="AH42" i="54"/>
  <c r="AF42" i="54"/>
  <c r="AD42" i="54"/>
  <c r="AA42" i="54"/>
  <c r="X42" i="54"/>
  <c r="U42" i="54"/>
  <c r="R42" i="54"/>
  <c r="O42" i="54"/>
  <c r="L42" i="54"/>
  <c r="I42" i="54"/>
  <c r="F42" i="54"/>
  <c r="C42" i="54"/>
  <c r="AH41" i="54"/>
  <c r="AF41" i="54"/>
  <c r="AD41" i="54"/>
  <c r="AA41" i="54"/>
  <c r="X41" i="54"/>
  <c r="U41" i="54"/>
  <c r="R41" i="54"/>
  <c r="O41" i="54"/>
  <c r="L41" i="54"/>
  <c r="I41" i="54"/>
  <c r="F41" i="54"/>
  <c r="C41" i="54"/>
  <c r="AH40" i="54"/>
  <c r="AF40" i="54"/>
  <c r="AD40" i="54"/>
  <c r="AA40" i="54"/>
  <c r="X40" i="54"/>
  <c r="U40" i="54"/>
  <c r="R40" i="54"/>
  <c r="O40" i="54"/>
  <c r="L40" i="54"/>
  <c r="I40" i="54"/>
  <c r="F40" i="54"/>
  <c r="C40" i="54"/>
  <c r="AH39" i="54"/>
  <c r="AF39" i="54"/>
  <c r="AD39" i="54"/>
  <c r="AA39" i="54"/>
  <c r="X39" i="54"/>
  <c r="U39" i="54"/>
  <c r="R39" i="54"/>
  <c r="O39" i="54"/>
  <c r="L39" i="54"/>
  <c r="I39" i="54"/>
  <c r="F39" i="54"/>
  <c r="C39" i="54"/>
  <c r="AH38" i="54"/>
  <c r="AF38" i="54"/>
  <c r="AD38" i="54"/>
  <c r="AA38" i="54"/>
  <c r="X38" i="54"/>
  <c r="U38" i="54"/>
  <c r="R38" i="54"/>
  <c r="O38" i="54"/>
  <c r="L38" i="54"/>
  <c r="I38" i="54"/>
  <c r="F38" i="54"/>
  <c r="C38" i="54"/>
  <c r="AH37" i="54"/>
  <c r="AF37" i="54"/>
  <c r="AD37" i="54"/>
  <c r="AA37" i="54"/>
  <c r="X37" i="54"/>
  <c r="U37" i="54"/>
  <c r="R37" i="54"/>
  <c r="O37" i="54"/>
  <c r="L37" i="54"/>
  <c r="I37" i="54"/>
  <c r="F37" i="54"/>
  <c r="C37" i="54"/>
  <c r="AH36" i="54"/>
  <c r="AF36" i="54"/>
  <c r="AD36" i="54"/>
  <c r="AA36" i="54"/>
  <c r="X36" i="54"/>
  <c r="U36" i="54"/>
  <c r="R36" i="54"/>
  <c r="O36" i="54"/>
  <c r="L36" i="54"/>
  <c r="I36" i="54"/>
  <c r="F36" i="54"/>
  <c r="C36" i="54"/>
  <c r="AH35" i="54"/>
  <c r="AF35" i="54"/>
  <c r="AD35" i="54"/>
  <c r="AA35" i="54"/>
  <c r="X35" i="54"/>
  <c r="U35" i="54"/>
  <c r="R35" i="54"/>
  <c r="O35" i="54"/>
  <c r="L35" i="54"/>
  <c r="I35" i="54"/>
  <c r="F35" i="54"/>
  <c r="C35" i="54"/>
  <c r="AH34" i="54"/>
  <c r="AF34" i="54"/>
  <c r="AD34" i="54"/>
  <c r="AA34" i="54"/>
  <c r="X34" i="54"/>
  <c r="U34" i="54"/>
  <c r="R34" i="54"/>
  <c r="O34" i="54"/>
  <c r="L34" i="54"/>
  <c r="I34" i="54"/>
  <c r="F34" i="54"/>
  <c r="C34" i="54"/>
  <c r="AH33" i="54"/>
  <c r="AF33" i="54"/>
  <c r="AD33" i="54"/>
  <c r="AA33" i="54"/>
  <c r="X33" i="54"/>
  <c r="U33" i="54"/>
  <c r="R33" i="54"/>
  <c r="O33" i="54"/>
  <c r="L33" i="54"/>
  <c r="I33" i="54"/>
  <c r="F33" i="54"/>
  <c r="C33" i="54"/>
  <c r="AH32" i="54"/>
  <c r="AF32" i="54"/>
  <c r="AD32" i="54"/>
  <c r="AA32" i="54"/>
  <c r="X32" i="54"/>
  <c r="U32" i="54"/>
  <c r="R32" i="54"/>
  <c r="O32" i="54"/>
  <c r="L32" i="54"/>
  <c r="I32" i="54"/>
  <c r="F32" i="54"/>
  <c r="C32" i="54"/>
  <c r="AH31" i="54"/>
  <c r="AF31" i="54"/>
  <c r="AD31" i="54"/>
  <c r="AA31" i="54"/>
  <c r="X31" i="54"/>
  <c r="U31" i="54"/>
  <c r="R31" i="54"/>
  <c r="O31" i="54"/>
  <c r="L31" i="54"/>
  <c r="I31" i="54"/>
  <c r="F31" i="54"/>
  <c r="C31" i="54"/>
  <c r="AH30" i="54"/>
  <c r="AF30" i="54"/>
  <c r="AD30" i="54"/>
  <c r="AA30" i="54"/>
  <c r="X30" i="54"/>
  <c r="U30" i="54"/>
  <c r="R30" i="54"/>
  <c r="O30" i="54"/>
  <c r="L30" i="54"/>
  <c r="I30" i="54"/>
  <c r="F30" i="54"/>
  <c r="C30" i="54"/>
  <c r="AH29" i="54"/>
  <c r="AF29" i="54"/>
  <c r="AD29" i="54"/>
  <c r="AA29" i="54"/>
  <c r="X29" i="54"/>
  <c r="U29" i="54"/>
  <c r="R29" i="54"/>
  <c r="O29" i="54"/>
  <c r="L29" i="54"/>
  <c r="I29" i="54"/>
  <c r="F29" i="54"/>
  <c r="C29" i="54"/>
  <c r="AH28" i="54"/>
  <c r="AF28" i="54"/>
  <c r="AD28" i="54"/>
  <c r="AA28" i="54"/>
  <c r="X28" i="54"/>
  <c r="U28" i="54"/>
  <c r="R28" i="54"/>
  <c r="O28" i="54"/>
  <c r="L28" i="54"/>
  <c r="I28" i="54"/>
  <c r="F28" i="54"/>
  <c r="C28" i="54"/>
  <c r="AH27" i="54"/>
  <c r="AF27" i="54"/>
  <c r="AD27" i="54"/>
  <c r="AA27" i="54"/>
  <c r="X27" i="54"/>
  <c r="U27" i="54"/>
  <c r="R27" i="54"/>
  <c r="O27" i="54"/>
  <c r="L27" i="54"/>
  <c r="I27" i="54"/>
  <c r="F27" i="54"/>
  <c r="C27" i="54"/>
  <c r="AH26" i="54"/>
  <c r="AF26" i="54"/>
  <c r="AD26" i="54"/>
  <c r="AA26" i="54"/>
  <c r="X26" i="54"/>
  <c r="U26" i="54"/>
  <c r="R26" i="54"/>
  <c r="O26" i="54"/>
  <c r="L26" i="54"/>
  <c r="I26" i="54"/>
  <c r="F26" i="54"/>
  <c r="C26" i="54"/>
  <c r="AH25" i="54"/>
  <c r="AF25" i="54"/>
  <c r="AD25" i="54"/>
  <c r="AA25" i="54"/>
  <c r="X25" i="54"/>
  <c r="U25" i="54"/>
  <c r="R25" i="54"/>
  <c r="O25" i="54"/>
  <c r="L25" i="54"/>
  <c r="I25" i="54"/>
  <c r="F25" i="54"/>
  <c r="C25" i="54"/>
  <c r="AH24" i="54"/>
  <c r="AF24" i="54"/>
  <c r="AD24" i="54"/>
  <c r="AA24" i="54"/>
  <c r="X24" i="54"/>
  <c r="U24" i="54"/>
  <c r="R24" i="54"/>
  <c r="O24" i="54"/>
  <c r="L24" i="54"/>
  <c r="I24" i="54"/>
  <c r="F24" i="54"/>
  <c r="C24" i="54"/>
  <c r="AH23" i="54"/>
  <c r="AF23" i="54"/>
  <c r="AD23" i="54"/>
  <c r="AA23" i="54"/>
  <c r="X23" i="54"/>
  <c r="U23" i="54"/>
  <c r="R23" i="54"/>
  <c r="O23" i="54"/>
  <c r="L23" i="54"/>
  <c r="I23" i="54"/>
  <c r="F23" i="54"/>
  <c r="C23" i="54"/>
  <c r="AH22" i="54"/>
  <c r="AF22" i="54"/>
  <c r="AD22" i="54"/>
  <c r="AA22" i="54"/>
  <c r="X22" i="54"/>
  <c r="U22" i="54"/>
  <c r="R22" i="54"/>
  <c r="O22" i="54"/>
  <c r="L22" i="54"/>
  <c r="I22" i="54"/>
  <c r="F22" i="54"/>
  <c r="C22" i="54"/>
  <c r="AH21" i="54"/>
  <c r="AF21" i="54"/>
  <c r="AD21" i="54"/>
  <c r="AA21" i="54"/>
  <c r="X21" i="54"/>
  <c r="U21" i="54"/>
  <c r="R21" i="54"/>
  <c r="O21" i="54"/>
  <c r="L21" i="54"/>
  <c r="I21" i="54"/>
  <c r="F21" i="54"/>
  <c r="C21" i="54"/>
  <c r="AH20" i="54"/>
  <c r="AF20" i="54"/>
  <c r="AD20" i="54"/>
  <c r="AA20" i="54"/>
  <c r="X20" i="54"/>
  <c r="U20" i="54"/>
  <c r="R20" i="54"/>
  <c r="O20" i="54"/>
  <c r="L20" i="54"/>
  <c r="I20" i="54"/>
  <c r="F20" i="54"/>
  <c r="C20" i="54"/>
  <c r="AH19" i="54"/>
  <c r="AF19" i="54"/>
  <c r="AD19" i="54"/>
  <c r="AA19" i="54"/>
  <c r="X19" i="54"/>
  <c r="U19" i="54"/>
  <c r="R19" i="54"/>
  <c r="O19" i="54"/>
  <c r="L19" i="54"/>
  <c r="I19" i="54"/>
  <c r="F19" i="54"/>
  <c r="C19" i="54"/>
  <c r="AH18" i="54"/>
  <c r="AF18" i="54"/>
  <c r="AD18" i="54"/>
  <c r="AA18" i="54"/>
  <c r="X18" i="54"/>
  <c r="U18" i="54"/>
  <c r="R18" i="54"/>
  <c r="O18" i="54"/>
  <c r="L18" i="54"/>
  <c r="I18" i="54"/>
  <c r="F18" i="54"/>
  <c r="C18" i="54"/>
  <c r="AH17" i="54"/>
  <c r="AF17" i="54"/>
  <c r="AD17" i="54"/>
  <c r="AA17" i="54"/>
  <c r="X17" i="54"/>
  <c r="U17" i="54"/>
  <c r="R17" i="54"/>
  <c r="O17" i="54"/>
  <c r="L17" i="54"/>
  <c r="I17" i="54"/>
  <c r="F17" i="54"/>
  <c r="C17" i="54"/>
  <c r="AH16" i="54"/>
  <c r="AF16" i="54"/>
  <c r="AD16" i="54"/>
  <c r="AA16" i="54"/>
  <c r="X16" i="54"/>
  <c r="U16" i="54"/>
  <c r="R16" i="54"/>
  <c r="O16" i="54"/>
  <c r="L16" i="54"/>
  <c r="I16" i="54"/>
  <c r="F16" i="54"/>
  <c r="C16" i="54"/>
  <c r="AH15" i="54"/>
  <c r="AF15" i="54"/>
  <c r="AD15" i="54"/>
  <c r="AA15" i="54"/>
  <c r="X15" i="54"/>
  <c r="U15" i="54"/>
  <c r="R15" i="54"/>
  <c r="O15" i="54"/>
  <c r="L15" i="54"/>
  <c r="I15" i="54"/>
  <c r="F15" i="54"/>
  <c r="C15" i="54"/>
  <c r="AH14" i="54"/>
  <c r="AF14" i="54"/>
  <c r="AD14" i="54"/>
  <c r="AA14" i="54"/>
  <c r="X14" i="54"/>
  <c r="U14" i="54"/>
  <c r="R14" i="54"/>
  <c r="O14" i="54"/>
  <c r="L14" i="54"/>
  <c r="I14" i="54"/>
  <c r="F14" i="54"/>
  <c r="C14" i="54"/>
  <c r="AH13" i="54"/>
  <c r="AF13" i="54"/>
  <c r="AD13" i="54"/>
  <c r="AA13" i="54"/>
  <c r="X13" i="54"/>
  <c r="U13" i="54"/>
  <c r="R13" i="54"/>
  <c r="O13" i="54"/>
  <c r="L13" i="54"/>
  <c r="L68" i="54" s="1"/>
  <c r="I13" i="54"/>
  <c r="F13" i="54"/>
  <c r="F68" i="54" s="1"/>
  <c r="C13" i="54"/>
  <c r="AE95" i="50"/>
  <c r="AC95" i="50"/>
  <c r="AB95" i="50"/>
  <c r="Z95" i="50"/>
  <c r="Y95" i="50"/>
  <c r="W95" i="50"/>
  <c r="V95" i="50"/>
  <c r="T95" i="50"/>
  <c r="S95" i="50"/>
  <c r="Q95" i="50"/>
  <c r="P95" i="50"/>
  <c r="N95" i="50"/>
  <c r="M95" i="50"/>
  <c r="K95" i="50"/>
  <c r="J95" i="50"/>
  <c r="H95" i="50"/>
  <c r="G95" i="50"/>
  <c r="E95" i="50"/>
  <c r="D95" i="50"/>
  <c r="B95" i="50"/>
  <c r="AH93" i="50"/>
  <c r="AF93" i="50"/>
  <c r="AD93" i="50"/>
  <c r="AA93" i="50"/>
  <c r="X93" i="50"/>
  <c r="U93" i="50"/>
  <c r="R93" i="50"/>
  <c r="O93" i="50"/>
  <c r="L93" i="50"/>
  <c r="I93" i="50"/>
  <c r="F93" i="50"/>
  <c r="C93" i="50"/>
  <c r="AH92" i="50"/>
  <c r="AF92" i="50"/>
  <c r="AD92" i="50"/>
  <c r="AA92" i="50"/>
  <c r="X92" i="50"/>
  <c r="U92" i="50"/>
  <c r="R92" i="50"/>
  <c r="O92" i="50"/>
  <c r="L92" i="50"/>
  <c r="I92" i="50"/>
  <c r="F92" i="50"/>
  <c r="C92" i="50"/>
  <c r="AH91" i="50"/>
  <c r="AF91" i="50"/>
  <c r="AD91" i="50"/>
  <c r="AA91" i="50"/>
  <c r="X91" i="50"/>
  <c r="U91" i="50"/>
  <c r="R91" i="50"/>
  <c r="O91" i="50"/>
  <c r="L91" i="50"/>
  <c r="I91" i="50"/>
  <c r="F91" i="50"/>
  <c r="C91" i="50"/>
  <c r="AG91" i="50" s="1"/>
  <c r="AH90" i="50"/>
  <c r="AF90" i="50"/>
  <c r="AD90" i="50"/>
  <c r="AA90" i="50"/>
  <c r="X90" i="50"/>
  <c r="U90" i="50"/>
  <c r="R90" i="50"/>
  <c r="O90" i="50"/>
  <c r="L90" i="50"/>
  <c r="I90" i="50"/>
  <c r="F90" i="50"/>
  <c r="C90" i="50"/>
  <c r="AH89" i="50"/>
  <c r="AF89" i="50"/>
  <c r="AD89" i="50"/>
  <c r="AA89" i="50"/>
  <c r="X89" i="50"/>
  <c r="U89" i="50"/>
  <c r="R89" i="50"/>
  <c r="O89" i="50"/>
  <c r="L89" i="50"/>
  <c r="I89" i="50"/>
  <c r="F89" i="50"/>
  <c r="C89" i="50"/>
  <c r="AH88" i="50"/>
  <c r="AF88" i="50"/>
  <c r="AD88" i="50"/>
  <c r="AA88" i="50"/>
  <c r="X88" i="50"/>
  <c r="U88" i="50"/>
  <c r="R88" i="50"/>
  <c r="O88" i="50"/>
  <c r="L88" i="50"/>
  <c r="I88" i="50"/>
  <c r="F88" i="50"/>
  <c r="C88" i="50"/>
  <c r="AH87" i="50"/>
  <c r="AF87" i="50"/>
  <c r="AF95" i="50" s="1"/>
  <c r="AD87" i="50"/>
  <c r="AA87" i="50"/>
  <c r="X87" i="50"/>
  <c r="U87" i="50"/>
  <c r="U95" i="50" s="1"/>
  <c r="R87" i="50"/>
  <c r="O87" i="50"/>
  <c r="O95" i="50" s="1"/>
  <c r="L87" i="50"/>
  <c r="I87" i="50"/>
  <c r="F87" i="50"/>
  <c r="C87" i="50"/>
  <c r="AE84" i="50"/>
  <c r="AC84" i="50"/>
  <c r="AB84" i="50"/>
  <c r="Z84" i="50"/>
  <c r="Y84" i="50"/>
  <c r="W84" i="50"/>
  <c r="V84" i="50"/>
  <c r="T84" i="50"/>
  <c r="S84" i="50"/>
  <c r="Q84" i="50"/>
  <c r="P84" i="50"/>
  <c r="N84" i="50"/>
  <c r="M84" i="50"/>
  <c r="K84" i="50"/>
  <c r="J84" i="50"/>
  <c r="H84" i="50"/>
  <c r="G84" i="50"/>
  <c r="E84" i="50"/>
  <c r="D84" i="50"/>
  <c r="B84" i="50"/>
  <c r="AH82" i="50"/>
  <c r="AF82" i="50"/>
  <c r="AD82" i="50"/>
  <c r="AA82" i="50"/>
  <c r="X82" i="50"/>
  <c r="U82" i="50"/>
  <c r="R82" i="50"/>
  <c r="O82" i="50"/>
  <c r="L82" i="50"/>
  <c r="I82" i="50"/>
  <c r="F82" i="50"/>
  <c r="C82" i="50"/>
  <c r="AH81" i="50"/>
  <c r="AF81" i="50"/>
  <c r="AD81" i="50"/>
  <c r="AA81" i="50"/>
  <c r="X81" i="50"/>
  <c r="U81" i="50"/>
  <c r="R81" i="50"/>
  <c r="O81" i="50"/>
  <c r="L81" i="50"/>
  <c r="I81" i="50"/>
  <c r="F81" i="50"/>
  <c r="C81" i="50"/>
  <c r="AH80" i="50"/>
  <c r="AF80" i="50"/>
  <c r="AD80" i="50"/>
  <c r="AA80" i="50"/>
  <c r="X80" i="50"/>
  <c r="U80" i="50"/>
  <c r="R80" i="50"/>
  <c r="O80" i="50"/>
  <c r="L80" i="50"/>
  <c r="I80" i="50"/>
  <c r="F80" i="50"/>
  <c r="C80" i="50"/>
  <c r="AH79" i="50"/>
  <c r="AF79" i="50"/>
  <c r="AD79" i="50"/>
  <c r="AA79" i="50"/>
  <c r="X79" i="50"/>
  <c r="U79" i="50"/>
  <c r="R79" i="50"/>
  <c r="O79" i="50"/>
  <c r="L79" i="50"/>
  <c r="I79" i="50"/>
  <c r="F79" i="50"/>
  <c r="C79" i="50"/>
  <c r="AH78" i="50"/>
  <c r="AF78" i="50"/>
  <c r="AD78" i="50"/>
  <c r="AA78" i="50"/>
  <c r="X78" i="50"/>
  <c r="U78" i="50"/>
  <c r="R78" i="50"/>
  <c r="O78" i="50"/>
  <c r="L78" i="50"/>
  <c r="I78" i="50"/>
  <c r="F78" i="50"/>
  <c r="C78" i="50"/>
  <c r="AH77" i="50"/>
  <c r="AF77" i="50"/>
  <c r="AD77" i="50"/>
  <c r="AA77" i="50"/>
  <c r="X77" i="50"/>
  <c r="U77" i="50"/>
  <c r="R77" i="50"/>
  <c r="O77" i="50"/>
  <c r="L77" i="50"/>
  <c r="I77" i="50"/>
  <c r="F77" i="50"/>
  <c r="C77" i="50"/>
  <c r="AH76" i="50"/>
  <c r="AF76" i="50"/>
  <c r="AD76" i="50"/>
  <c r="AA76" i="50"/>
  <c r="X76" i="50"/>
  <c r="U76" i="50"/>
  <c r="R76" i="50"/>
  <c r="O76" i="50"/>
  <c r="L76" i="50"/>
  <c r="I76" i="50"/>
  <c r="F76" i="50"/>
  <c r="C76" i="50"/>
  <c r="AG76" i="50" s="1"/>
  <c r="AH75" i="50"/>
  <c r="AF75" i="50"/>
  <c r="AD75" i="50"/>
  <c r="AA75" i="50"/>
  <c r="X75" i="50"/>
  <c r="U75" i="50"/>
  <c r="R75" i="50"/>
  <c r="O75" i="50"/>
  <c r="L75" i="50"/>
  <c r="I75" i="50"/>
  <c r="F75" i="50"/>
  <c r="C75" i="50"/>
  <c r="AH74" i="50"/>
  <c r="AF74" i="50"/>
  <c r="AD74" i="50"/>
  <c r="AA74" i="50"/>
  <c r="X74" i="50"/>
  <c r="U74" i="50"/>
  <c r="R74" i="50"/>
  <c r="O74" i="50"/>
  <c r="L74" i="50"/>
  <c r="I74" i="50"/>
  <c r="F74" i="50"/>
  <c r="C74" i="50"/>
  <c r="AH73" i="50"/>
  <c r="AF73" i="50"/>
  <c r="AD73" i="50"/>
  <c r="AA73" i="50"/>
  <c r="X73" i="50"/>
  <c r="U73" i="50"/>
  <c r="R73" i="50"/>
  <c r="O73" i="50"/>
  <c r="L73" i="50"/>
  <c r="I73" i="50"/>
  <c r="F73" i="50"/>
  <c r="C73" i="50"/>
  <c r="AH72" i="50"/>
  <c r="AF72" i="50"/>
  <c r="AD72" i="50"/>
  <c r="AA72" i="50"/>
  <c r="X72" i="50"/>
  <c r="U72" i="50"/>
  <c r="R72" i="50"/>
  <c r="O72" i="50"/>
  <c r="L72" i="50"/>
  <c r="I72" i="50"/>
  <c r="F72" i="50"/>
  <c r="C72" i="50"/>
  <c r="AH71" i="50"/>
  <c r="AH84" i="50" s="1"/>
  <c r="AF71" i="50"/>
  <c r="AF84" i="50" s="1"/>
  <c r="AD71" i="50"/>
  <c r="AA71" i="50"/>
  <c r="X71" i="50"/>
  <c r="U71" i="50"/>
  <c r="U84" i="50" s="1"/>
  <c r="R71" i="50"/>
  <c r="O71" i="50"/>
  <c r="O84" i="50" s="1"/>
  <c r="L71" i="50"/>
  <c r="I71" i="50"/>
  <c r="F71" i="50"/>
  <c r="F84" i="50" s="1"/>
  <c r="C71" i="50"/>
  <c r="AE68" i="50"/>
  <c r="AC68" i="50"/>
  <c r="AB68" i="50"/>
  <c r="Z68" i="50"/>
  <c r="Y68" i="50"/>
  <c r="W68" i="50"/>
  <c r="V68" i="50"/>
  <c r="T68" i="50"/>
  <c r="S68" i="50"/>
  <c r="Q68" i="50"/>
  <c r="P68" i="50"/>
  <c r="N68" i="50"/>
  <c r="M68" i="50"/>
  <c r="K68" i="50"/>
  <c r="J68" i="50"/>
  <c r="H68" i="50"/>
  <c r="G68" i="50"/>
  <c r="E68" i="50"/>
  <c r="D68" i="50"/>
  <c r="B68" i="50"/>
  <c r="AH53" i="50"/>
  <c r="AF53" i="50"/>
  <c r="AD53" i="50"/>
  <c r="AA53" i="50"/>
  <c r="X53" i="50"/>
  <c r="U53" i="50"/>
  <c r="R53" i="50"/>
  <c r="O53" i="50"/>
  <c r="L53" i="50"/>
  <c r="I53" i="50"/>
  <c r="F53" i="50"/>
  <c r="C53" i="50"/>
  <c r="AH52" i="50"/>
  <c r="AF52" i="50"/>
  <c r="AD52" i="50"/>
  <c r="AA52" i="50"/>
  <c r="X52" i="50"/>
  <c r="U52" i="50"/>
  <c r="R52" i="50"/>
  <c r="O52" i="50"/>
  <c r="L52" i="50"/>
  <c r="I52" i="50"/>
  <c r="F52" i="50"/>
  <c r="C52" i="50"/>
  <c r="AH51" i="50"/>
  <c r="AF51" i="50"/>
  <c r="AD51" i="50"/>
  <c r="AA51" i="50"/>
  <c r="X51" i="50"/>
  <c r="U51" i="50"/>
  <c r="R51" i="50"/>
  <c r="O51" i="50"/>
  <c r="L51" i="50"/>
  <c r="I51" i="50"/>
  <c r="F51" i="50"/>
  <c r="C51" i="50"/>
  <c r="AH50" i="50"/>
  <c r="AF50" i="50"/>
  <c r="AD50" i="50"/>
  <c r="AA50" i="50"/>
  <c r="X50" i="50"/>
  <c r="U50" i="50"/>
  <c r="R50" i="50"/>
  <c r="O50" i="50"/>
  <c r="L50" i="50"/>
  <c r="I50" i="50"/>
  <c r="F50" i="50"/>
  <c r="C50" i="50"/>
  <c r="AH49" i="50"/>
  <c r="AF49" i="50"/>
  <c r="AD49" i="50"/>
  <c r="AA49" i="50"/>
  <c r="X49" i="50"/>
  <c r="U49" i="50"/>
  <c r="R49" i="50"/>
  <c r="O49" i="50"/>
  <c r="L49" i="50"/>
  <c r="I49" i="50"/>
  <c r="F49" i="50"/>
  <c r="C49" i="50"/>
  <c r="AH48" i="50"/>
  <c r="AF48" i="50"/>
  <c r="AD48" i="50"/>
  <c r="AA48" i="50"/>
  <c r="X48" i="50"/>
  <c r="U48" i="50"/>
  <c r="R48" i="50"/>
  <c r="O48" i="50"/>
  <c r="L48" i="50"/>
  <c r="I48" i="50"/>
  <c r="F48" i="50"/>
  <c r="C48" i="50"/>
  <c r="AH47" i="50"/>
  <c r="AF47" i="50"/>
  <c r="AD47" i="50"/>
  <c r="AA47" i="50"/>
  <c r="X47" i="50"/>
  <c r="U47" i="50"/>
  <c r="R47" i="50"/>
  <c r="O47" i="50"/>
  <c r="L47" i="50"/>
  <c r="I47" i="50"/>
  <c r="F47" i="50"/>
  <c r="C47" i="50"/>
  <c r="AH46" i="50"/>
  <c r="AF46" i="50"/>
  <c r="AD46" i="50"/>
  <c r="AA46" i="50"/>
  <c r="X46" i="50"/>
  <c r="U46" i="50"/>
  <c r="R46" i="50"/>
  <c r="O46" i="50"/>
  <c r="L46" i="50"/>
  <c r="I46" i="50"/>
  <c r="F46" i="50"/>
  <c r="C46" i="50"/>
  <c r="AH45" i="50"/>
  <c r="AF45" i="50"/>
  <c r="AD45" i="50"/>
  <c r="AA45" i="50"/>
  <c r="X45" i="50"/>
  <c r="U45" i="50"/>
  <c r="R45" i="50"/>
  <c r="O45" i="50"/>
  <c r="L45" i="50"/>
  <c r="I45" i="50"/>
  <c r="F45" i="50"/>
  <c r="C45" i="50"/>
  <c r="AH44" i="50"/>
  <c r="AF44" i="50"/>
  <c r="AD44" i="50"/>
  <c r="AA44" i="50"/>
  <c r="X44" i="50"/>
  <c r="U44" i="50"/>
  <c r="R44" i="50"/>
  <c r="O44" i="50"/>
  <c r="L44" i="50"/>
  <c r="I44" i="50"/>
  <c r="F44" i="50"/>
  <c r="C44" i="50"/>
  <c r="AH43" i="50"/>
  <c r="AF43" i="50"/>
  <c r="AD43" i="50"/>
  <c r="AA43" i="50"/>
  <c r="X43" i="50"/>
  <c r="U43" i="50"/>
  <c r="R43" i="50"/>
  <c r="O43" i="50"/>
  <c r="L43" i="50"/>
  <c r="I43" i="50"/>
  <c r="F43" i="50"/>
  <c r="C43" i="50"/>
  <c r="AH42" i="50"/>
  <c r="AF42" i="50"/>
  <c r="AD42" i="50"/>
  <c r="AA42" i="50"/>
  <c r="X42" i="50"/>
  <c r="U42" i="50"/>
  <c r="R42" i="50"/>
  <c r="O42" i="50"/>
  <c r="L42" i="50"/>
  <c r="I42" i="50"/>
  <c r="F42" i="50"/>
  <c r="C42" i="50"/>
  <c r="AH41" i="50"/>
  <c r="AF41" i="50"/>
  <c r="AD41" i="50"/>
  <c r="AA41" i="50"/>
  <c r="X41" i="50"/>
  <c r="U41" i="50"/>
  <c r="R41" i="50"/>
  <c r="O41" i="50"/>
  <c r="L41" i="50"/>
  <c r="I41" i="50"/>
  <c r="F41" i="50"/>
  <c r="C41" i="50"/>
  <c r="AH40" i="50"/>
  <c r="AF40" i="50"/>
  <c r="AD40" i="50"/>
  <c r="AA40" i="50"/>
  <c r="X40" i="50"/>
  <c r="U40" i="50"/>
  <c r="R40" i="50"/>
  <c r="O40" i="50"/>
  <c r="L40" i="50"/>
  <c r="I40" i="50"/>
  <c r="F40" i="50"/>
  <c r="C40" i="50"/>
  <c r="AH39" i="50"/>
  <c r="AF39" i="50"/>
  <c r="AD39" i="50"/>
  <c r="AA39" i="50"/>
  <c r="X39" i="50"/>
  <c r="U39" i="50"/>
  <c r="R39" i="50"/>
  <c r="O39" i="50"/>
  <c r="L39" i="50"/>
  <c r="I39" i="50"/>
  <c r="F39" i="50"/>
  <c r="C39" i="50"/>
  <c r="AH38" i="50"/>
  <c r="AF38" i="50"/>
  <c r="AD38" i="50"/>
  <c r="AA38" i="50"/>
  <c r="X38" i="50"/>
  <c r="U38" i="50"/>
  <c r="R38" i="50"/>
  <c r="O38" i="50"/>
  <c r="L38" i="50"/>
  <c r="I38" i="50"/>
  <c r="F38" i="50"/>
  <c r="C38" i="50"/>
  <c r="AH37" i="50"/>
  <c r="AF37" i="50"/>
  <c r="AD37" i="50"/>
  <c r="AA37" i="50"/>
  <c r="X37" i="50"/>
  <c r="U37" i="50"/>
  <c r="R37" i="50"/>
  <c r="O37" i="50"/>
  <c r="L37" i="50"/>
  <c r="I37" i="50"/>
  <c r="F37" i="50"/>
  <c r="C37" i="50"/>
  <c r="AH36" i="50"/>
  <c r="AF36" i="50"/>
  <c r="AD36" i="50"/>
  <c r="AA36" i="50"/>
  <c r="X36" i="50"/>
  <c r="U36" i="50"/>
  <c r="R36" i="50"/>
  <c r="O36" i="50"/>
  <c r="L36" i="50"/>
  <c r="I36" i="50"/>
  <c r="F36" i="50"/>
  <c r="C36" i="50"/>
  <c r="AH35" i="50"/>
  <c r="AF35" i="50"/>
  <c r="AD35" i="50"/>
  <c r="AA35" i="50"/>
  <c r="X35" i="50"/>
  <c r="U35" i="50"/>
  <c r="R35" i="50"/>
  <c r="O35" i="50"/>
  <c r="L35" i="50"/>
  <c r="I35" i="50"/>
  <c r="F35" i="50"/>
  <c r="C35" i="50"/>
  <c r="AH34" i="50"/>
  <c r="AF34" i="50"/>
  <c r="AD34" i="50"/>
  <c r="AA34" i="50"/>
  <c r="X34" i="50"/>
  <c r="U34" i="50"/>
  <c r="R34" i="50"/>
  <c r="O34" i="50"/>
  <c r="L34" i="50"/>
  <c r="I34" i="50"/>
  <c r="F34" i="50"/>
  <c r="C34" i="50"/>
  <c r="AH33" i="50"/>
  <c r="AF33" i="50"/>
  <c r="AD33" i="50"/>
  <c r="AA33" i="50"/>
  <c r="X33" i="50"/>
  <c r="U33" i="50"/>
  <c r="R33" i="50"/>
  <c r="O33" i="50"/>
  <c r="L33" i="50"/>
  <c r="I33" i="50"/>
  <c r="F33" i="50"/>
  <c r="C33" i="50"/>
  <c r="AH32" i="50"/>
  <c r="AF32" i="50"/>
  <c r="AD32" i="50"/>
  <c r="AA32" i="50"/>
  <c r="X32" i="50"/>
  <c r="U32" i="50"/>
  <c r="R32" i="50"/>
  <c r="O32" i="50"/>
  <c r="L32" i="50"/>
  <c r="I32" i="50"/>
  <c r="F32" i="50"/>
  <c r="C32" i="50"/>
  <c r="AH31" i="50"/>
  <c r="AF31" i="50"/>
  <c r="AD31" i="50"/>
  <c r="AA31" i="50"/>
  <c r="X31" i="50"/>
  <c r="U31" i="50"/>
  <c r="R31" i="50"/>
  <c r="O31" i="50"/>
  <c r="L31" i="50"/>
  <c r="I31" i="50"/>
  <c r="F31" i="50"/>
  <c r="C31" i="50"/>
  <c r="AH30" i="50"/>
  <c r="AF30" i="50"/>
  <c r="AD30" i="50"/>
  <c r="AA30" i="50"/>
  <c r="X30" i="50"/>
  <c r="U30" i="50"/>
  <c r="R30" i="50"/>
  <c r="O30" i="50"/>
  <c r="L30" i="50"/>
  <c r="I30" i="50"/>
  <c r="F30" i="50"/>
  <c r="C30" i="50"/>
  <c r="AH29" i="50"/>
  <c r="AF29" i="50"/>
  <c r="AD29" i="50"/>
  <c r="AA29" i="50"/>
  <c r="X29" i="50"/>
  <c r="U29" i="50"/>
  <c r="R29" i="50"/>
  <c r="O29" i="50"/>
  <c r="L29" i="50"/>
  <c r="I29" i="50"/>
  <c r="F29" i="50"/>
  <c r="C29" i="50"/>
  <c r="AH28" i="50"/>
  <c r="AF28" i="50"/>
  <c r="AD28" i="50"/>
  <c r="AA28" i="50"/>
  <c r="X28" i="50"/>
  <c r="U28" i="50"/>
  <c r="R28" i="50"/>
  <c r="O28" i="50"/>
  <c r="L28" i="50"/>
  <c r="I28" i="50"/>
  <c r="F28" i="50"/>
  <c r="C28" i="50"/>
  <c r="AH27" i="50"/>
  <c r="AF27" i="50"/>
  <c r="AD27" i="50"/>
  <c r="AA27" i="50"/>
  <c r="X27" i="50"/>
  <c r="U27" i="50"/>
  <c r="R27" i="50"/>
  <c r="O27" i="50"/>
  <c r="L27" i="50"/>
  <c r="I27" i="50"/>
  <c r="F27" i="50"/>
  <c r="C27" i="50"/>
  <c r="AH26" i="50"/>
  <c r="AF26" i="50"/>
  <c r="AD26" i="50"/>
  <c r="AA26" i="50"/>
  <c r="X26" i="50"/>
  <c r="U26" i="50"/>
  <c r="R26" i="50"/>
  <c r="O26" i="50"/>
  <c r="L26" i="50"/>
  <c r="I26" i="50"/>
  <c r="F26" i="50"/>
  <c r="C26" i="50"/>
  <c r="AH25" i="50"/>
  <c r="AF25" i="50"/>
  <c r="AD25" i="50"/>
  <c r="AA25" i="50"/>
  <c r="X25" i="50"/>
  <c r="U25" i="50"/>
  <c r="R25" i="50"/>
  <c r="O25" i="50"/>
  <c r="L25" i="50"/>
  <c r="I25" i="50"/>
  <c r="F25" i="50"/>
  <c r="C25" i="50"/>
  <c r="AH24" i="50"/>
  <c r="AF24" i="50"/>
  <c r="AD24" i="50"/>
  <c r="AA24" i="50"/>
  <c r="X24" i="50"/>
  <c r="U24" i="50"/>
  <c r="R24" i="50"/>
  <c r="O24" i="50"/>
  <c r="L24" i="50"/>
  <c r="I24" i="50"/>
  <c r="F24" i="50"/>
  <c r="C24" i="50"/>
  <c r="AH23" i="50"/>
  <c r="AF23" i="50"/>
  <c r="AD23" i="50"/>
  <c r="AA23" i="50"/>
  <c r="X23" i="50"/>
  <c r="U23" i="50"/>
  <c r="R23" i="50"/>
  <c r="O23" i="50"/>
  <c r="L23" i="50"/>
  <c r="I23" i="50"/>
  <c r="F23" i="50"/>
  <c r="C23" i="50"/>
  <c r="AH22" i="50"/>
  <c r="AF22" i="50"/>
  <c r="AD22" i="50"/>
  <c r="AA22" i="50"/>
  <c r="X22" i="50"/>
  <c r="U22" i="50"/>
  <c r="R22" i="50"/>
  <c r="O22" i="50"/>
  <c r="L22" i="50"/>
  <c r="I22" i="50"/>
  <c r="F22" i="50"/>
  <c r="C22" i="50"/>
  <c r="AH21" i="50"/>
  <c r="AF21" i="50"/>
  <c r="AD21" i="50"/>
  <c r="AA21" i="50"/>
  <c r="X21" i="50"/>
  <c r="U21" i="50"/>
  <c r="R21" i="50"/>
  <c r="O21" i="50"/>
  <c r="L21" i="50"/>
  <c r="I21" i="50"/>
  <c r="F21" i="50"/>
  <c r="C21" i="50"/>
  <c r="AH20" i="50"/>
  <c r="AF20" i="50"/>
  <c r="AD20" i="50"/>
  <c r="AA20" i="50"/>
  <c r="X20" i="50"/>
  <c r="U20" i="50"/>
  <c r="R20" i="50"/>
  <c r="O20" i="50"/>
  <c r="L20" i="50"/>
  <c r="I20" i="50"/>
  <c r="F20" i="50"/>
  <c r="C20" i="50"/>
  <c r="AH19" i="50"/>
  <c r="AF19" i="50"/>
  <c r="AD19" i="50"/>
  <c r="AA19" i="50"/>
  <c r="X19" i="50"/>
  <c r="U19" i="50"/>
  <c r="R19" i="50"/>
  <c r="O19" i="50"/>
  <c r="L19" i="50"/>
  <c r="I19" i="50"/>
  <c r="F19" i="50"/>
  <c r="C19" i="50"/>
  <c r="AH18" i="50"/>
  <c r="AF18" i="50"/>
  <c r="AD18" i="50"/>
  <c r="AA18" i="50"/>
  <c r="X18" i="50"/>
  <c r="U18" i="50"/>
  <c r="R18" i="50"/>
  <c r="O18" i="50"/>
  <c r="L18" i="50"/>
  <c r="I18" i="50"/>
  <c r="F18" i="50"/>
  <c r="C18" i="50"/>
  <c r="AH17" i="50"/>
  <c r="AF17" i="50"/>
  <c r="AD17" i="50"/>
  <c r="AA17" i="50"/>
  <c r="X17" i="50"/>
  <c r="U17" i="50"/>
  <c r="R17" i="50"/>
  <c r="O17" i="50"/>
  <c r="L17" i="50"/>
  <c r="I17" i="50"/>
  <c r="F17" i="50"/>
  <c r="C17" i="50"/>
  <c r="AH16" i="50"/>
  <c r="AF16" i="50"/>
  <c r="AD16" i="50"/>
  <c r="AA16" i="50"/>
  <c r="X16" i="50"/>
  <c r="U16" i="50"/>
  <c r="R16" i="50"/>
  <c r="O16" i="50"/>
  <c r="L16" i="50"/>
  <c r="I16" i="50"/>
  <c r="F16" i="50"/>
  <c r="C16" i="50"/>
  <c r="AH15" i="50"/>
  <c r="AF15" i="50"/>
  <c r="AD15" i="50"/>
  <c r="AA15" i="50"/>
  <c r="X15" i="50"/>
  <c r="U15" i="50"/>
  <c r="R15" i="50"/>
  <c r="O15" i="50"/>
  <c r="L15" i="50"/>
  <c r="I15" i="50"/>
  <c r="F15" i="50"/>
  <c r="C15" i="50"/>
  <c r="AH14" i="50"/>
  <c r="AF14" i="50"/>
  <c r="AD14" i="50"/>
  <c r="AA14" i="50"/>
  <c r="X14" i="50"/>
  <c r="U14" i="50"/>
  <c r="R14" i="50"/>
  <c r="O14" i="50"/>
  <c r="L14" i="50"/>
  <c r="I14" i="50"/>
  <c r="F14" i="50"/>
  <c r="C14" i="50"/>
  <c r="AH13" i="50"/>
  <c r="AH68" i="50" s="1"/>
  <c r="AF13" i="50"/>
  <c r="AD13" i="50"/>
  <c r="AA13" i="50"/>
  <c r="X13" i="50"/>
  <c r="U13" i="50"/>
  <c r="R13" i="50"/>
  <c r="O13" i="50"/>
  <c r="L13" i="50"/>
  <c r="I13" i="50"/>
  <c r="F13" i="50"/>
  <c r="F68" i="50" s="1"/>
  <c r="C13" i="50"/>
  <c r="AG13" i="50" s="1"/>
  <c r="AE95" i="38"/>
  <c r="AC95" i="38"/>
  <c r="AB95" i="38"/>
  <c r="Z95" i="38"/>
  <c r="Y95" i="38"/>
  <c r="W95" i="38"/>
  <c r="V95" i="38"/>
  <c r="T95" i="38"/>
  <c r="S95" i="38"/>
  <c r="Q95" i="38"/>
  <c r="P95" i="38"/>
  <c r="N95" i="38"/>
  <c r="M95" i="38"/>
  <c r="K95" i="38"/>
  <c r="J95" i="38"/>
  <c r="H95" i="38"/>
  <c r="G95" i="38"/>
  <c r="E95" i="38"/>
  <c r="D95" i="38"/>
  <c r="B95" i="38"/>
  <c r="AH93" i="38"/>
  <c r="AF93" i="38"/>
  <c r="AD93" i="38"/>
  <c r="AA93" i="38"/>
  <c r="X93" i="38"/>
  <c r="U93" i="38"/>
  <c r="R93" i="38"/>
  <c r="O93" i="38"/>
  <c r="L93" i="38"/>
  <c r="I93" i="38"/>
  <c r="F93" i="38"/>
  <c r="C93" i="38"/>
  <c r="AH92" i="38"/>
  <c r="AF92" i="38"/>
  <c r="AD92" i="38"/>
  <c r="AA92" i="38"/>
  <c r="X92" i="38"/>
  <c r="U92" i="38"/>
  <c r="R92" i="38"/>
  <c r="O92" i="38"/>
  <c r="L92" i="38"/>
  <c r="I92" i="38"/>
  <c r="F92" i="38"/>
  <c r="C92" i="38"/>
  <c r="AH91" i="38"/>
  <c r="AF91" i="38"/>
  <c r="AD91" i="38"/>
  <c r="AA91" i="38"/>
  <c r="X91" i="38"/>
  <c r="U91" i="38"/>
  <c r="R91" i="38"/>
  <c r="O91" i="38"/>
  <c r="L91" i="38"/>
  <c r="I91" i="38"/>
  <c r="F91" i="38"/>
  <c r="C91" i="38"/>
  <c r="AH90" i="38"/>
  <c r="AF90" i="38"/>
  <c r="AD90" i="38"/>
  <c r="AA90" i="38"/>
  <c r="X90" i="38"/>
  <c r="U90" i="38"/>
  <c r="R90" i="38"/>
  <c r="O90" i="38"/>
  <c r="L90" i="38"/>
  <c r="I90" i="38"/>
  <c r="F90" i="38"/>
  <c r="C90" i="38"/>
  <c r="AH89" i="38"/>
  <c r="AF89" i="38"/>
  <c r="AD89" i="38"/>
  <c r="AA89" i="38"/>
  <c r="X89" i="38"/>
  <c r="U89" i="38"/>
  <c r="R89" i="38"/>
  <c r="O89" i="38"/>
  <c r="L89" i="38"/>
  <c r="I89" i="38"/>
  <c r="F89" i="38"/>
  <c r="C89" i="38"/>
  <c r="AH88" i="38"/>
  <c r="AF88" i="38"/>
  <c r="AD88" i="38"/>
  <c r="AA88" i="38"/>
  <c r="X88" i="38"/>
  <c r="U88" i="38"/>
  <c r="R88" i="38"/>
  <c r="O88" i="38"/>
  <c r="L88" i="38"/>
  <c r="I88" i="38"/>
  <c r="F88" i="38"/>
  <c r="C88" i="38"/>
  <c r="AH87" i="38"/>
  <c r="AH95" i="38" s="1"/>
  <c r="AF87" i="38"/>
  <c r="AD87" i="38"/>
  <c r="AA87" i="38"/>
  <c r="X87" i="38"/>
  <c r="X95" i="38" s="1"/>
  <c r="U87" i="38"/>
  <c r="R87" i="38"/>
  <c r="R95" i="38" s="1"/>
  <c r="O87" i="38"/>
  <c r="O95" i="38" s="1"/>
  <c r="L87" i="38"/>
  <c r="I87" i="38"/>
  <c r="F87" i="38"/>
  <c r="C87" i="38"/>
  <c r="AE84" i="38"/>
  <c r="AC84" i="38"/>
  <c r="AB84" i="38"/>
  <c r="Z84" i="38"/>
  <c r="Y84" i="38"/>
  <c r="W84" i="38"/>
  <c r="V84" i="38"/>
  <c r="T84" i="38"/>
  <c r="S84" i="38"/>
  <c r="Q84" i="38"/>
  <c r="P84" i="38"/>
  <c r="N84" i="38"/>
  <c r="M84" i="38"/>
  <c r="K84" i="38"/>
  <c r="J84" i="38"/>
  <c r="H84" i="38"/>
  <c r="G84" i="38"/>
  <c r="E84" i="38"/>
  <c r="D84" i="38"/>
  <c r="B84" i="38"/>
  <c r="AH82" i="38"/>
  <c r="AF82" i="38"/>
  <c r="AD82" i="38"/>
  <c r="AA82" i="38"/>
  <c r="X82" i="38"/>
  <c r="U82" i="38"/>
  <c r="R82" i="38"/>
  <c r="O82" i="38"/>
  <c r="L82" i="38"/>
  <c r="I82" i="38"/>
  <c r="F82" i="38"/>
  <c r="C82" i="38"/>
  <c r="AH81" i="38"/>
  <c r="AF81" i="38"/>
  <c r="AD81" i="38"/>
  <c r="AA81" i="38"/>
  <c r="X81" i="38"/>
  <c r="U81" i="38"/>
  <c r="R81" i="38"/>
  <c r="O81" i="38"/>
  <c r="L81" i="38"/>
  <c r="I81" i="38"/>
  <c r="F81" i="38"/>
  <c r="C81" i="38"/>
  <c r="AH80" i="38"/>
  <c r="AF80" i="38"/>
  <c r="AD80" i="38"/>
  <c r="AA80" i="38"/>
  <c r="X80" i="38"/>
  <c r="U80" i="38"/>
  <c r="R80" i="38"/>
  <c r="O80" i="38"/>
  <c r="L80" i="38"/>
  <c r="I80" i="38"/>
  <c r="F80" i="38"/>
  <c r="C80" i="38"/>
  <c r="AH79" i="38"/>
  <c r="AF79" i="38"/>
  <c r="AD79" i="38"/>
  <c r="AA79" i="38"/>
  <c r="X79" i="38"/>
  <c r="U79" i="38"/>
  <c r="R79" i="38"/>
  <c r="O79" i="38"/>
  <c r="L79" i="38"/>
  <c r="I79" i="38"/>
  <c r="F79" i="38"/>
  <c r="C79" i="38"/>
  <c r="AH78" i="38"/>
  <c r="AF78" i="38"/>
  <c r="AD78" i="38"/>
  <c r="AA78" i="38"/>
  <c r="X78" i="38"/>
  <c r="U78" i="38"/>
  <c r="R78" i="38"/>
  <c r="O78" i="38"/>
  <c r="L78" i="38"/>
  <c r="I78" i="38"/>
  <c r="F78" i="38"/>
  <c r="C78" i="38"/>
  <c r="AH77" i="38"/>
  <c r="AF77" i="38"/>
  <c r="AD77" i="38"/>
  <c r="AA77" i="38"/>
  <c r="X77" i="38"/>
  <c r="U77" i="38"/>
  <c r="R77" i="38"/>
  <c r="O77" i="38"/>
  <c r="L77" i="38"/>
  <c r="I77" i="38"/>
  <c r="F77" i="38"/>
  <c r="C77" i="38"/>
  <c r="AH76" i="38"/>
  <c r="AF76" i="38"/>
  <c r="AD76" i="38"/>
  <c r="AA76" i="38"/>
  <c r="X76" i="38"/>
  <c r="U76" i="38"/>
  <c r="R76" i="38"/>
  <c r="O76" i="38"/>
  <c r="L76" i="38"/>
  <c r="I76" i="38"/>
  <c r="F76" i="38"/>
  <c r="C76" i="38"/>
  <c r="AH75" i="38"/>
  <c r="AF75" i="38"/>
  <c r="AD75" i="38"/>
  <c r="AA75" i="38"/>
  <c r="X75" i="38"/>
  <c r="U75" i="38"/>
  <c r="R75" i="38"/>
  <c r="O75" i="38"/>
  <c r="L75" i="38"/>
  <c r="I75" i="38"/>
  <c r="F75" i="38"/>
  <c r="C75" i="38"/>
  <c r="AH74" i="38"/>
  <c r="AF74" i="38"/>
  <c r="AD74" i="38"/>
  <c r="AA74" i="38"/>
  <c r="X74" i="38"/>
  <c r="U74" i="38"/>
  <c r="R74" i="38"/>
  <c r="O74" i="38"/>
  <c r="L74" i="38"/>
  <c r="I74" i="38"/>
  <c r="F74" i="38"/>
  <c r="C74" i="38"/>
  <c r="AH73" i="38"/>
  <c r="AF73" i="38"/>
  <c r="AD73" i="38"/>
  <c r="AA73" i="38"/>
  <c r="X73" i="38"/>
  <c r="U73" i="38"/>
  <c r="R73" i="38"/>
  <c r="O73" i="38"/>
  <c r="L73" i="38"/>
  <c r="I73" i="38"/>
  <c r="F73" i="38"/>
  <c r="C73" i="38"/>
  <c r="AH72" i="38"/>
  <c r="AF72" i="38"/>
  <c r="AD72" i="38"/>
  <c r="AA72" i="38"/>
  <c r="X72" i="38"/>
  <c r="U72" i="38"/>
  <c r="R72" i="38"/>
  <c r="O72" i="38"/>
  <c r="L72" i="38"/>
  <c r="I72" i="38"/>
  <c r="F72" i="38"/>
  <c r="C72" i="38"/>
  <c r="AH71" i="38"/>
  <c r="AH84" i="38" s="1"/>
  <c r="AF71" i="38"/>
  <c r="AF84" i="38" s="1"/>
  <c r="AD71" i="38"/>
  <c r="AD84" i="38" s="1"/>
  <c r="AA71" i="38"/>
  <c r="X71" i="38"/>
  <c r="U71" i="38"/>
  <c r="U84" i="38" s="1"/>
  <c r="R71" i="38"/>
  <c r="O71" i="38"/>
  <c r="L71" i="38"/>
  <c r="I71" i="38"/>
  <c r="I84" i="38" s="1"/>
  <c r="F71" i="38"/>
  <c r="F84" i="38" s="1"/>
  <c r="C71" i="38"/>
  <c r="AE68" i="38"/>
  <c r="AC68" i="38"/>
  <c r="AB68" i="38"/>
  <c r="Z68" i="38"/>
  <c r="Y68" i="38"/>
  <c r="W68" i="38"/>
  <c r="V68" i="38"/>
  <c r="T68" i="38"/>
  <c r="S68" i="38"/>
  <c r="Q68" i="38"/>
  <c r="P68" i="38"/>
  <c r="N68" i="38"/>
  <c r="M68" i="38"/>
  <c r="K68" i="38"/>
  <c r="J68" i="38"/>
  <c r="H68" i="38"/>
  <c r="G68" i="38"/>
  <c r="E68" i="38"/>
  <c r="D68" i="38"/>
  <c r="B68" i="38"/>
  <c r="AH53" i="38"/>
  <c r="AF53" i="38"/>
  <c r="AD53" i="38"/>
  <c r="AA53" i="38"/>
  <c r="X53" i="38"/>
  <c r="U53" i="38"/>
  <c r="R53" i="38"/>
  <c r="O53" i="38"/>
  <c r="L53" i="38"/>
  <c r="I53" i="38"/>
  <c r="F53" i="38"/>
  <c r="C53" i="38"/>
  <c r="AH52" i="38"/>
  <c r="AF52" i="38"/>
  <c r="AD52" i="38"/>
  <c r="AA52" i="38"/>
  <c r="X52" i="38"/>
  <c r="U52" i="38"/>
  <c r="R52" i="38"/>
  <c r="O52" i="38"/>
  <c r="L52" i="38"/>
  <c r="I52" i="38"/>
  <c r="F52" i="38"/>
  <c r="C52" i="38"/>
  <c r="AH51" i="38"/>
  <c r="AF51" i="38"/>
  <c r="AD51" i="38"/>
  <c r="AA51" i="38"/>
  <c r="X51" i="38"/>
  <c r="U51" i="38"/>
  <c r="R51" i="38"/>
  <c r="O51" i="38"/>
  <c r="L51" i="38"/>
  <c r="I51" i="38"/>
  <c r="F51" i="38"/>
  <c r="C51" i="38"/>
  <c r="AH50" i="38"/>
  <c r="AF50" i="38"/>
  <c r="AD50" i="38"/>
  <c r="AA50" i="38"/>
  <c r="X50" i="38"/>
  <c r="U50" i="38"/>
  <c r="R50" i="38"/>
  <c r="O50" i="38"/>
  <c r="L50" i="38"/>
  <c r="I50" i="38"/>
  <c r="F50" i="38"/>
  <c r="C50" i="38"/>
  <c r="AH49" i="38"/>
  <c r="AF49" i="38"/>
  <c r="AD49" i="38"/>
  <c r="AA49" i="38"/>
  <c r="X49" i="38"/>
  <c r="U49" i="38"/>
  <c r="R49" i="38"/>
  <c r="O49" i="38"/>
  <c r="L49" i="38"/>
  <c r="I49" i="38"/>
  <c r="F49" i="38"/>
  <c r="C49" i="38"/>
  <c r="AH48" i="38"/>
  <c r="AF48" i="38"/>
  <c r="AD48" i="38"/>
  <c r="AA48" i="38"/>
  <c r="X48" i="38"/>
  <c r="U48" i="38"/>
  <c r="R48" i="38"/>
  <c r="O48" i="38"/>
  <c r="L48" i="38"/>
  <c r="I48" i="38"/>
  <c r="F48" i="38"/>
  <c r="C48" i="38"/>
  <c r="AH47" i="38"/>
  <c r="AF47" i="38"/>
  <c r="AD47" i="38"/>
  <c r="AA47" i="38"/>
  <c r="X47" i="38"/>
  <c r="U47" i="38"/>
  <c r="R47" i="38"/>
  <c r="O47" i="38"/>
  <c r="L47" i="38"/>
  <c r="I47" i="38"/>
  <c r="F47" i="38"/>
  <c r="C47" i="38"/>
  <c r="AH46" i="38"/>
  <c r="AF46" i="38"/>
  <c r="AD46" i="38"/>
  <c r="AA46" i="38"/>
  <c r="X46" i="38"/>
  <c r="U46" i="38"/>
  <c r="R46" i="38"/>
  <c r="O46" i="38"/>
  <c r="L46" i="38"/>
  <c r="I46" i="38"/>
  <c r="F46" i="38"/>
  <c r="C46" i="38"/>
  <c r="AH45" i="38"/>
  <c r="AF45" i="38"/>
  <c r="AD45" i="38"/>
  <c r="AA45" i="38"/>
  <c r="X45" i="38"/>
  <c r="U45" i="38"/>
  <c r="R45" i="38"/>
  <c r="O45" i="38"/>
  <c r="L45" i="38"/>
  <c r="I45" i="38"/>
  <c r="F45" i="38"/>
  <c r="C45" i="38"/>
  <c r="AH44" i="38"/>
  <c r="AF44" i="38"/>
  <c r="AD44" i="38"/>
  <c r="AA44" i="38"/>
  <c r="X44" i="38"/>
  <c r="U44" i="38"/>
  <c r="R44" i="38"/>
  <c r="O44" i="38"/>
  <c r="L44" i="38"/>
  <c r="I44" i="38"/>
  <c r="F44" i="38"/>
  <c r="C44" i="38"/>
  <c r="AH43" i="38"/>
  <c r="AF43" i="38"/>
  <c r="AD43" i="38"/>
  <c r="AA43" i="38"/>
  <c r="X43" i="38"/>
  <c r="U43" i="38"/>
  <c r="R43" i="38"/>
  <c r="O43" i="38"/>
  <c r="L43" i="38"/>
  <c r="I43" i="38"/>
  <c r="F43" i="38"/>
  <c r="C43" i="38"/>
  <c r="AH42" i="38"/>
  <c r="AF42" i="38"/>
  <c r="AD42" i="38"/>
  <c r="AA42" i="38"/>
  <c r="X42" i="38"/>
  <c r="U42" i="38"/>
  <c r="R42" i="38"/>
  <c r="O42" i="38"/>
  <c r="L42" i="38"/>
  <c r="I42" i="38"/>
  <c r="F42" i="38"/>
  <c r="C42" i="38"/>
  <c r="AH41" i="38"/>
  <c r="AF41" i="38"/>
  <c r="AD41" i="38"/>
  <c r="AA41" i="38"/>
  <c r="X41" i="38"/>
  <c r="U41" i="38"/>
  <c r="R41" i="38"/>
  <c r="O41" i="38"/>
  <c r="L41" i="38"/>
  <c r="I41" i="38"/>
  <c r="F41" i="38"/>
  <c r="C41" i="38"/>
  <c r="AH40" i="38"/>
  <c r="AF40" i="38"/>
  <c r="AD40" i="38"/>
  <c r="AA40" i="38"/>
  <c r="X40" i="38"/>
  <c r="U40" i="38"/>
  <c r="R40" i="38"/>
  <c r="O40" i="38"/>
  <c r="L40" i="38"/>
  <c r="I40" i="38"/>
  <c r="F40" i="38"/>
  <c r="C40" i="38"/>
  <c r="AH39" i="38"/>
  <c r="AF39" i="38"/>
  <c r="AD39" i="38"/>
  <c r="AA39" i="38"/>
  <c r="X39" i="38"/>
  <c r="U39" i="38"/>
  <c r="R39" i="38"/>
  <c r="O39" i="38"/>
  <c r="L39" i="38"/>
  <c r="I39" i="38"/>
  <c r="F39" i="38"/>
  <c r="C39" i="38"/>
  <c r="AH38" i="38"/>
  <c r="AF38" i="38"/>
  <c r="AD38" i="38"/>
  <c r="AA38" i="38"/>
  <c r="X38" i="38"/>
  <c r="U38" i="38"/>
  <c r="R38" i="38"/>
  <c r="O38" i="38"/>
  <c r="L38" i="38"/>
  <c r="I38" i="38"/>
  <c r="F38" i="38"/>
  <c r="C38" i="38"/>
  <c r="AH37" i="38"/>
  <c r="AF37" i="38"/>
  <c r="AD37" i="38"/>
  <c r="AA37" i="38"/>
  <c r="X37" i="38"/>
  <c r="U37" i="38"/>
  <c r="R37" i="38"/>
  <c r="O37" i="38"/>
  <c r="L37" i="38"/>
  <c r="I37" i="38"/>
  <c r="F37" i="38"/>
  <c r="C37" i="38"/>
  <c r="AH36" i="38"/>
  <c r="AF36" i="38"/>
  <c r="AD36" i="38"/>
  <c r="AA36" i="38"/>
  <c r="X36" i="38"/>
  <c r="U36" i="38"/>
  <c r="R36" i="38"/>
  <c r="O36" i="38"/>
  <c r="L36" i="38"/>
  <c r="I36" i="38"/>
  <c r="F36" i="38"/>
  <c r="C36" i="38"/>
  <c r="AH35" i="38"/>
  <c r="AF35" i="38"/>
  <c r="AD35" i="38"/>
  <c r="AA35" i="38"/>
  <c r="X35" i="38"/>
  <c r="U35" i="38"/>
  <c r="R35" i="38"/>
  <c r="O35" i="38"/>
  <c r="L35" i="38"/>
  <c r="I35" i="38"/>
  <c r="F35" i="38"/>
  <c r="C35" i="38"/>
  <c r="AH34" i="38"/>
  <c r="AF34" i="38"/>
  <c r="AD34" i="38"/>
  <c r="AA34" i="38"/>
  <c r="X34" i="38"/>
  <c r="U34" i="38"/>
  <c r="R34" i="38"/>
  <c r="O34" i="38"/>
  <c r="L34" i="38"/>
  <c r="I34" i="38"/>
  <c r="F34" i="38"/>
  <c r="C34" i="38"/>
  <c r="AH33" i="38"/>
  <c r="AF33" i="38"/>
  <c r="AD33" i="38"/>
  <c r="AA33" i="38"/>
  <c r="X33" i="38"/>
  <c r="U33" i="38"/>
  <c r="R33" i="38"/>
  <c r="O33" i="38"/>
  <c r="L33" i="38"/>
  <c r="I33" i="38"/>
  <c r="F33" i="38"/>
  <c r="C33" i="38"/>
  <c r="AH32" i="38"/>
  <c r="AF32" i="38"/>
  <c r="AD32" i="38"/>
  <c r="AA32" i="38"/>
  <c r="X32" i="38"/>
  <c r="U32" i="38"/>
  <c r="R32" i="38"/>
  <c r="O32" i="38"/>
  <c r="L32" i="38"/>
  <c r="I32" i="38"/>
  <c r="F32" i="38"/>
  <c r="C32" i="38"/>
  <c r="AH31" i="38"/>
  <c r="AF31" i="38"/>
  <c r="AD31" i="38"/>
  <c r="AA31" i="38"/>
  <c r="X31" i="38"/>
  <c r="U31" i="38"/>
  <c r="R31" i="38"/>
  <c r="O31" i="38"/>
  <c r="L31" i="38"/>
  <c r="I31" i="38"/>
  <c r="F31" i="38"/>
  <c r="C31" i="38"/>
  <c r="AH30" i="38"/>
  <c r="AF30" i="38"/>
  <c r="AD30" i="38"/>
  <c r="AA30" i="38"/>
  <c r="X30" i="38"/>
  <c r="U30" i="38"/>
  <c r="R30" i="38"/>
  <c r="O30" i="38"/>
  <c r="L30" i="38"/>
  <c r="I30" i="38"/>
  <c r="F30" i="38"/>
  <c r="C30" i="38"/>
  <c r="AH29" i="38"/>
  <c r="AF29" i="38"/>
  <c r="AD29" i="38"/>
  <c r="AA29" i="38"/>
  <c r="X29" i="38"/>
  <c r="U29" i="38"/>
  <c r="R29" i="38"/>
  <c r="O29" i="38"/>
  <c r="L29" i="38"/>
  <c r="I29" i="38"/>
  <c r="F29" i="38"/>
  <c r="AG29" i="38" s="1"/>
  <c r="C29" i="38"/>
  <c r="AH28" i="38"/>
  <c r="AF28" i="38"/>
  <c r="AD28" i="38"/>
  <c r="AA28" i="38"/>
  <c r="X28" i="38"/>
  <c r="U28" i="38"/>
  <c r="R28" i="38"/>
  <c r="O28" i="38"/>
  <c r="L28" i="38"/>
  <c r="I28" i="38"/>
  <c r="F28" i="38"/>
  <c r="C28" i="38"/>
  <c r="AH27" i="38"/>
  <c r="AF27" i="38"/>
  <c r="AD27" i="38"/>
  <c r="AA27" i="38"/>
  <c r="X27" i="38"/>
  <c r="U27" i="38"/>
  <c r="R27" i="38"/>
  <c r="O27" i="38"/>
  <c r="L27" i="38"/>
  <c r="I27" i="38"/>
  <c r="F27" i="38"/>
  <c r="C27" i="38"/>
  <c r="AH26" i="38"/>
  <c r="AF26" i="38"/>
  <c r="AD26" i="38"/>
  <c r="AA26" i="38"/>
  <c r="X26" i="38"/>
  <c r="U26" i="38"/>
  <c r="R26" i="38"/>
  <c r="O26" i="38"/>
  <c r="L26" i="38"/>
  <c r="I26" i="38"/>
  <c r="F26" i="38"/>
  <c r="C26" i="38"/>
  <c r="AH25" i="38"/>
  <c r="AF25" i="38"/>
  <c r="AD25" i="38"/>
  <c r="AA25" i="38"/>
  <c r="X25" i="38"/>
  <c r="U25" i="38"/>
  <c r="R25" i="38"/>
  <c r="O25" i="38"/>
  <c r="L25" i="38"/>
  <c r="I25" i="38"/>
  <c r="F25" i="38"/>
  <c r="C25" i="38"/>
  <c r="AH24" i="38"/>
  <c r="AF24" i="38"/>
  <c r="AD24" i="38"/>
  <c r="AA24" i="38"/>
  <c r="X24" i="38"/>
  <c r="U24" i="38"/>
  <c r="R24" i="38"/>
  <c r="O24" i="38"/>
  <c r="L24" i="38"/>
  <c r="I24" i="38"/>
  <c r="F24" i="38"/>
  <c r="C24" i="38"/>
  <c r="AH23" i="38"/>
  <c r="AF23" i="38"/>
  <c r="AD23" i="38"/>
  <c r="AA23" i="38"/>
  <c r="X23" i="38"/>
  <c r="U23" i="38"/>
  <c r="R23" i="38"/>
  <c r="O23" i="38"/>
  <c r="L23" i="38"/>
  <c r="I23" i="38"/>
  <c r="F23" i="38"/>
  <c r="AG23" i="38" s="1"/>
  <c r="C23" i="38"/>
  <c r="AH22" i="38"/>
  <c r="AF22" i="38"/>
  <c r="AD22" i="38"/>
  <c r="AA22" i="38"/>
  <c r="X22" i="38"/>
  <c r="U22" i="38"/>
  <c r="R22" i="38"/>
  <c r="O22" i="38"/>
  <c r="L22" i="38"/>
  <c r="I22" i="38"/>
  <c r="F22" i="38"/>
  <c r="C22" i="38"/>
  <c r="AH21" i="38"/>
  <c r="AF21" i="38"/>
  <c r="AD21" i="38"/>
  <c r="AA21" i="38"/>
  <c r="X21" i="38"/>
  <c r="U21" i="38"/>
  <c r="R21" i="38"/>
  <c r="O21" i="38"/>
  <c r="L21" i="38"/>
  <c r="I21" i="38"/>
  <c r="F21" i="38"/>
  <c r="C21" i="38"/>
  <c r="AH20" i="38"/>
  <c r="AF20" i="38"/>
  <c r="AD20" i="38"/>
  <c r="AA20" i="38"/>
  <c r="X20" i="38"/>
  <c r="U20" i="38"/>
  <c r="R20" i="38"/>
  <c r="O20" i="38"/>
  <c r="L20" i="38"/>
  <c r="I20" i="38"/>
  <c r="F20" i="38"/>
  <c r="C20" i="38"/>
  <c r="AH19" i="38"/>
  <c r="AF19" i="38"/>
  <c r="AD19" i="38"/>
  <c r="AA19" i="38"/>
  <c r="X19" i="38"/>
  <c r="U19" i="38"/>
  <c r="R19" i="38"/>
  <c r="O19" i="38"/>
  <c r="L19" i="38"/>
  <c r="I19" i="38"/>
  <c r="F19" i="38"/>
  <c r="C19" i="38"/>
  <c r="AH18" i="38"/>
  <c r="AF18" i="38"/>
  <c r="AD18" i="38"/>
  <c r="AA18" i="38"/>
  <c r="X18" i="38"/>
  <c r="U18" i="38"/>
  <c r="R18" i="38"/>
  <c r="O18" i="38"/>
  <c r="L18" i="38"/>
  <c r="I18" i="38"/>
  <c r="F18" i="38"/>
  <c r="C18" i="38"/>
  <c r="AH17" i="38"/>
  <c r="AF17" i="38"/>
  <c r="AD17" i="38"/>
  <c r="AA17" i="38"/>
  <c r="X17" i="38"/>
  <c r="U17" i="38"/>
  <c r="R17" i="38"/>
  <c r="O17" i="38"/>
  <c r="L17" i="38"/>
  <c r="I17" i="38"/>
  <c r="F17" i="38"/>
  <c r="C17" i="38"/>
  <c r="AH16" i="38"/>
  <c r="AF16" i="38"/>
  <c r="AD16" i="38"/>
  <c r="AA16" i="38"/>
  <c r="X16" i="38"/>
  <c r="U16" i="38"/>
  <c r="R16" i="38"/>
  <c r="O16" i="38"/>
  <c r="L16" i="38"/>
  <c r="I16" i="38"/>
  <c r="F16" i="38"/>
  <c r="C16" i="38"/>
  <c r="AH15" i="38"/>
  <c r="AF15" i="38"/>
  <c r="AD15" i="38"/>
  <c r="AA15" i="38"/>
  <c r="X15" i="38"/>
  <c r="U15" i="38"/>
  <c r="R15" i="38"/>
  <c r="O15" i="38"/>
  <c r="L15" i="38"/>
  <c r="I15" i="38"/>
  <c r="F15" i="38"/>
  <c r="C15" i="38"/>
  <c r="AH14" i="38"/>
  <c r="AF14" i="38"/>
  <c r="AD14" i="38"/>
  <c r="AA14" i="38"/>
  <c r="X14" i="38"/>
  <c r="U14" i="38"/>
  <c r="R14" i="38"/>
  <c r="O14" i="38"/>
  <c r="L14" i="38"/>
  <c r="I14" i="38"/>
  <c r="F14" i="38"/>
  <c r="C14" i="38"/>
  <c r="AH13" i="38"/>
  <c r="AF13" i="38"/>
  <c r="AD13" i="38"/>
  <c r="AA13" i="38"/>
  <c r="X13" i="38"/>
  <c r="U13" i="38"/>
  <c r="R13" i="38"/>
  <c r="R68" i="38" s="1"/>
  <c r="O13" i="38"/>
  <c r="L13" i="38"/>
  <c r="L68" i="38" s="1"/>
  <c r="I13" i="38"/>
  <c r="F13" i="38"/>
  <c r="C13" i="38"/>
  <c r="M25" i="79" l="1"/>
  <c r="L25" i="79" s="1"/>
  <c r="L29" i="79" s="1"/>
  <c r="AH95" i="81"/>
  <c r="F68" i="81"/>
  <c r="F84" i="81"/>
  <c r="F95" i="81"/>
  <c r="AG87" i="81"/>
  <c r="AG95" i="81" s="1"/>
  <c r="AG25" i="79"/>
  <c r="AG29" i="79" s="1"/>
  <c r="U25" i="79"/>
  <c r="U29" i="79" s="1"/>
  <c r="S29" i="79"/>
  <c r="S51" i="79" s="1"/>
  <c r="J21" i="79"/>
  <c r="G25" i="79"/>
  <c r="G29" i="79" s="1"/>
  <c r="G51" i="79" s="1"/>
  <c r="O76" i="79"/>
  <c r="J76" i="79"/>
  <c r="L76" i="79"/>
  <c r="M76" i="79"/>
  <c r="P76" i="79"/>
  <c r="AJ74" i="79"/>
  <c r="F15" i="79"/>
  <c r="E76" i="79"/>
  <c r="H76" i="79"/>
  <c r="G76" i="79"/>
  <c r="O15" i="79"/>
  <c r="AK74" i="79"/>
  <c r="G59" i="80"/>
  <c r="BT59" i="80"/>
  <c r="I15" i="79"/>
  <c r="AK50" i="79"/>
  <c r="U72" i="79"/>
  <c r="R15" i="79"/>
  <c r="R76" i="79"/>
  <c r="T72" i="79"/>
  <c r="Q76" i="79"/>
  <c r="AJ72" i="79"/>
  <c r="AK72" i="79"/>
  <c r="L15" i="79"/>
  <c r="K76" i="79"/>
  <c r="N76" i="79"/>
  <c r="I76" i="79"/>
  <c r="S76" i="79"/>
  <c r="V72" i="79"/>
  <c r="R43" i="77"/>
  <c r="U39" i="77"/>
  <c r="P43" i="77"/>
  <c r="S39" i="77"/>
  <c r="N43" i="77"/>
  <c r="Q39" i="77"/>
  <c r="V44" i="76"/>
  <c r="Y40" i="76"/>
  <c r="Q40" i="76"/>
  <c r="R44" i="76"/>
  <c r="U40" i="76"/>
  <c r="AG21" i="38"/>
  <c r="AF95" i="38"/>
  <c r="AG21" i="50"/>
  <c r="AG16" i="54"/>
  <c r="AG21" i="54"/>
  <c r="AG37" i="54"/>
  <c r="AG75" i="54"/>
  <c r="AG30" i="63"/>
  <c r="AG37" i="63"/>
  <c r="AG38" i="63"/>
  <c r="AG73" i="63"/>
  <c r="AG74" i="63"/>
  <c r="AG76" i="63"/>
  <c r="AG82" i="63"/>
  <c r="AG23" i="71"/>
  <c r="AG47" i="71"/>
  <c r="AG77" i="38"/>
  <c r="AG91" i="38"/>
  <c r="AG29" i="54"/>
  <c r="O68" i="59"/>
  <c r="AG87" i="59"/>
  <c r="AG88" i="59"/>
  <c r="AG90" i="59"/>
  <c r="AG91" i="59"/>
  <c r="AG48" i="63"/>
  <c r="AG49" i="63"/>
  <c r="AG52" i="63"/>
  <c r="AG53" i="63"/>
  <c r="AG41" i="67"/>
  <c r="X84" i="67"/>
  <c r="AH95" i="67"/>
  <c r="I68" i="38"/>
  <c r="AG18" i="38"/>
  <c r="AG19" i="38"/>
  <c r="AG17" i="54"/>
  <c r="AG20" i="54"/>
  <c r="AG45" i="54"/>
  <c r="AG71" i="54"/>
  <c r="AG72" i="54"/>
  <c r="AG14" i="63"/>
  <c r="X68" i="63"/>
  <c r="AG22" i="63"/>
  <c r="AG81" i="63"/>
  <c r="AG91" i="63"/>
  <c r="AG15" i="71"/>
  <c r="AG31" i="71"/>
  <c r="AG39" i="71"/>
  <c r="AG91" i="71"/>
  <c r="AG32" i="38"/>
  <c r="AG33" i="38"/>
  <c r="AG36" i="38"/>
  <c r="AG40" i="38"/>
  <c r="AG41" i="38"/>
  <c r="AG44" i="38"/>
  <c r="AG45" i="38"/>
  <c r="AG48" i="38"/>
  <c r="AG49" i="38"/>
  <c r="AG52" i="38"/>
  <c r="C68" i="50"/>
  <c r="X95" i="50"/>
  <c r="AH95" i="50"/>
  <c r="I68" i="54"/>
  <c r="I84" i="54"/>
  <c r="AG91" i="54"/>
  <c r="F95" i="59"/>
  <c r="R68" i="63"/>
  <c r="AD68" i="63"/>
  <c r="AG88" i="67"/>
  <c r="AG90" i="67"/>
  <c r="AG91" i="67"/>
  <c r="AG93" i="67"/>
  <c r="X84" i="71"/>
  <c r="AF95" i="67"/>
  <c r="AG51" i="71"/>
  <c r="AD95" i="71"/>
  <c r="O68" i="38"/>
  <c r="AG43" i="38"/>
  <c r="AG14" i="71"/>
  <c r="AG16" i="50"/>
  <c r="AG88" i="54"/>
  <c r="AG89" i="54"/>
  <c r="U68" i="59"/>
  <c r="AG89" i="59"/>
  <c r="I68" i="71"/>
  <c r="AG46" i="71"/>
  <c r="AG37" i="38"/>
  <c r="AG17" i="50"/>
  <c r="AG46" i="38"/>
  <c r="AG53" i="38"/>
  <c r="X84" i="38"/>
  <c r="AG15" i="50"/>
  <c r="AG13" i="54"/>
  <c r="AF68" i="54"/>
  <c r="L95" i="54"/>
  <c r="R84" i="71"/>
  <c r="AG31" i="38"/>
  <c r="O84" i="38"/>
  <c r="AA84" i="59"/>
  <c r="AG19" i="71"/>
  <c r="AG47" i="38"/>
  <c r="AG30" i="71"/>
  <c r="AG38" i="71"/>
  <c r="AG30" i="38"/>
  <c r="AD95" i="38"/>
  <c r="AA68" i="38"/>
  <c r="X68" i="38"/>
  <c r="AA84" i="38"/>
  <c r="AG87" i="38"/>
  <c r="AG90" i="38"/>
  <c r="L68" i="50"/>
  <c r="I68" i="50"/>
  <c r="AG18" i="50"/>
  <c r="AG19" i="50"/>
  <c r="AG23" i="50"/>
  <c r="AG31" i="50"/>
  <c r="AG39" i="50"/>
  <c r="AG47" i="50"/>
  <c r="AG53" i="50"/>
  <c r="AD95" i="50"/>
  <c r="C68" i="54"/>
  <c r="AH68" i="54"/>
  <c r="AG26" i="38"/>
  <c r="AG35" i="38"/>
  <c r="AG20" i="50"/>
  <c r="U68" i="38"/>
  <c r="AD68" i="38"/>
  <c r="AA68" i="67"/>
  <c r="AG72" i="67"/>
  <c r="AG50" i="38"/>
  <c r="L84" i="50"/>
  <c r="X84" i="50"/>
  <c r="AG78" i="63"/>
  <c r="AG27" i="38"/>
  <c r="AA95" i="38"/>
  <c r="AF68" i="50"/>
  <c r="O68" i="63"/>
  <c r="R84" i="38"/>
  <c r="AF84" i="54"/>
  <c r="AF68" i="38"/>
  <c r="L95" i="38"/>
  <c r="AA84" i="50"/>
  <c r="AG27" i="71"/>
  <c r="AG42" i="38"/>
  <c r="AH68" i="38"/>
  <c r="AG71" i="38"/>
  <c r="AG72" i="38"/>
  <c r="AG75" i="38"/>
  <c r="AG76" i="38"/>
  <c r="AG79" i="38"/>
  <c r="AG80" i="38"/>
  <c r="AG92" i="38"/>
  <c r="U68" i="50"/>
  <c r="AG21" i="63"/>
  <c r="L84" i="63"/>
  <c r="AG77" i="63"/>
  <c r="AG39" i="38"/>
  <c r="AG43" i="71"/>
  <c r="AG34" i="38"/>
  <c r="AG22" i="71"/>
  <c r="AG51" i="38"/>
  <c r="AG13" i="38"/>
  <c r="C68" i="38"/>
  <c r="F68" i="38"/>
  <c r="AG16" i="38"/>
  <c r="AG20" i="38"/>
  <c r="AG78" i="38"/>
  <c r="AA68" i="50"/>
  <c r="X68" i="50"/>
  <c r="AG13" i="63"/>
  <c r="AG31" i="63"/>
  <c r="AG39" i="63"/>
  <c r="AG45" i="63"/>
  <c r="AG47" i="63"/>
  <c r="AG17" i="67"/>
  <c r="AG25" i="67"/>
  <c r="AG14" i="38"/>
  <c r="AG35" i="71"/>
  <c r="AG22" i="38"/>
  <c r="F95" i="54"/>
  <c r="AG38" i="38"/>
  <c r="AG17" i="38"/>
  <c r="AG15" i="38"/>
  <c r="AG24" i="38"/>
  <c r="AG25" i="38"/>
  <c r="AG28" i="38"/>
  <c r="AG73" i="38"/>
  <c r="AG74" i="38"/>
  <c r="AG26" i="63"/>
  <c r="AG27" i="63"/>
  <c r="AG29" i="63"/>
  <c r="AG34" i="63"/>
  <c r="AG35" i="63"/>
  <c r="AG42" i="63"/>
  <c r="AG43" i="63"/>
  <c r="AG50" i="63"/>
  <c r="AG51" i="63"/>
  <c r="L84" i="38"/>
  <c r="AG81" i="38"/>
  <c r="AG82" i="38"/>
  <c r="U95" i="38"/>
  <c r="AD68" i="50"/>
  <c r="AD84" i="50"/>
  <c r="AG87" i="50"/>
  <c r="AG90" i="50"/>
  <c r="AG15" i="54"/>
  <c r="AG24" i="54"/>
  <c r="AG25" i="54"/>
  <c r="AG28" i="54"/>
  <c r="F84" i="54"/>
  <c r="AG79" i="54"/>
  <c r="AG80" i="54"/>
  <c r="O95" i="54"/>
  <c r="AG92" i="54"/>
  <c r="X68" i="59"/>
  <c r="L95" i="59"/>
  <c r="AG92" i="59"/>
  <c r="U68" i="63"/>
  <c r="AG46" i="63"/>
  <c r="R84" i="63"/>
  <c r="AA95" i="63"/>
  <c r="AH68" i="67"/>
  <c r="AF84" i="67"/>
  <c r="AD84" i="67"/>
  <c r="F95" i="67"/>
  <c r="AG89" i="67"/>
  <c r="O68" i="71"/>
  <c r="AA84" i="71"/>
  <c r="AG87" i="71"/>
  <c r="AG88" i="71"/>
  <c r="AG90" i="71"/>
  <c r="AG18" i="54"/>
  <c r="AG19" i="54"/>
  <c r="AG23" i="54"/>
  <c r="AG32" i="54"/>
  <c r="AG33" i="54"/>
  <c r="AG36" i="54"/>
  <c r="AG73" i="54"/>
  <c r="AG74" i="54"/>
  <c r="AG78" i="54"/>
  <c r="AG71" i="59"/>
  <c r="AG72" i="59"/>
  <c r="AG73" i="59"/>
  <c r="AG75" i="59"/>
  <c r="AG76" i="59"/>
  <c r="AG79" i="59"/>
  <c r="AG80" i="59"/>
  <c r="AG81" i="59"/>
  <c r="AG13" i="67"/>
  <c r="AG15" i="67"/>
  <c r="AG16" i="67"/>
  <c r="AH84" i="67"/>
  <c r="AG92" i="67"/>
  <c r="I95" i="50"/>
  <c r="AG88" i="50"/>
  <c r="AG89" i="50"/>
  <c r="F95" i="50"/>
  <c r="AG14" i="54"/>
  <c r="AG26" i="54"/>
  <c r="AG27" i="54"/>
  <c r="AG31" i="54"/>
  <c r="AG40" i="54"/>
  <c r="AG41" i="54"/>
  <c r="AG44" i="54"/>
  <c r="L84" i="54"/>
  <c r="AG81" i="54"/>
  <c r="AG82" i="54"/>
  <c r="U95" i="54"/>
  <c r="AG78" i="59"/>
  <c r="X84" i="63"/>
  <c r="AD95" i="63"/>
  <c r="AG18" i="67"/>
  <c r="AG20" i="67"/>
  <c r="AG21" i="67"/>
  <c r="AG23" i="67"/>
  <c r="AG24" i="67"/>
  <c r="AG71" i="67"/>
  <c r="AG87" i="67"/>
  <c r="AG95" i="67" s="1"/>
  <c r="U68" i="71"/>
  <c r="AG89" i="71"/>
  <c r="F95" i="71"/>
  <c r="AG71" i="50"/>
  <c r="AG72" i="50"/>
  <c r="AG75" i="50"/>
  <c r="L95" i="50"/>
  <c r="R68" i="54"/>
  <c r="O68" i="54"/>
  <c r="AG22" i="54"/>
  <c r="AG34" i="54"/>
  <c r="AG35" i="54"/>
  <c r="AG39" i="54"/>
  <c r="AG48" i="54"/>
  <c r="AG49" i="54"/>
  <c r="AG52" i="54"/>
  <c r="AG77" i="54"/>
  <c r="AF68" i="59"/>
  <c r="AG74" i="59"/>
  <c r="AG82" i="59"/>
  <c r="AA84" i="63"/>
  <c r="AG14" i="67"/>
  <c r="AG19" i="67"/>
  <c r="AG26" i="67"/>
  <c r="AG28" i="67"/>
  <c r="AG29" i="67"/>
  <c r="AG31" i="67"/>
  <c r="AG32" i="67"/>
  <c r="AG34" i="67"/>
  <c r="AG36" i="67"/>
  <c r="AG37" i="67"/>
  <c r="AG39" i="67"/>
  <c r="AG40" i="67"/>
  <c r="AG73" i="67"/>
  <c r="AG75" i="67"/>
  <c r="AG76" i="67"/>
  <c r="AG78" i="67"/>
  <c r="AG79" i="67"/>
  <c r="AG81" i="67"/>
  <c r="X68" i="71"/>
  <c r="L95" i="71"/>
  <c r="AG79" i="50"/>
  <c r="AG80" i="50"/>
  <c r="AG92" i="50"/>
  <c r="AG30" i="54"/>
  <c r="AG42" i="54"/>
  <c r="AG43" i="54"/>
  <c r="AG47" i="54"/>
  <c r="R84" i="54"/>
  <c r="AA95" i="54"/>
  <c r="L84" i="59"/>
  <c r="AG77" i="59"/>
  <c r="AF68" i="63"/>
  <c r="AG87" i="63"/>
  <c r="AG90" i="63"/>
  <c r="L68" i="67"/>
  <c r="AG22" i="67"/>
  <c r="AG27" i="67"/>
  <c r="AG35" i="67"/>
  <c r="AG42" i="67"/>
  <c r="AG44" i="67"/>
  <c r="AG45" i="67"/>
  <c r="AG47" i="67"/>
  <c r="AG48" i="67"/>
  <c r="AG50" i="67"/>
  <c r="AG52" i="67"/>
  <c r="AG53" i="67"/>
  <c r="AG74" i="67"/>
  <c r="AG82" i="67"/>
  <c r="AG71" i="71"/>
  <c r="AG72" i="71"/>
  <c r="AG73" i="71"/>
  <c r="AG75" i="71"/>
  <c r="AG76" i="71"/>
  <c r="AG79" i="71"/>
  <c r="AG80" i="71"/>
  <c r="AG81" i="71"/>
  <c r="AG92" i="71"/>
  <c r="AG24" i="50"/>
  <c r="AG25" i="50"/>
  <c r="AG28" i="50"/>
  <c r="AG32" i="50"/>
  <c r="AG33" i="50"/>
  <c r="AG36" i="50"/>
  <c r="AG40" i="50"/>
  <c r="AG41" i="50"/>
  <c r="AG44" i="50"/>
  <c r="AG48" i="50"/>
  <c r="AG49" i="50"/>
  <c r="AG52" i="50"/>
  <c r="I84" i="50"/>
  <c r="AG73" i="50"/>
  <c r="AG74" i="50"/>
  <c r="AG78" i="50"/>
  <c r="R95" i="50"/>
  <c r="U68" i="54"/>
  <c r="AG38" i="54"/>
  <c r="AG50" i="54"/>
  <c r="AG51" i="54"/>
  <c r="U84" i="54"/>
  <c r="AG16" i="59"/>
  <c r="AG17" i="59"/>
  <c r="AG18" i="59"/>
  <c r="AG20" i="59"/>
  <c r="AG21" i="59"/>
  <c r="AG24" i="59"/>
  <c r="AG25" i="59"/>
  <c r="AG26" i="59"/>
  <c r="AG28" i="59"/>
  <c r="AG29" i="59"/>
  <c r="AG32" i="59"/>
  <c r="AG33" i="59"/>
  <c r="AG34" i="59"/>
  <c r="AG36" i="59"/>
  <c r="AG37" i="59"/>
  <c r="AG40" i="59"/>
  <c r="AG41" i="59"/>
  <c r="AG42" i="59"/>
  <c r="AG44" i="59"/>
  <c r="AG45" i="59"/>
  <c r="AG48" i="59"/>
  <c r="AG49" i="59"/>
  <c r="AG50" i="59"/>
  <c r="AG52" i="59"/>
  <c r="AG53" i="59"/>
  <c r="O84" i="59"/>
  <c r="AA95" i="59"/>
  <c r="C68" i="63"/>
  <c r="AH68" i="63"/>
  <c r="AF84" i="63"/>
  <c r="O68" i="67"/>
  <c r="AG30" i="67"/>
  <c r="AG38" i="67"/>
  <c r="AG43" i="67"/>
  <c r="AG51" i="67"/>
  <c r="L84" i="67"/>
  <c r="AG77" i="67"/>
  <c r="U95" i="67"/>
  <c r="AG78" i="71"/>
  <c r="AG81" i="50"/>
  <c r="AG82" i="50"/>
  <c r="AA68" i="54"/>
  <c r="X68" i="54"/>
  <c r="AG46" i="54"/>
  <c r="AG53" i="54"/>
  <c r="X84" i="54"/>
  <c r="AD95" i="54"/>
  <c r="AG15" i="59"/>
  <c r="AG23" i="59"/>
  <c r="AG31" i="59"/>
  <c r="AG39" i="59"/>
  <c r="AG47" i="59"/>
  <c r="R84" i="59"/>
  <c r="AD95" i="59"/>
  <c r="F68" i="63"/>
  <c r="AG16" i="63"/>
  <c r="AG17" i="63"/>
  <c r="AG20" i="63"/>
  <c r="AG88" i="63"/>
  <c r="AG89" i="63"/>
  <c r="F95" i="63"/>
  <c r="R68" i="67"/>
  <c r="AG33" i="67"/>
  <c r="AG46" i="67"/>
  <c r="O84" i="67"/>
  <c r="AG80" i="67"/>
  <c r="AF68" i="71"/>
  <c r="AG74" i="71"/>
  <c r="AG82" i="71"/>
  <c r="AG14" i="50"/>
  <c r="AG26" i="50"/>
  <c r="AG27" i="50"/>
  <c r="AG34" i="50"/>
  <c r="AG35" i="50"/>
  <c r="AG42" i="50"/>
  <c r="AG43" i="50"/>
  <c r="AG50" i="50"/>
  <c r="AG51" i="50"/>
  <c r="AG77" i="50"/>
  <c r="AD68" i="54"/>
  <c r="AA84" i="54"/>
  <c r="AG19" i="59"/>
  <c r="AG27" i="59"/>
  <c r="AG35" i="59"/>
  <c r="AG43" i="59"/>
  <c r="AG51" i="59"/>
  <c r="AG15" i="63"/>
  <c r="AG24" i="63"/>
  <c r="AG25" i="63"/>
  <c r="AG28" i="63"/>
  <c r="AG71" i="63"/>
  <c r="AG72" i="63"/>
  <c r="AG75" i="63"/>
  <c r="L95" i="63"/>
  <c r="U68" i="67"/>
  <c r="AG49" i="67"/>
  <c r="R84" i="67"/>
  <c r="AA95" i="67"/>
  <c r="L84" i="71"/>
  <c r="AG77" i="71"/>
  <c r="I95" i="38"/>
  <c r="AG88" i="38"/>
  <c r="AG95" i="38" s="1"/>
  <c r="AG89" i="38"/>
  <c r="AG93" i="38"/>
  <c r="R68" i="50"/>
  <c r="O68" i="50"/>
  <c r="AG22" i="50"/>
  <c r="AG29" i="50"/>
  <c r="AG30" i="50"/>
  <c r="AG37" i="50"/>
  <c r="AG38" i="50"/>
  <c r="AG45" i="50"/>
  <c r="AG46" i="50"/>
  <c r="R84" i="50"/>
  <c r="AA95" i="50"/>
  <c r="AD84" i="54"/>
  <c r="AG87" i="54"/>
  <c r="AG90" i="54"/>
  <c r="AG14" i="59"/>
  <c r="AG22" i="59"/>
  <c r="AG30" i="59"/>
  <c r="AG38" i="59"/>
  <c r="AG46" i="59"/>
  <c r="X84" i="59"/>
  <c r="L68" i="63"/>
  <c r="I68" i="63"/>
  <c r="AG18" i="63"/>
  <c r="AG19" i="63"/>
  <c r="AG23" i="63"/>
  <c r="AG32" i="63"/>
  <c r="AG33" i="63"/>
  <c r="AG36" i="63"/>
  <c r="AG40" i="63"/>
  <c r="AG41" i="63"/>
  <c r="AG44" i="63"/>
  <c r="F84" i="63"/>
  <c r="AG79" i="63"/>
  <c r="AG80" i="63"/>
  <c r="O95" i="63"/>
  <c r="AG92" i="63"/>
  <c r="X68" i="67"/>
  <c r="U84" i="67"/>
  <c r="AD95" i="67"/>
  <c r="AG16" i="71"/>
  <c r="AG17" i="71"/>
  <c r="AG18" i="71"/>
  <c r="AG20" i="71"/>
  <c r="AG21" i="71"/>
  <c r="AG24" i="71"/>
  <c r="AG25" i="71"/>
  <c r="AG26" i="71"/>
  <c r="AG28" i="71"/>
  <c r="AG29" i="71"/>
  <c r="AG32" i="71"/>
  <c r="AG33" i="71"/>
  <c r="AG34" i="71"/>
  <c r="AG36" i="71"/>
  <c r="AG37" i="71"/>
  <c r="AG40" i="71"/>
  <c r="AG41" i="71"/>
  <c r="AG42" i="71"/>
  <c r="AG44" i="71"/>
  <c r="AG45" i="71"/>
  <c r="AG48" i="71"/>
  <c r="AG49" i="71"/>
  <c r="AG50" i="71"/>
  <c r="AG52" i="71"/>
  <c r="AG53" i="71"/>
  <c r="AA95" i="71"/>
  <c r="C95" i="71"/>
  <c r="AG93" i="71"/>
  <c r="AG13" i="71"/>
  <c r="C84" i="71"/>
  <c r="L95" i="67"/>
  <c r="C84" i="67"/>
  <c r="C68" i="67"/>
  <c r="F84" i="67"/>
  <c r="C95" i="67"/>
  <c r="C95" i="63"/>
  <c r="AG93" i="63"/>
  <c r="C84" i="63"/>
  <c r="C95" i="59"/>
  <c r="AG93" i="59"/>
  <c r="AG13" i="59"/>
  <c r="C84" i="59"/>
  <c r="C95" i="54"/>
  <c r="AG93" i="54"/>
  <c r="AG95" i="54" s="1"/>
  <c r="C84" i="54"/>
  <c r="C95" i="50"/>
  <c r="C84" i="50"/>
  <c r="AG93" i="50"/>
  <c r="C95" i="38"/>
  <c r="C84" i="38"/>
  <c r="F95" i="38"/>
  <c r="AG29" i="69"/>
  <c r="AD29" i="69"/>
  <c r="AA29" i="69"/>
  <c r="X29" i="69"/>
  <c r="U29" i="69"/>
  <c r="R29" i="69"/>
  <c r="O29" i="69"/>
  <c r="L29" i="69"/>
  <c r="I29" i="69"/>
  <c r="F29" i="69"/>
  <c r="AG29" i="65"/>
  <c r="AD29" i="65"/>
  <c r="AA29" i="65"/>
  <c r="X29" i="65"/>
  <c r="U29" i="65"/>
  <c r="R29" i="65"/>
  <c r="O29" i="65"/>
  <c r="L29" i="65"/>
  <c r="I29" i="65"/>
  <c r="F29" i="65"/>
  <c r="AG29" i="61"/>
  <c r="AD29" i="61"/>
  <c r="AA29" i="61"/>
  <c r="X29" i="61"/>
  <c r="U29" i="61"/>
  <c r="R29" i="61"/>
  <c r="O29" i="61"/>
  <c r="L29" i="61"/>
  <c r="I29" i="61"/>
  <c r="F29" i="61"/>
  <c r="AG29" i="57"/>
  <c r="AD29" i="57"/>
  <c r="AA29" i="57"/>
  <c r="X29" i="57"/>
  <c r="U29" i="57"/>
  <c r="R29" i="57"/>
  <c r="O29" i="57"/>
  <c r="L29" i="57"/>
  <c r="I29" i="57"/>
  <c r="F29" i="57"/>
  <c r="AG29" i="52"/>
  <c r="AD29" i="52"/>
  <c r="AA29" i="52"/>
  <c r="X29" i="52"/>
  <c r="U29" i="52"/>
  <c r="R29" i="52"/>
  <c r="O29" i="52"/>
  <c r="L29" i="52"/>
  <c r="I29" i="52"/>
  <c r="F29" i="52"/>
  <c r="BS57" i="66"/>
  <c r="BR57" i="66"/>
  <c r="BL57" i="66"/>
  <c r="BK57" i="66" s="1"/>
  <c r="BE57" i="66"/>
  <c r="BD57" i="66"/>
  <c r="AX57" i="66"/>
  <c r="AW57" i="66" s="1"/>
  <c r="AQ57" i="66"/>
  <c r="AP57" i="66" s="1"/>
  <c r="AJ57" i="66"/>
  <c r="AI57" i="66" s="1"/>
  <c r="AC57" i="66"/>
  <c r="AB57" i="66"/>
  <c r="V57" i="66"/>
  <c r="U57" i="66" s="1"/>
  <c r="O57" i="66"/>
  <c r="N57" i="66" s="1"/>
  <c r="H57" i="66"/>
  <c r="G57" i="66" s="1"/>
  <c r="BQ55" i="66"/>
  <c r="BQ58" i="66" s="1"/>
  <c r="BJ55" i="66"/>
  <c r="BC55" i="66"/>
  <c r="BC58" i="66" s="1"/>
  <c r="BC59" i="66" s="1"/>
  <c r="AV55" i="66"/>
  <c r="AV58" i="66" s="1"/>
  <c r="AO55" i="66"/>
  <c r="AH55" i="66"/>
  <c r="AH58" i="66" s="1"/>
  <c r="AA55" i="66"/>
  <c r="AA58" i="66" s="1"/>
  <c r="T55" i="66"/>
  <c r="M55" i="66"/>
  <c r="F55" i="66"/>
  <c r="BT54" i="66"/>
  <c r="BS54" i="66"/>
  <c r="BR54" i="66" s="1"/>
  <c r="BP54" i="66"/>
  <c r="BL54" i="66"/>
  <c r="BK54" i="66" s="1"/>
  <c r="BI54" i="66"/>
  <c r="BE54" i="66"/>
  <c r="BD54" i="66" s="1"/>
  <c r="BB54" i="66"/>
  <c r="AX54" i="66"/>
  <c r="AW54" i="66"/>
  <c r="AU54" i="66"/>
  <c r="AQ54" i="66"/>
  <c r="AP54" i="66" s="1"/>
  <c r="AN54" i="66"/>
  <c r="AJ54" i="66"/>
  <c r="AI54" i="66" s="1"/>
  <c r="AG54" i="66"/>
  <c r="AC54" i="66"/>
  <c r="AB54" i="66" s="1"/>
  <c r="Z54" i="66"/>
  <c r="V54" i="66"/>
  <c r="U54" i="66" s="1"/>
  <c r="S54" i="66"/>
  <c r="O54" i="66"/>
  <c r="N54" i="66" s="1"/>
  <c r="L54" i="66"/>
  <c r="H54" i="66"/>
  <c r="E54" i="66"/>
  <c r="BT53" i="66"/>
  <c r="BS53" i="66"/>
  <c r="BR53" i="66"/>
  <c r="BP53" i="66"/>
  <c r="BL53" i="66"/>
  <c r="BK53" i="66" s="1"/>
  <c r="BI53" i="66"/>
  <c r="BE53" i="66"/>
  <c r="BD53" i="66" s="1"/>
  <c r="BB53" i="66"/>
  <c r="AX53" i="66"/>
  <c r="AW53" i="66" s="1"/>
  <c r="AU53" i="66"/>
  <c r="AQ53" i="66"/>
  <c r="AP53" i="66" s="1"/>
  <c r="AN53" i="66"/>
  <c r="AJ53" i="66"/>
  <c r="AI53" i="66" s="1"/>
  <c r="AG53" i="66"/>
  <c r="AC53" i="66"/>
  <c r="AB53" i="66" s="1"/>
  <c r="Z53" i="66"/>
  <c r="V53" i="66"/>
  <c r="U53" i="66" s="1"/>
  <c r="S53" i="66"/>
  <c r="O53" i="66"/>
  <c r="N53" i="66" s="1"/>
  <c r="L53" i="66"/>
  <c r="H53" i="66"/>
  <c r="G53" i="66" s="1"/>
  <c r="E53" i="66"/>
  <c r="BT52" i="66"/>
  <c r="BS52" i="66"/>
  <c r="BR52" i="66"/>
  <c r="BP52" i="66"/>
  <c r="BL52" i="66"/>
  <c r="BK52" i="66" s="1"/>
  <c r="BI52" i="66"/>
  <c r="BE52" i="66"/>
  <c r="BD52" i="66" s="1"/>
  <c r="BB52" i="66"/>
  <c r="AX52" i="66"/>
  <c r="AW52" i="66" s="1"/>
  <c r="AU52" i="66"/>
  <c r="AQ52" i="66"/>
  <c r="AP52" i="66" s="1"/>
  <c r="AN52" i="66"/>
  <c r="AJ52" i="66"/>
  <c r="AI52" i="66" s="1"/>
  <c r="AG52" i="66"/>
  <c r="AC52" i="66"/>
  <c r="AB52" i="66" s="1"/>
  <c r="Z52" i="66"/>
  <c r="V52" i="66"/>
  <c r="U52" i="66" s="1"/>
  <c r="S52" i="66"/>
  <c r="O52" i="66"/>
  <c r="N52" i="66" s="1"/>
  <c r="L52" i="66"/>
  <c r="H52" i="66"/>
  <c r="G52" i="66" s="1"/>
  <c r="E52" i="66"/>
  <c r="BT51" i="66"/>
  <c r="BS51" i="66"/>
  <c r="BR51" i="66" s="1"/>
  <c r="BP51" i="66"/>
  <c r="BL51" i="66"/>
  <c r="BK51" i="66" s="1"/>
  <c r="BI51" i="66"/>
  <c r="BE51" i="66"/>
  <c r="BD51" i="66" s="1"/>
  <c r="BB51" i="66"/>
  <c r="AX51" i="66"/>
  <c r="AW51" i="66" s="1"/>
  <c r="AU51" i="66"/>
  <c r="AQ51" i="66"/>
  <c r="AP51" i="66" s="1"/>
  <c r="AN51" i="66"/>
  <c r="AJ51" i="66"/>
  <c r="AI51" i="66" s="1"/>
  <c r="AG51" i="66"/>
  <c r="AC51" i="66"/>
  <c r="AB51" i="66" s="1"/>
  <c r="Z51" i="66"/>
  <c r="V51" i="66"/>
  <c r="U51" i="66" s="1"/>
  <c r="S51" i="66"/>
  <c r="O51" i="66"/>
  <c r="N51" i="66" s="1"/>
  <c r="L51" i="66"/>
  <c r="H51" i="66"/>
  <c r="G51" i="66"/>
  <c r="E51" i="66"/>
  <c r="BT50" i="66"/>
  <c r="BS50" i="66"/>
  <c r="BR50" i="66"/>
  <c r="BP50" i="66"/>
  <c r="BL50" i="66"/>
  <c r="BK50" i="66" s="1"/>
  <c r="BI50" i="66"/>
  <c r="BE50" i="66"/>
  <c r="BD50" i="66" s="1"/>
  <c r="BB50" i="66"/>
  <c r="AX50" i="66"/>
  <c r="AW50" i="66" s="1"/>
  <c r="AU50" i="66"/>
  <c r="AQ50" i="66"/>
  <c r="AP50" i="66" s="1"/>
  <c r="AN50" i="66"/>
  <c r="AJ50" i="66"/>
  <c r="AI50" i="66" s="1"/>
  <c r="AG50" i="66"/>
  <c r="AC50" i="66"/>
  <c r="AB50" i="66" s="1"/>
  <c r="Z50" i="66"/>
  <c r="V50" i="66"/>
  <c r="U50" i="66" s="1"/>
  <c r="S50" i="66"/>
  <c r="O50" i="66"/>
  <c r="N50" i="66"/>
  <c r="L50" i="66"/>
  <c r="H50" i="66"/>
  <c r="G50" i="66" s="1"/>
  <c r="E50" i="66"/>
  <c r="BT49" i="66"/>
  <c r="BS49" i="66"/>
  <c r="BR49" i="66" s="1"/>
  <c r="BP49" i="66"/>
  <c r="BL49" i="66"/>
  <c r="BK49" i="66" s="1"/>
  <c r="BI49" i="66"/>
  <c r="BE49" i="66"/>
  <c r="BD49" i="66" s="1"/>
  <c r="BB49" i="66"/>
  <c r="AX49" i="66"/>
  <c r="AW49" i="66" s="1"/>
  <c r="AU49" i="66"/>
  <c r="AQ49" i="66"/>
  <c r="AP49" i="66"/>
  <c r="AN49" i="66"/>
  <c r="AJ49" i="66"/>
  <c r="AI49" i="66" s="1"/>
  <c r="AG49" i="66"/>
  <c r="AC49" i="66"/>
  <c r="AB49" i="66" s="1"/>
  <c r="Z49" i="66"/>
  <c r="V49" i="66"/>
  <c r="U49" i="66" s="1"/>
  <c r="S49" i="66"/>
  <c r="O49" i="66"/>
  <c r="N49" i="66" s="1"/>
  <c r="L49" i="66"/>
  <c r="H49" i="66"/>
  <c r="G49" i="66" s="1"/>
  <c r="E49" i="66"/>
  <c r="BT48" i="66"/>
  <c r="BS48" i="66"/>
  <c r="BR48" i="66"/>
  <c r="BP48" i="66"/>
  <c r="BL48" i="66"/>
  <c r="BK48" i="66" s="1"/>
  <c r="BI48" i="66"/>
  <c r="BE48" i="66"/>
  <c r="BD48" i="66"/>
  <c r="BB48" i="66"/>
  <c r="AX48" i="66"/>
  <c r="AW48" i="66"/>
  <c r="AU48" i="66"/>
  <c r="AQ48" i="66"/>
  <c r="AP48" i="66" s="1"/>
  <c r="AN48" i="66"/>
  <c r="AJ48" i="66"/>
  <c r="AI48" i="66" s="1"/>
  <c r="AG48" i="66"/>
  <c r="AC48" i="66"/>
  <c r="AB48" i="66" s="1"/>
  <c r="Z48" i="66"/>
  <c r="V48" i="66"/>
  <c r="U48" i="66" s="1"/>
  <c r="S48" i="66"/>
  <c r="O48" i="66"/>
  <c r="N48" i="66" s="1"/>
  <c r="L48" i="66"/>
  <c r="H48" i="66"/>
  <c r="G48" i="66" s="1"/>
  <c r="E48" i="66"/>
  <c r="BT47" i="66"/>
  <c r="BS47" i="66"/>
  <c r="BR47" i="66" s="1"/>
  <c r="BP47" i="66"/>
  <c r="BL47" i="66"/>
  <c r="BK47" i="66" s="1"/>
  <c r="BI47" i="66"/>
  <c r="BE47" i="66"/>
  <c r="BD47" i="66" s="1"/>
  <c r="BB47" i="66"/>
  <c r="AX47" i="66"/>
  <c r="AW47" i="66" s="1"/>
  <c r="AU47" i="66"/>
  <c r="AQ47" i="66"/>
  <c r="AP47" i="66" s="1"/>
  <c r="AN47" i="66"/>
  <c r="AJ47" i="66"/>
  <c r="AI47" i="66" s="1"/>
  <c r="AG47" i="66"/>
  <c r="AC47" i="66"/>
  <c r="AB47" i="66" s="1"/>
  <c r="Z47" i="66"/>
  <c r="V47" i="66"/>
  <c r="U47" i="66" s="1"/>
  <c r="S47" i="66"/>
  <c r="O47" i="66"/>
  <c r="N47" i="66" s="1"/>
  <c r="L47" i="66"/>
  <c r="H47" i="66"/>
  <c r="E47" i="66"/>
  <c r="BT46" i="66"/>
  <c r="BS46" i="66"/>
  <c r="BR46" i="66" s="1"/>
  <c r="BP46" i="66"/>
  <c r="BL46" i="66"/>
  <c r="BK46" i="66" s="1"/>
  <c r="BI46" i="66"/>
  <c r="BE46" i="66"/>
  <c r="BD46" i="66" s="1"/>
  <c r="BB46" i="66"/>
  <c r="AX46" i="66"/>
  <c r="AW46" i="66" s="1"/>
  <c r="AU46" i="66"/>
  <c r="AQ46" i="66"/>
  <c r="AP46" i="66" s="1"/>
  <c r="AN46" i="66"/>
  <c r="AJ46" i="66"/>
  <c r="AI46" i="66" s="1"/>
  <c r="AG46" i="66"/>
  <c r="AC46" i="66"/>
  <c r="AB46" i="66" s="1"/>
  <c r="Z46" i="66"/>
  <c r="V46" i="66"/>
  <c r="U46" i="66" s="1"/>
  <c r="S46" i="66"/>
  <c r="O46" i="66"/>
  <c r="N46" i="66" s="1"/>
  <c r="L46" i="66"/>
  <c r="H46" i="66"/>
  <c r="E46" i="66"/>
  <c r="BT45" i="66"/>
  <c r="BS45" i="66"/>
  <c r="BR45" i="66" s="1"/>
  <c r="BP45" i="66"/>
  <c r="BL45" i="66"/>
  <c r="BK45" i="66" s="1"/>
  <c r="BI45" i="66"/>
  <c r="BE45" i="66"/>
  <c r="BD45" i="66" s="1"/>
  <c r="BB45" i="66"/>
  <c r="AX45" i="66"/>
  <c r="AW45" i="66"/>
  <c r="AU45" i="66"/>
  <c r="AQ45" i="66"/>
  <c r="AP45" i="66" s="1"/>
  <c r="AN45" i="66"/>
  <c r="AJ45" i="66"/>
  <c r="AI45" i="66" s="1"/>
  <c r="AG45" i="66"/>
  <c r="AC45" i="66"/>
  <c r="AB45" i="66" s="1"/>
  <c r="Z45" i="66"/>
  <c r="V45" i="66"/>
  <c r="U45" i="66" s="1"/>
  <c r="S45" i="66"/>
  <c r="O45" i="66"/>
  <c r="N45" i="66" s="1"/>
  <c r="L45" i="66"/>
  <c r="H45" i="66"/>
  <c r="G45" i="66" s="1"/>
  <c r="E45" i="66"/>
  <c r="BT44" i="66"/>
  <c r="BS44" i="66"/>
  <c r="BR44" i="66" s="1"/>
  <c r="BP44" i="66"/>
  <c r="BL44" i="66"/>
  <c r="BK44" i="66" s="1"/>
  <c r="BI44" i="66"/>
  <c r="BE44" i="66"/>
  <c r="BD44" i="66" s="1"/>
  <c r="BB44" i="66"/>
  <c r="AX44" i="66"/>
  <c r="AW44" i="66" s="1"/>
  <c r="AU44" i="66"/>
  <c r="AQ44" i="66"/>
  <c r="AP44" i="66" s="1"/>
  <c r="AN44" i="66"/>
  <c r="AJ44" i="66"/>
  <c r="AI44" i="66"/>
  <c r="AG44" i="66"/>
  <c r="AC44" i="66"/>
  <c r="AB44" i="66"/>
  <c r="Z44" i="66"/>
  <c r="V44" i="66"/>
  <c r="U44" i="66" s="1"/>
  <c r="S44" i="66"/>
  <c r="O44" i="66"/>
  <c r="L44" i="66"/>
  <c r="H44" i="66"/>
  <c r="G44" i="66" s="1"/>
  <c r="E44" i="66"/>
  <c r="BT43" i="66"/>
  <c r="BS43" i="66"/>
  <c r="BR43" i="66" s="1"/>
  <c r="BP43" i="66"/>
  <c r="BL43" i="66"/>
  <c r="BK43" i="66" s="1"/>
  <c r="BI43" i="66"/>
  <c r="BE43" i="66"/>
  <c r="BD43" i="66" s="1"/>
  <c r="BB43" i="66"/>
  <c r="AX43" i="66"/>
  <c r="AW43" i="66"/>
  <c r="AU43" i="66"/>
  <c r="AQ43" i="66"/>
  <c r="AP43" i="66" s="1"/>
  <c r="AN43" i="66"/>
  <c r="AJ43" i="66"/>
  <c r="AI43" i="66"/>
  <c r="AG43" i="66"/>
  <c r="AC43" i="66"/>
  <c r="AB43" i="66" s="1"/>
  <c r="Z43" i="66"/>
  <c r="V43" i="66"/>
  <c r="U43" i="66" s="1"/>
  <c r="S43" i="66"/>
  <c r="O43" i="66"/>
  <c r="N43" i="66" s="1"/>
  <c r="L43" i="66"/>
  <c r="H43" i="66"/>
  <c r="G43" i="66" s="1"/>
  <c r="E43" i="66"/>
  <c r="BT42" i="66"/>
  <c r="BS42" i="66"/>
  <c r="BR42" i="66"/>
  <c r="BP42" i="66"/>
  <c r="BL42" i="66"/>
  <c r="BK42" i="66" s="1"/>
  <c r="BI42" i="66"/>
  <c r="BE42" i="66"/>
  <c r="BD42" i="66" s="1"/>
  <c r="BB42" i="66"/>
  <c r="AX42" i="66"/>
  <c r="AW42" i="66"/>
  <c r="AU42" i="66"/>
  <c r="AQ42" i="66"/>
  <c r="AP42" i="66" s="1"/>
  <c r="AN42" i="66"/>
  <c r="AJ42" i="66"/>
  <c r="AI42" i="66" s="1"/>
  <c r="AG42" i="66"/>
  <c r="AC42" i="66"/>
  <c r="AB42" i="66" s="1"/>
  <c r="Z42" i="66"/>
  <c r="V42" i="66"/>
  <c r="U42" i="66" s="1"/>
  <c r="S42" i="66"/>
  <c r="O42" i="66"/>
  <c r="N42" i="66" s="1"/>
  <c r="L42" i="66"/>
  <c r="H42" i="66"/>
  <c r="G42" i="66" s="1"/>
  <c r="E42" i="66"/>
  <c r="BT41" i="66"/>
  <c r="BS41" i="66"/>
  <c r="BR41" i="66"/>
  <c r="BP41" i="66"/>
  <c r="BL41" i="66"/>
  <c r="BK41" i="66" s="1"/>
  <c r="BI41" i="66"/>
  <c r="BE41" i="66"/>
  <c r="BD41" i="66" s="1"/>
  <c r="BB41" i="66"/>
  <c r="AX41" i="66"/>
  <c r="AW41" i="66" s="1"/>
  <c r="AU41" i="66"/>
  <c r="AQ41" i="66"/>
  <c r="AP41" i="66" s="1"/>
  <c r="AN41" i="66"/>
  <c r="AJ41" i="66"/>
  <c r="AI41" i="66" s="1"/>
  <c r="AG41" i="66"/>
  <c r="AC41" i="66"/>
  <c r="AB41" i="66" s="1"/>
  <c r="Z41" i="66"/>
  <c r="V41" i="66"/>
  <c r="U41" i="66" s="1"/>
  <c r="S41" i="66"/>
  <c r="O41" i="66"/>
  <c r="N41" i="66"/>
  <c r="L41" i="66"/>
  <c r="H41" i="66"/>
  <c r="G41" i="66" s="1"/>
  <c r="E41" i="66"/>
  <c r="BT40" i="66"/>
  <c r="BS40" i="66"/>
  <c r="BR40" i="66" s="1"/>
  <c r="BP40" i="66"/>
  <c r="BL40" i="66"/>
  <c r="BK40" i="66" s="1"/>
  <c r="BI40" i="66"/>
  <c r="BE40" i="66"/>
  <c r="BD40" i="66" s="1"/>
  <c r="BB40" i="66"/>
  <c r="AX40" i="66"/>
  <c r="AW40" i="66" s="1"/>
  <c r="AU40" i="66"/>
  <c r="AQ40" i="66"/>
  <c r="AP40" i="66"/>
  <c r="AN40" i="66"/>
  <c r="AJ40" i="66"/>
  <c r="AI40" i="66" s="1"/>
  <c r="AG40" i="66"/>
  <c r="AC40" i="66"/>
  <c r="AB40" i="66" s="1"/>
  <c r="Z40" i="66"/>
  <c r="V40" i="66"/>
  <c r="U40" i="66" s="1"/>
  <c r="S40" i="66"/>
  <c r="O40" i="66"/>
  <c r="N40" i="66" s="1"/>
  <c r="L40" i="66"/>
  <c r="H40" i="66"/>
  <c r="G40" i="66" s="1"/>
  <c r="E40" i="66"/>
  <c r="BT39" i="66"/>
  <c r="BS39" i="66"/>
  <c r="BR39" i="66" s="1"/>
  <c r="BP39" i="66"/>
  <c r="BL39" i="66"/>
  <c r="BK39" i="66" s="1"/>
  <c r="BI39" i="66"/>
  <c r="BE39" i="66"/>
  <c r="BD39" i="66" s="1"/>
  <c r="BB39" i="66"/>
  <c r="AX39" i="66"/>
  <c r="AW39" i="66" s="1"/>
  <c r="AU39" i="66"/>
  <c r="AQ39" i="66"/>
  <c r="AP39" i="66" s="1"/>
  <c r="AN39" i="66"/>
  <c r="AJ39" i="66"/>
  <c r="AI39" i="66" s="1"/>
  <c r="AG39" i="66"/>
  <c r="AC39" i="66"/>
  <c r="AB39" i="66" s="1"/>
  <c r="Z39" i="66"/>
  <c r="V39" i="66"/>
  <c r="U39" i="66" s="1"/>
  <c r="S39" i="66"/>
  <c r="O39" i="66"/>
  <c r="N39" i="66" s="1"/>
  <c r="L39" i="66"/>
  <c r="H39" i="66"/>
  <c r="G39" i="66" s="1"/>
  <c r="E39" i="66"/>
  <c r="BT38" i="66"/>
  <c r="BS38" i="66"/>
  <c r="BR38" i="66" s="1"/>
  <c r="BP38" i="66"/>
  <c r="BL38" i="66"/>
  <c r="BK38" i="66" s="1"/>
  <c r="BI38" i="66"/>
  <c r="BE38" i="66"/>
  <c r="BD38" i="66" s="1"/>
  <c r="BB38" i="66"/>
  <c r="AX38" i="66"/>
  <c r="AW38" i="66" s="1"/>
  <c r="AU38" i="66"/>
  <c r="AQ38" i="66"/>
  <c r="AP38" i="66"/>
  <c r="AN38" i="66"/>
  <c r="AJ38" i="66"/>
  <c r="AI38" i="66" s="1"/>
  <c r="AG38" i="66"/>
  <c r="AC38" i="66"/>
  <c r="AB38" i="66" s="1"/>
  <c r="Z38" i="66"/>
  <c r="V38" i="66"/>
  <c r="U38" i="66"/>
  <c r="S38" i="66"/>
  <c r="O38" i="66"/>
  <c r="N38" i="66" s="1"/>
  <c r="L38" i="66"/>
  <c r="H38" i="66"/>
  <c r="E38" i="66"/>
  <c r="BT37" i="66"/>
  <c r="BS37" i="66"/>
  <c r="BR37" i="66" s="1"/>
  <c r="BP37" i="66"/>
  <c r="BL37" i="66"/>
  <c r="BK37" i="66" s="1"/>
  <c r="BI37" i="66"/>
  <c r="BE37" i="66"/>
  <c r="BD37" i="66"/>
  <c r="BB37" i="66"/>
  <c r="AX37" i="66"/>
  <c r="AW37" i="66" s="1"/>
  <c r="AU37" i="66"/>
  <c r="AQ37" i="66"/>
  <c r="AP37" i="66" s="1"/>
  <c r="AN37" i="66"/>
  <c r="AJ37" i="66"/>
  <c r="AI37" i="66" s="1"/>
  <c r="AG37" i="66"/>
  <c r="AC37" i="66"/>
  <c r="AB37" i="66" s="1"/>
  <c r="Z37" i="66"/>
  <c r="V37" i="66"/>
  <c r="U37" i="66"/>
  <c r="S37" i="66"/>
  <c r="O37" i="66"/>
  <c r="N37" i="66" s="1"/>
  <c r="L37" i="66"/>
  <c r="H37" i="66"/>
  <c r="G37" i="66" s="1"/>
  <c r="E37" i="66"/>
  <c r="BT36" i="66"/>
  <c r="BS36" i="66"/>
  <c r="BR36" i="66" s="1"/>
  <c r="BP36" i="66"/>
  <c r="BL36" i="66"/>
  <c r="BK36" i="66" s="1"/>
  <c r="BI36" i="66"/>
  <c r="BE36" i="66"/>
  <c r="BD36" i="66" s="1"/>
  <c r="BB36" i="66"/>
  <c r="AX36" i="66"/>
  <c r="AW36" i="66" s="1"/>
  <c r="AU36" i="66"/>
  <c r="AQ36" i="66"/>
  <c r="AP36" i="66"/>
  <c r="AN36" i="66"/>
  <c r="AJ36" i="66"/>
  <c r="AI36" i="66"/>
  <c r="AG36" i="66"/>
  <c r="AC36" i="66"/>
  <c r="AB36" i="66" s="1"/>
  <c r="Z36" i="66"/>
  <c r="V36" i="66"/>
  <c r="U36" i="66" s="1"/>
  <c r="S36" i="66"/>
  <c r="O36" i="66"/>
  <c r="N36" i="66"/>
  <c r="L36" i="66"/>
  <c r="H36" i="66"/>
  <c r="G36" i="66" s="1"/>
  <c r="E36" i="66"/>
  <c r="BT35" i="66"/>
  <c r="BS35" i="66"/>
  <c r="BR35" i="66" s="1"/>
  <c r="BP35" i="66"/>
  <c r="BL35" i="66"/>
  <c r="BK35" i="66" s="1"/>
  <c r="BI35" i="66"/>
  <c r="BE35" i="66"/>
  <c r="BD35" i="66" s="1"/>
  <c r="BB35" i="66"/>
  <c r="AX35" i="66"/>
  <c r="AW35" i="66" s="1"/>
  <c r="AU35" i="66"/>
  <c r="AQ35" i="66"/>
  <c r="AP35" i="66"/>
  <c r="AN35" i="66"/>
  <c r="AJ35" i="66"/>
  <c r="AI35" i="66" s="1"/>
  <c r="AG35" i="66"/>
  <c r="AC35" i="66"/>
  <c r="AB35" i="66" s="1"/>
  <c r="Z35" i="66"/>
  <c r="V35" i="66"/>
  <c r="U35" i="66" s="1"/>
  <c r="S35" i="66"/>
  <c r="O35" i="66"/>
  <c r="N35" i="66" s="1"/>
  <c r="L35" i="66"/>
  <c r="H35" i="66"/>
  <c r="G35" i="66" s="1"/>
  <c r="E35" i="66"/>
  <c r="BT34" i="66"/>
  <c r="BS34" i="66"/>
  <c r="BR34" i="66" s="1"/>
  <c r="BP34" i="66"/>
  <c r="BL34" i="66"/>
  <c r="BK34" i="66" s="1"/>
  <c r="BI34" i="66"/>
  <c r="BE34" i="66"/>
  <c r="BD34" i="66" s="1"/>
  <c r="BB34" i="66"/>
  <c r="AX34" i="66"/>
  <c r="AW34" i="66" s="1"/>
  <c r="AU34" i="66"/>
  <c r="AQ34" i="66"/>
  <c r="AP34" i="66" s="1"/>
  <c r="AN34" i="66"/>
  <c r="AJ34" i="66"/>
  <c r="AI34" i="66" s="1"/>
  <c r="AG34" i="66"/>
  <c r="AC34" i="66"/>
  <c r="AB34" i="66"/>
  <c r="Z34" i="66"/>
  <c r="V34" i="66"/>
  <c r="U34" i="66" s="1"/>
  <c r="S34" i="66"/>
  <c r="O34" i="66"/>
  <c r="N34" i="66" s="1"/>
  <c r="L34" i="66"/>
  <c r="H34" i="66"/>
  <c r="G34" i="66"/>
  <c r="E34" i="66"/>
  <c r="BT33" i="66"/>
  <c r="BS33" i="66"/>
  <c r="BR33" i="66" s="1"/>
  <c r="BP33" i="66"/>
  <c r="BL33" i="66"/>
  <c r="BK33" i="66" s="1"/>
  <c r="BI33" i="66"/>
  <c r="BE33" i="66"/>
  <c r="BD33" i="66" s="1"/>
  <c r="BB33" i="66"/>
  <c r="AX33" i="66"/>
  <c r="AW33" i="66" s="1"/>
  <c r="AU33" i="66"/>
  <c r="AQ33" i="66"/>
  <c r="AP33" i="66" s="1"/>
  <c r="AN33" i="66"/>
  <c r="AJ33" i="66"/>
  <c r="AI33" i="66" s="1"/>
  <c r="AG33" i="66"/>
  <c r="AC33" i="66"/>
  <c r="AB33" i="66" s="1"/>
  <c r="Z33" i="66"/>
  <c r="V33" i="66"/>
  <c r="U33" i="66" s="1"/>
  <c r="S33" i="66"/>
  <c r="O33" i="66"/>
  <c r="N33" i="66"/>
  <c r="L33" i="66"/>
  <c r="H33" i="66"/>
  <c r="G33" i="66" s="1"/>
  <c r="E33" i="66"/>
  <c r="BT32" i="66"/>
  <c r="BS32" i="66"/>
  <c r="BR32" i="66" s="1"/>
  <c r="BP32" i="66"/>
  <c r="BL32" i="66"/>
  <c r="BK32" i="66"/>
  <c r="BI32" i="66"/>
  <c r="BE32" i="66"/>
  <c r="BD32" i="66" s="1"/>
  <c r="BB32" i="66"/>
  <c r="AX32" i="66"/>
  <c r="AW32" i="66" s="1"/>
  <c r="AU32" i="66"/>
  <c r="AQ32" i="66"/>
  <c r="AP32" i="66" s="1"/>
  <c r="AN32" i="66"/>
  <c r="AJ32" i="66"/>
  <c r="AI32" i="66" s="1"/>
  <c r="AG32" i="66"/>
  <c r="AC32" i="66"/>
  <c r="AB32" i="66" s="1"/>
  <c r="Z32" i="66"/>
  <c r="V32" i="66"/>
  <c r="U32" i="66" s="1"/>
  <c r="S32" i="66"/>
  <c r="O32" i="66"/>
  <c r="L32" i="66"/>
  <c r="H32" i="66"/>
  <c r="G32" i="66" s="1"/>
  <c r="E32" i="66"/>
  <c r="BT31" i="66"/>
  <c r="BS31" i="66"/>
  <c r="BR31" i="66" s="1"/>
  <c r="BP31" i="66"/>
  <c r="BL31" i="66"/>
  <c r="BK31" i="66" s="1"/>
  <c r="BI31" i="66"/>
  <c r="BE31" i="66"/>
  <c r="BD31" i="66" s="1"/>
  <c r="BB31" i="66"/>
  <c r="AX31" i="66"/>
  <c r="AW31" i="66" s="1"/>
  <c r="AU31" i="66"/>
  <c r="AQ31" i="66"/>
  <c r="AP31" i="66" s="1"/>
  <c r="AN31" i="66"/>
  <c r="AJ31" i="66"/>
  <c r="AI31" i="66"/>
  <c r="AG31" i="66"/>
  <c r="AC31" i="66"/>
  <c r="AB31" i="66"/>
  <c r="Z31" i="66"/>
  <c r="V31" i="66"/>
  <c r="U31" i="66" s="1"/>
  <c r="S31" i="66"/>
  <c r="O31" i="66"/>
  <c r="N31" i="66" s="1"/>
  <c r="L31" i="66"/>
  <c r="H31" i="66"/>
  <c r="E31" i="66"/>
  <c r="BT30" i="66"/>
  <c r="BS30" i="66"/>
  <c r="BR30" i="66" s="1"/>
  <c r="BP30" i="66"/>
  <c r="BL30" i="66"/>
  <c r="BK30" i="66" s="1"/>
  <c r="BI30" i="66"/>
  <c r="BE30" i="66"/>
  <c r="BD30" i="66" s="1"/>
  <c r="BB30" i="66"/>
  <c r="AX30" i="66"/>
  <c r="AW30" i="66" s="1"/>
  <c r="AU30" i="66"/>
  <c r="AQ30" i="66"/>
  <c r="AP30" i="66"/>
  <c r="AN30" i="66"/>
  <c r="AJ30" i="66"/>
  <c r="AI30" i="66" s="1"/>
  <c r="AG30" i="66"/>
  <c r="AC30" i="66"/>
  <c r="AB30" i="66" s="1"/>
  <c r="Z30" i="66"/>
  <c r="V30" i="66"/>
  <c r="U30" i="66"/>
  <c r="S30" i="66"/>
  <c r="O30" i="66"/>
  <c r="N30" i="66" s="1"/>
  <c r="L30" i="66"/>
  <c r="H30" i="66"/>
  <c r="E30" i="66"/>
  <c r="BT29" i="66"/>
  <c r="BS29" i="66"/>
  <c r="BR29" i="66"/>
  <c r="BP29" i="66"/>
  <c r="BL29" i="66"/>
  <c r="BK29" i="66" s="1"/>
  <c r="BI29" i="66"/>
  <c r="BE29" i="66"/>
  <c r="BD29" i="66" s="1"/>
  <c r="BB29" i="66"/>
  <c r="AX29" i="66"/>
  <c r="AW29" i="66" s="1"/>
  <c r="AU29" i="66"/>
  <c r="AQ29" i="66"/>
  <c r="AP29" i="66" s="1"/>
  <c r="AN29" i="66"/>
  <c r="AJ29" i="66"/>
  <c r="AI29" i="66" s="1"/>
  <c r="AG29" i="66"/>
  <c r="AC29" i="66"/>
  <c r="AB29" i="66" s="1"/>
  <c r="Z29" i="66"/>
  <c r="V29" i="66"/>
  <c r="U29" i="66"/>
  <c r="S29" i="66"/>
  <c r="O29" i="66"/>
  <c r="N29" i="66" s="1"/>
  <c r="L29" i="66"/>
  <c r="H29" i="66"/>
  <c r="G29" i="66" s="1"/>
  <c r="E29" i="66"/>
  <c r="BT28" i="66"/>
  <c r="BS28" i="66"/>
  <c r="BR28" i="66" s="1"/>
  <c r="BP28" i="66"/>
  <c r="BL28" i="66"/>
  <c r="BK28" i="66"/>
  <c r="BI28" i="66"/>
  <c r="BE28" i="66"/>
  <c r="BD28" i="66" s="1"/>
  <c r="BB28" i="66"/>
  <c r="AX28" i="66"/>
  <c r="AW28" i="66" s="1"/>
  <c r="AU28" i="66"/>
  <c r="AQ28" i="66"/>
  <c r="AP28" i="66"/>
  <c r="AN28" i="66"/>
  <c r="AJ28" i="66"/>
  <c r="AI28" i="66" s="1"/>
  <c r="AG28" i="66"/>
  <c r="AC28" i="66"/>
  <c r="AB28" i="66" s="1"/>
  <c r="Z28" i="66"/>
  <c r="V28" i="66"/>
  <c r="U28" i="66" s="1"/>
  <c r="S28" i="66"/>
  <c r="O28" i="66"/>
  <c r="L28" i="66"/>
  <c r="H28" i="66"/>
  <c r="G28" i="66" s="1"/>
  <c r="E28" i="66"/>
  <c r="BT27" i="66"/>
  <c r="BS27" i="66"/>
  <c r="BR27" i="66" s="1"/>
  <c r="BP27" i="66"/>
  <c r="BL27" i="66"/>
  <c r="BK27" i="66"/>
  <c r="BI27" i="66"/>
  <c r="BE27" i="66"/>
  <c r="BD27" i="66" s="1"/>
  <c r="BB27" i="66"/>
  <c r="AX27" i="66"/>
  <c r="AW27" i="66" s="1"/>
  <c r="AU27" i="66"/>
  <c r="AQ27" i="66"/>
  <c r="AP27" i="66" s="1"/>
  <c r="AN27" i="66"/>
  <c r="AJ27" i="66"/>
  <c r="AI27" i="66" s="1"/>
  <c r="AG27" i="66"/>
  <c r="AC27" i="66"/>
  <c r="AB27" i="66" s="1"/>
  <c r="Z27" i="66"/>
  <c r="V27" i="66"/>
  <c r="U27" i="66" s="1"/>
  <c r="S27" i="66"/>
  <c r="O27" i="66"/>
  <c r="N27" i="66" s="1"/>
  <c r="L27" i="66"/>
  <c r="H27" i="66"/>
  <c r="G27" i="66" s="1"/>
  <c r="E27" i="66"/>
  <c r="BT26" i="66"/>
  <c r="BS26" i="66"/>
  <c r="BR26" i="66" s="1"/>
  <c r="BP26" i="66"/>
  <c r="BL26" i="66"/>
  <c r="BK26" i="66" s="1"/>
  <c r="BI26" i="66"/>
  <c r="BE26" i="66"/>
  <c r="BD26" i="66" s="1"/>
  <c r="BB26" i="66"/>
  <c r="AX26" i="66"/>
  <c r="AW26" i="66" s="1"/>
  <c r="AU26" i="66"/>
  <c r="AQ26" i="66"/>
  <c r="AP26" i="66" s="1"/>
  <c r="AN26" i="66"/>
  <c r="AJ26" i="66"/>
  <c r="AI26" i="66" s="1"/>
  <c r="AG26" i="66"/>
  <c r="AC26" i="66"/>
  <c r="AB26" i="66" s="1"/>
  <c r="Z26" i="66"/>
  <c r="V26" i="66"/>
  <c r="U26" i="66" s="1"/>
  <c r="S26" i="66"/>
  <c r="O26" i="66"/>
  <c r="N26" i="66" s="1"/>
  <c r="L26" i="66"/>
  <c r="H26" i="66"/>
  <c r="G26" i="66" s="1"/>
  <c r="E26" i="66"/>
  <c r="BT25" i="66"/>
  <c r="BS25" i="66"/>
  <c r="BR25" i="66" s="1"/>
  <c r="BP25" i="66"/>
  <c r="BL25" i="66"/>
  <c r="BK25" i="66" s="1"/>
  <c r="BI25" i="66"/>
  <c r="BE25" i="66"/>
  <c r="BD25" i="66" s="1"/>
  <c r="BB25" i="66"/>
  <c r="AX25" i="66"/>
  <c r="AW25" i="66" s="1"/>
  <c r="AU25" i="66"/>
  <c r="AQ25" i="66"/>
  <c r="AP25" i="66" s="1"/>
  <c r="AN25" i="66"/>
  <c r="AJ25" i="66"/>
  <c r="AI25" i="66" s="1"/>
  <c r="AG25" i="66"/>
  <c r="AC25" i="66"/>
  <c r="AB25" i="66" s="1"/>
  <c r="Z25" i="66"/>
  <c r="V25" i="66"/>
  <c r="U25" i="66" s="1"/>
  <c r="S25" i="66"/>
  <c r="O25" i="66"/>
  <c r="N25" i="66" s="1"/>
  <c r="L25" i="66"/>
  <c r="H25" i="66"/>
  <c r="G25" i="66" s="1"/>
  <c r="E25" i="66"/>
  <c r="BT24" i="66"/>
  <c r="BS24" i="66"/>
  <c r="BR24" i="66" s="1"/>
  <c r="BP24" i="66"/>
  <c r="BL24" i="66"/>
  <c r="BK24" i="66" s="1"/>
  <c r="BI24" i="66"/>
  <c r="BE24" i="66"/>
  <c r="BD24" i="66" s="1"/>
  <c r="BB24" i="66"/>
  <c r="AX24" i="66"/>
  <c r="AW24" i="66" s="1"/>
  <c r="AU24" i="66"/>
  <c r="AQ24" i="66"/>
  <c r="AP24" i="66" s="1"/>
  <c r="AN24" i="66"/>
  <c r="AJ24" i="66"/>
  <c r="AI24" i="66" s="1"/>
  <c r="AG24" i="66"/>
  <c r="AC24" i="66"/>
  <c r="AB24" i="66" s="1"/>
  <c r="Z24" i="66"/>
  <c r="V24" i="66"/>
  <c r="U24" i="66" s="1"/>
  <c r="S24" i="66"/>
  <c r="O24" i="66"/>
  <c r="N24" i="66" s="1"/>
  <c r="L24" i="66"/>
  <c r="H24" i="66"/>
  <c r="G24" i="66"/>
  <c r="E24" i="66"/>
  <c r="BT23" i="66"/>
  <c r="BS23" i="66"/>
  <c r="BR23" i="66"/>
  <c r="BP23" i="66"/>
  <c r="BL23" i="66"/>
  <c r="BK23" i="66" s="1"/>
  <c r="BI23" i="66"/>
  <c r="BE23" i="66"/>
  <c r="BD23" i="66" s="1"/>
  <c r="BB23" i="66"/>
  <c r="AX23" i="66"/>
  <c r="AW23" i="66" s="1"/>
  <c r="AU23" i="66"/>
  <c r="AQ23" i="66"/>
  <c r="AP23" i="66" s="1"/>
  <c r="AN23" i="66"/>
  <c r="AJ23" i="66"/>
  <c r="AI23" i="66" s="1"/>
  <c r="AG23" i="66"/>
  <c r="AC23" i="66"/>
  <c r="AB23" i="66" s="1"/>
  <c r="Z23" i="66"/>
  <c r="V23" i="66"/>
  <c r="U23" i="66" s="1"/>
  <c r="S23" i="66"/>
  <c r="O23" i="66"/>
  <c r="N23" i="66" s="1"/>
  <c r="L23" i="66"/>
  <c r="H23" i="66"/>
  <c r="G23" i="66" s="1"/>
  <c r="E23" i="66"/>
  <c r="BT22" i="66"/>
  <c r="BS22" i="66"/>
  <c r="BR22" i="66" s="1"/>
  <c r="BP22" i="66"/>
  <c r="BL22" i="66"/>
  <c r="BK22" i="66" s="1"/>
  <c r="BI22" i="66"/>
  <c r="BE22" i="66"/>
  <c r="BD22" i="66" s="1"/>
  <c r="BB22" i="66"/>
  <c r="AX22" i="66"/>
  <c r="AW22" i="66" s="1"/>
  <c r="AU22" i="66"/>
  <c r="AQ22" i="66"/>
  <c r="AP22" i="66" s="1"/>
  <c r="AN22" i="66"/>
  <c r="AJ22" i="66"/>
  <c r="AI22" i="66" s="1"/>
  <c r="AG22" i="66"/>
  <c r="AC22" i="66"/>
  <c r="AB22" i="66" s="1"/>
  <c r="Z22" i="66"/>
  <c r="V22" i="66"/>
  <c r="U22" i="66" s="1"/>
  <c r="S22" i="66"/>
  <c r="O22" i="66"/>
  <c r="N22" i="66" s="1"/>
  <c r="L22" i="66"/>
  <c r="H22" i="66"/>
  <c r="E22" i="66"/>
  <c r="BT21" i="66"/>
  <c r="BS21" i="66"/>
  <c r="BR21" i="66" s="1"/>
  <c r="BP21" i="66"/>
  <c r="BL21" i="66"/>
  <c r="BK21" i="66" s="1"/>
  <c r="BI21" i="66"/>
  <c r="BE21" i="66"/>
  <c r="BD21" i="66"/>
  <c r="BB21" i="66"/>
  <c r="AX21" i="66"/>
  <c r="AW21" i="66" s="1"/>
  <c r="AU21" i="66"/>
  <c r="AQ21" i="66"/>
  <c r="AP21" i="66" s="1"/>
  <c r="AN21" i="66"/>
  <c r="AJ21" i="66"/>
  <c r="AI21" i="66" s="1"/>
  <c r="AG21" i="66"/>
  <c r="AC21" i="66"/>
  <c r="AB21" i="66" s="1"/>
  <c r="Z21" i="66"/>
  <c r="V21" i="66"/>
  <c r="U21" i="66"/>
  <c r="S21" i="66"/>
  <c r="O21" i="66"/>
  <c r="N21" i="66" s="1"/>
  <c r="L21" i="66"/>
  <c r="H21" i="66"/>
  <c r="G21" i="66"/>
  <c r="E21" i="66"/>
  <c r="BT20" i="66"/>
  <c r="BS20" i="66"/>
  <c r="BR20" i="66" s="1"/>
  <c r="BP20" i="66"/>
  <c r="BL20" i="66"/>
  <c r="BK20" i="66"/>
  <c r="BI20" i="66"/>
  <c r="BE20" i="66"/>
  <c r="BD20" i="66" s="1"/>
  <c r="BB20" i="66"/>
  <c r="AX20" i="66"/>
  <c r="AW20" i="66" s="1"/>
  <c r="AU20" i="66"/>
  <c r="AQ20" i="66"/>
  <c r="AP20" i="66"/>
  <c r="AN20" i="66"/>
  <c r="AJ20" i="66"/>
  <c r="AI20" i="66" s="1"/>
  <c r="AG20" i="66"/>
  <c r="AC20" i="66"/>
  <c r="AB20" i="66" s="1"/>
  <c r="Z20" i="66"/>
  <c r="V20" i="66"/>
  <c r="U20" i="66"/>
  <c r="S20" i="66"/>
  <c r="O20" i="66"/>
  <c r="N20" i="66" s="1"/>
  <c r="L20" i="66"/>
  <c r="H20" i="66"/>
  <c r="E20" i="66"/>
  <c r="BT19" i="66"/>
  <c r="BS19" i="66"/>
  <c r="BR19" i="66" s="1"/>
  <c r="BP19" i="66"/>
  <c r="BL19" i="66"/>
  <c r="BK19" i="66"/>
  <c r="BI19" i="66"/>
  <c r="BE19" i="66"/>
  <c r="BD19" i="66" s="1"/>
  <c r="BB19" i="66"/>
  <c r="AX19" i="66"/>
  <c r="AW19" i="66" s="1"/>
  <c r="AU19" i="66"/>
  <c r="AQ19" i="66"/>
  <c r="AP19" i="66" s="1"/>
  <c r="AN19" i="66"/>
  <c r="AJ19" i="66"/>
  <c r="AI19" i="66"/>
  <c r="AG19" i="66"/>
  <c r="AC19" i="66"/>
  <c r="AB19" i="66"/>
  <c r="Z19" i="66"/>
  <c r="V19" i="66"/>
  <c r="U19" i="66" s="1"/>
  <c r="S19" i="66"/>
  <c r="O19" i="66"/>
  <c r="N19" i="66" s="1"/>
  <c r="L19" i="66"/>
  <c r="H19" i="66"/>
  <c r="G19" i="66" s="1"/>
  <c r="E19" i="66"/>
  <c r="BT18" i="66"/>
  <c r="BS18" i="66"/>
  <c r="BR18" i="66" s="1"/>
  <c r="BP18" i="66"/>
  <c r="BL18" i="66"/>
  <c r="BK18" i="66" s="1"/>
  <c r="BI18" i="66"/>
  <c r="BE18" i="66"/>
  <c r="BD18" i="66"/>
  <c r="BB18" i="66"/>
  <c r="AX18" i="66"/>
  <c r="AW18" i="66" s="1"/>
  <c r="AU18" i="66"/>
  <c r="AQ18" i="66"/>
  <c r="AP18" i="66" s="1"/>
  <c r="AN18" i="66"/>
  <c r="AJ18" i="66"/>
  <c r="AI18" i="66" s="1"/>
  <c r="AG18" i="66"/>
  <c r="AC18" i="66"/>
  <c r="AB18" i="66" s="1"/>
  <c r="Z18" i="66"/>
  <c r="V18" i="66"/>
  <c r="U18" i="66" s="1"/>
  <c r="S18" i="66"/>
  <c r="O18" i="66"/>
  <c r="N18" i="66" s="1"/>
  <c r="L18" i="66"/>
  <c r="H18" i="66"/>
  <c r="G18" i="66"/>
  <c r="E18" i="66"/>
  <c r="BT17" i="66"/>
  <c r="BS17" i="66"/>
  <c r="BR17" i="66" s="1"/>
  <c r="BP17" i="66"/>
  <c r="BL17" i="66"/>
  <c r="BK17" i="66" s="1"/>
  <c r="BI17" i="66"/>
  <c r="BE17" i="66"/>
  <c r="BD17" i="66" s="1"/>
  <c r="BB17" i="66"/>
  <c r="AX17" i="66"/>
  <c r="AW17" i="66" s="1"/>
  <c r="AU17" i="66"/>
  <c r="AQ17" i="66"/>
  <c r="AP17" i="66" s="1"/>
  <c r="AN17" i="66"/>
  <c r="AJ17" i="66"/>
  <c r="AI17" i="66" s="1"/>
  <c r="AG17" i="66"/>
  <c r="AC17" i="66"/>
  <c r="AB17" i="66" s="1"/>
  <c r="Z17" i="66"/>
  <c r="V17" i="66"/>
  <c r="U17" i="66" s="1"/>
  <c r="S17" i="66"/>
  <c r="O17" i="66"/>
  <c r="N17" i="66" s="1"/>
  <c r="L17" i="66"/>
  <c r="H17" i="66"/>
  <c r="G17" i="66" s="1"/>
  <c r="E17" i="66"/>
  <c r="BT16" i="66"/>
  <c r="BS16" i="66"/>
  <c r="BR16" i="66" s="1"/>
  <c r="BP16" i="66"/>
  <c r="BL16" i="66"/>
  <c r="BK16" i="66" s="1"/>
  <c r="BI16" i="66"/>
  <c r="BE16" i="66"/>
  <c r="BD16" i="66" s="1"/>
  <c r="BB16" i="66"/>
  <c r="AX16" i="66"/>
  <c r="AW16" i="66"/>
  <c r="AU16" i="66"/>
  <c r="AQ16" i="66"/>
  <c r="AP16" i="66" s="1"/>
  <c r="AN16" i="66"/>
  <c r="AJ16" i="66"/>
  <c r="AI16" i="66" s="1"/>
  <c r="AG16" i="66"/>
  <c r="AC16" i="66"/>
  <c r="AB16" i="66" s="1"/>
  <c r="Z16" i="66"/>
  <c r="V16" i="66"/>
  <c r="U16" i="66" s="1"/>
  <c r="S16" i="66"/>
  <c r="O16" i="66"/>
  <c r="N16" i="66" s="1"/>
  <c r="L16" i="66"/>
  <c r="H16" i="66"/>
  <c r="G16" i="66" s="1"/>
  <c r="E16" i="66"/>
  <c r="BT15" i="66"/>
  <c r="BS15" i="66"/>
  <c r="BR15" i="66" s="1"/>
  <c r="BP15" i="66"/>
  <c r="BL15" i="66"/>
  <c r="BK15" i="66" s="1"/>
  <c r="BI15" i="66"/>
  <c r="BE15" i="66"/>
  <c r="BD15" i="66" s="1"/>
  <c r="BB15" i="66"/>
  <c r="AX15" i="66"/>
  <c r="AW15" i="66" s="1"/>
  <c r="AU15" i="66"/>
  <c r="AQ15" i="66"/>
  <c r="AP15" i="66" s="1"/>
  <c r="AN15" i="66"/>
  <c r="AJ15" i="66"/>
  <c r="AI15" i="66" s="1"/>
  <c r="AG15" i="66"/>
  <c r="AC15" i="66"/>
  <c r="AB15" i="66" s="1"/>
  <c r="Z15" i="66"/>
  <c r="V15" i="66"/>
  <c r="U15" i="66" s="1"/>
  <c r="S15" i="66"/>
  <c r="O15" i="66"/>
  <c r="N15" i="66" s="1"/>
  <c r="L15" i="66"/>
  <c r="H15" i="66"/>
  <c r="E15" i="66"/>
  <c r="BT14" i="66"/>
  <c r="BS14" i="66"/>
  <c r="BR14" i="66" s="1"/>
  <c r="BP14" i="66"/>
  <c r="BL14" i="66"/>
  <c r="BK14" i="66" s="1"/>
  <c r="BI14" i="66"/>
  <c r="BE14" i="66"/>
  <c r="BD14" i="66" s="1"/>
  <c r="BB14" i="66"/>
  <c r="AX14" i="66"/>
  <c r="AW14" i="66" s="1"/>
  <c r="AU14" i="66"/>
  <c r="AQ14" i="66"/>
  <c r="AP14" i="66" s="1"/>
  <c r="AN14" i="66"/>
  <c r="AJ14" i="66"/>
  <c r="AI14" i="66" s="1"/>
  <c r="AG14" i="66"/>
  <c r="AC14" i="66"/>
  <c r="AB14" i="66" s="1"/>
  <c r="Z14" i="66"/>
  <c r="V14" i="66"/>
  <c r="U14" i="66" s="1"/>
  <c r="S14" i="66"/>
  <c r="O14" i="66"/>
  <c r="N14" i="66" s="1"/>
  <c r="L14" i="66"/>
  <c r="H14" i="66"/>
  <c r="E14" i="66"/>
  <c r="BT13" i="66"/>
  <c r="BS13" i="66"/>
  <c r="BR13" i="66" s="1"/>
  <c r="BP13" i="66"/>
  <c r="BL13" i="66"/>
  <c r="BK13" i="66"/>
  <c r="BI13" i="66"/>
  <c r="BE13" i="66"/>
  <c r="BD13" i="66" s="1"/>
  <c r="BB13" i="66"/>
  <c r="AX13" i="66"/>
  <c r="AW13" i="66" s="1"/>
  <c r="AU13" i="66"/>
  <c r="AQ13" i="66"/>
  <c r="AP13" i="66" s="1"/>
  <c r="AN13" i="66"/>
  <c r="AJ13" i="66"/>
  <c r="AI13" i="66" s="1"/>
  <c r="AG13" i="66"/>
  <c r="AC13" i="66"/>
  <c r="AB13" i="66" s="1"/>
  <c r="Z13" i="66"/>
  <c r="V13" i="66"/>
  <c r="U13" i="66" s="1"/>
  <c r="S13" i="66"/>
  <c r="O13" i="66"/>
  <c r="N13" i="66"/>
  <c r="L13" i="66"/>
  <c r="H13" i="66"/>
  <c r="G13" i="66" s="1"/>
  <c r="E13" i="66"/>
  <c r="BT12" i="66"/>
  <c r="BS12" i="66"/>
  <c r="BR12" i="66" s="1"/>
  <c r="BP12" i="66"/>
  <c r="BL12" i="66"/>
  <c r="BK12" i="66"/>
  <c r="BI12" i="66"/>
  <c r="BE12" i="66"/>
  <c r="BB12" i="66"/>
  <c r="AX12" i="66"/>
  <c r="AW12" i="66" s="1"/>
  <c r="AU12" i="66"/>
  <c r="AQ12" i="66"/>
  <c r="AP12" i="66"/>
  <c r="AN12" i="66"/>
  <c r="AJ12" i="66"/>
  <c r="AI12" i="66" s="1"/>
  <c r="AG12" i="66"/>
  <c r="AC12" i="66"/>
  <c r="AB12" i="66" s="1"/>
  <c r="Z12" i="66"/>
  <c r="V12" i="66"/>
  <c r="U12" i="66" s="1"/>
  <c r="S12" i="66"/>
  <c r="O12" i="66"/>
  <c r="L12" i="66"/>
  <c r="H12" i="66"/>
  <c r="G12" i="66"/>
  <c r="E12" i="66"/>
  <c r="BS57" i="62"/>
  <c r="BR57" i="62" s="1"/>
  <c r="BL57" i="62"/>
  <c r="BK57" i="62" s="1"/>
  <c r="BE57" i="62"/>
  <c r="BD57" i="62" s="1"/>
  <c r="AX57" i="62"/>
  <c r="AW57" i="62" s="1"/>
  <c r="AQ57" i="62"/>
  <c r="AP57" i="62" s="1"/>
  <c r="AJ57" i="62"/>
  <c r="AI57" i="62" s="1"/>
  <c r="AC57" i="62"/>
  <c r="AB57" i="62" s="1"/>
  <c r="V57" i="62"/>
  <c r="U57" i="62" s="1"/>
  <c r="O57" i="62"/>
  <c r="N57" i="62" s="1"/>
  <c r="H57" i="62"/>
  <c r="G57" i="62" s="1"/>
  <c r="BQ55" i="62"/>
  <c r="BQ58" i="62" s="1"/>
  <c r="BJ55" i="62"/>
  <c r="BJ58" i="62" s="1"/>
  <c r="BC55" i="62"/>
  <c r="BC58" i="62" s="1"/>
  <c r="AV55" i="62"/>
  <c r="AV58" i="62" s="1"/>
  <c r="AO55" i="62"/>
  <c r="AH55" i="62"/>
  <c r="AH58" i="62" s="1"/>
  <c r="AA55" i="62"/>
  <c r="AA58" i="62" s="1"/>
  <c r="T55" i="62"/>
  <c r="M55" i="62"/>
  <c r="M58" i="62" s="1"/>
  <c r="F55" i="62"/>
  <c r="BT54" i="62"/>
  <c r="BS54" i="62"/>
  <c r="BR54" i="62" s="1"/>
  <c r="BP54" i="62"/>
  <c r="BL54" i="62"/>
  <c r="BK54" i="62" s="1"/>
  <c r="BI54" i="62"/>
  <c r="BE54" i="62"/>
  <c r="BD54" i="62" s="1"/>
  <c r="BB54" i="62"/>
  <c r="AX54" i="62"/>
  <c r="AW54" i="62" s="1"/>
  <c r="AU54" i="62"/>
  <c r="AQ54" i="62"/>
  <c r="AP54" i="62" s="1"/>
  <c r="AN54" i="62"/>
  <c r="AJ54" i="62"/>
  <c r="AI54" i="62" s="1"/>
  <c r="AG54" i="62"/>
  <c r="AC54" i="62"/>
  <c r="AB54" i="62" s="1"/>
  <c r="Z54" i="62"/>
  <c r="V54" i="62"/>
  <c r="U54" i="62"/>
  <c r="S54" i="62"/>
  <c r="O54" i="62"/>
  <c r="N54" i="62" s="1"/>
  <c r="L54" i="62"/>
  <c r="H54" i="62"/>
  <c r="G54" i="62" s="1"/>
  <c r="E54" i="62"/>
  <c r="BT53" i="62"/>
  <c r="BS53" i="62"/>
  <c r="BR53" i="62" s="1"/>
  <c r="BP53" i="62"/>
  <c r="BL53" i="62"/>
  <c r="BK53" i="62"/>
  <c r="BI53" i="62"/>
  <c r="BE53" i="62"/>
  <c r="BD53" i="62" s="1"/>
  <c r="BB53" i="62"/>
  <c r="AX53" i="62"/>
  <c r="AW53" i="62" s="1"/>
  <c r="AU53" i="62"/>
  <c r="AQ53" i="62"/>
  <c r="AP53" i="62" s="1"/>
  <c r="AN53" i="62"/>
  <c r="AJ53" i="62"/>
  <c r="AI53" i="62" s="1"/>
  <c r="AG53" i="62"/>
  <c r="AC53" i="62"/>
  <c r="AB53" i="62" s="1"/>
  <c r="Z53" i="62"/>
  <c r="V53" i="62"/>
  <c r="U53" i="62" s="1"/>
  <c r="S53" i="62"/>
  <c r="O53" i="62"/>
  <c r="N53" i="62"/>
  <c r="L53" i="62"/>
  <c r="H53" i="62"/>
  <c r="G53" i="62" s="1"/>
  <c r="E53" i="62"/>
  <c r="BT52" i="62"/>
  <c r="BS52" i="62"/>
  <c r="BR52" i="62" s="1"/>
  <c r="BP52" i="62"/>
  <c r="BL52" i="62"/>
  <c r="BK52" i="62" s="1"/>
  <c r="BI52" i="62"/>
  <c r="BE52" i="62"/>
  <c r="BD52" i="62" s="1"/>
  <c r="BB52" i="62"/>
  <c r="AX52" i="62"/>
  <c r="AW52" i="62" s="1"/>
  <c r="AU52" i="62"/>
  <c r="AQ52" i="62"/>
  <c r="AP52" i="62" s="1"/>
  <c r="AN52" i="62"/>
  <c r="AJ52" i="62"/>
  <c r="AI52" i="62" s="1"/>
  <c r="AG52" i="62"/>
  <c r="AC52" i="62"/>
  <c r="AB52" i="62" s="1"/>
  <c r="Z52" i="62"/>
  <c r="V52" i="62"/>
  <c r="U52" i="62" s="1"/>
  <c r="S52" i="62"/>
  <c r="O52" i="62"/>
  <c r="L52" i="62"/>
  <c r="H52" i="62"/>
  <c r="G52" i="62" s="1"/>
  <c r="E52" i="62"/>
  <c r="BT51" i="62"/>
  <c r="BS51" i="62"/>
  <c r="BR51" i="62" s="1"/>
  <c r="BP51" i="62"/>
  <c r="BL51" i="62"/>
  <c r="BK51" i="62" s="1"/>
  <c r="BI51" i="62"/>
  <c r="BE51" i="62"/>
  <c r="BD51" i="62" s="1"/>
  <c r="BB51" i="62"/>
  <c r="AX51" i="62"/>
  <c r="AW51" i="62" s="1"/>
  <c r="AU51" i="62"/>
  <c r="AQ51" i="62"/>
  <c r="AP51" i="62" s="1"/>
  <c r="AN51" i="62"/>
  <c r="AJ51" i="62"/>
  <c r="AI51" i="62" s="1"/>
  <c r="AG51" i="62"/>
  <c r="AC51" i="62"/>
  <c r="AB51" i="62" s="1"/>
  <c r="Z51" i="62"/>
  <c r="V51" i="62"/>
  <c r="U51" i="62" s="1"/>
  <c r="S51" i="62"/>
  <c r="O51" i="62"/>
  <c r="N51" i="62" s="1"/>
  <c r="L51" i="62"/>
  <c r="H51" i="62"/>
  <c r="G51" i="62"/>
  <c r="E51" i="62"/>
  <c r="BT50" i="62"/>
  <c r="BS50" i="62"/>
  <c r="BR50" i="62" s="1"/>
  <c r="BP50" i="62"/>
  <c r="BL50" i="62"/>
  <c r="BK50" i="62"/>
  <c r="BI50" i="62"/>
  <c r="BE50" i="62"/>
  <c r="BD50" i="62" s="1"/>
  <c r="BB50" i="62"/>
  <c r="AX50" i="62"/>
  <c r="AW50" i="62" s="1"/>
  <c r="AU50" i="62"/>
  <c r="AQ50" i="62"/>
  <c r="AP50" i="62" s="1"/>
  <c r="AN50" i="62"/>
  <c r="AJ50" i="62"/>
  <c r="AI50" i="62" s="1"/>
  <c r="AG50" i="62"/>
  <c r="AC50" i="62"/>
  <c r="AB50" i="62"/>
  <c r="Z50" i="62"/>
  <c r="V50" i="62"/>
  <c r="U50" i="62" s="1"/>
  <c r="S50" i="62"/>
  <c r="O50" i="62"/>
  <c r="L50" i="62"/>
  <c r="H50" i="62"/>
  <c r="G50" i="62" s="1"/>
  <c r="E50" i="62"/>
  <c r="BT49" i="62"/>
  <c r="BS49" i="62"/>
  <c r="BR49" i="62" s="1"/>
  <c r="BP49" i="62"/>
  <c r="BL49" i="62"/>
  <c r="BK49" i="62" s="1"/>
  <c r="BI49" i="62"/>
  <c r="BE49" i="62"/>
  <c r="BD49" i="62" s="1"/>
  <c r="BB49" i="62"/>
  <c r="AX49" i="62"/>
  <c r="AW49" i="62" s="1"/>
  <c r="AU49" i="62"/>
  <c r="AQ49" i="62"/>
  <c r="AP49" i="62" s="1"/>
  <c r="AN49" i="62"/>
  <c r="AJ49" i="62"/>
  <c r="AI49" i="62" s="1"/>
  <c r="AG49" i="62"/>
  <c r="AC49" i="62"/>
  <c r="AB49" i="62" s="1"/>
  <c r="Z49" i="62"/>
  <c r="V49" i="62"/>
  <c r="U49" i="62" s="1"/>
  <c r="S49" i="62"/>
  <c r="O49" i="62"/>
  <c r="N49" i="62" s="1"/>
  <c r="L49" i="62"/>
  <c r="H49" i="62"/>
  <c r="G49" i="62" s="1"/>
  <c r="E49" i="62"/>
  <c r="BT48" i="62"/>
  <c r="BS48" i="62"/>
  <c r="BR48" i="62" s="1"/>
  <c r="BP48" i="62"/>
  <c r="BL48" i="62"/>
  <c r="BK48" i="62" s="1"/>
  <c r="BI48" i="62"/>
  <c r="BE48" i="62"/>
  <c r="BD48" i="62" s="1"/>
  <c r="BB48" i="62"/>
  <c r="AX48" i="62"/>
  <c r="AW48" i="62"/>
  <c r="AU48" i="62"/>
  <c r="AQ48" i="62"/>
  <c r="AP48" i="62" s="1"/>
  <c r="AN48" i="62"/>
  <c r="AJ48" i="62"/>
  <c r="AI48" i="62" s="1"/>
  <c r="AG48" i="62"/>
  <c r="AC48" i="62"/>
  <c r="AB48" i="62" s="1"/>
  <c r="Z48" i="62"/>
  <c r="V48" i="62"/>
  <c r="U48" i="62" s="1"/>
  <c r="S48" i="62"/>
  <c r="O48" i="62"/>
  <c r="N48" i="62"/>
  <c r="L48" i="62"/>
  <c r="H48" i="62"/>
  <c r="G48" i="62" s="1"/>
  <c r="E48" i="62"/>
  <c r="BT47" i="62"/>
  <c r="BS47" i="62"/>
  <c r="BR47" i="62" s="1"/>
  <c r="BP47" i="62"/>
  <c r="BL47" i="62"/>
  <c r="BK47" i="62" s="1"/>
  <c r="BI47" i="62"/>
  <c r="BE47" i="62"/>
  <c r="BD47" i="62" s="1"/>
  <c r="BB47" i="62"/>
  <c r="AX47" i="62"/>
  <c r="AW47" i="62" s="1"/>
  <c r="AU47" i="62"/>
  <c r="AQ47" i="62"/>
  <c r="AP47" i="62" s="1"/>
  <c r="AN47" i="62"/>
  <c r="AJ47" i="62"/>
  <c r="AI47" i="62" s="1"/>
  <c r="AG47" i="62"/>
  <c r="AC47" i="62"/>
  <c r="AB47" i="62"/>
  <c r="Z47" i="62"/>
  <c r="V47" i="62"/>
  <c r="U47" i="62" s="1"/>
  <c r="S47" i="62"/>
  <c r="O47" i="62"/>
  <c r="N47" i="62" s="1"/>
  <c r="L47" i="62"/>
  <c r="H47" i="62"/>
  <c r="E47" i="62"/>
  <c r="BT46" i="62"/>
  <c r="BS46" i="62"/>
  <c r="BR46" i="62" s="1"/>
  <c r="BP46" i="62"/>
  <c r="BL46" i="62"/>
  <c r="BK46" i="62" s="1"/>
  <c r="BI46" i="62"/>
  <c r="BE46" i="62"/>
  <c r="BD46" i="62" s="1"/>
  <c r="BB46" i="62"/>
  <c r="AX46" i="62"/>
  <c r="AW46" i="62" s="1"/>
  <c r="AU46" i="62"/>
  <c r="AQ46" i="62"/>
  <c r="AP46" i="62" s="1"/>
  <c r="AN46" i="62"/>
  <c r="AJ46" i="62"/>
  <c r="AI46" i="62" s="1"/>
  <c r="AG46" i="62"/>
  <c r="AC46" i="62"/>
  <c r="AB46" i="62" s="1"/>
  <c r="Z46" i="62"/>
  <c r="V46" i="62"/>
  <c r="U46" i="62" s="1"/>
  <c r="S46" i="62"/>
  <c r="O46" i="62"/>
  <c r="N46" i="62" s="1"/>
  <c r="L46" i="62"/>
  <c r="H46" i="62"/>
  <c r="G46" i="62" s="1"/>
  <c r="E46" i="62"/>
  <c r="BT45" i="62"/>
  <c r="BS45" i="62"/>
  <c r="BR45" i="62" s="1"/>
  <c r="BP45" i="62"/>
  <c r="BL45" i="62"/>
  <c r="BK45" i="62" s="1"/>
  <c r="BI45" i="62"/>
  <c r="BE45" i="62"/>
  <c r="BD45" i="62" s="1"/>
  <c r="BB45" i="62"/>
  <c r="AX45" i="62"/>
  <c r="AW45" i="62" s="1"/>
  <c r="AU45" i="62"/>
  <c r="AQ45" i="62"/>
  <c r="AP45" i="62" s="1"/>
  <c r="AN45" i="62"/>
  <c r="AJ45" i="62"/>
  <c r="AI45" i="62" s="1"/>
  <c r="AG45" i="62"/>
  <c r="AC45" i="62"/>
  <c r="AB45" i="62"/>
  <c r="Z45" i="62"/>
  <c r="V45" i="62"/>
  <c r="U45" i="62" s="1"/>
  <c r="S45" i="62"/>
  <c r="O45" i="62"/>
  <c r="L45" i="62"/>
  <c r="H45" i="62"/>
  <c r="G45" i="62" s="1"/>
  <c r="E45" i="62"/>
  <c r="BT44" i="62"/>
  <c r="BS44" i="62"/>
  <c r="BR44" i="62" s="1"/>
  <c r="BP44" i="62"/>
  <c r="BL44" i="62"/>
  <c r="BK44" i="62" s="1"/>
  <c r="BI44" i="62"/>
  <c r="BE44" i="62"/>
  <c r="BD44" i="62"/>
  <c r="BB44" i="62"/>
  <c r="AX44" i="62"/>
  <c r="AW44" i="62" s="1"/>
  <c r="AU44" i="62"/>
  <c r="AQ44" i="62"/>
  <c r="AP44" i="62" s="1"/>
  <c r="AN44" i="62"/>
  <c r="AJ44" i="62"/>
  <c r="AI44" i="62"/>
  <c r="AG44" i="62"/>
  <c r="AC44" i="62"/>
  <c r="AB44" i="62" s="1"/>
  <c r="Z44" i="62"/>
  <c r="V44" i="62"/>
  <c r="U44" i="62" s="1"/>
  <c r="S44" i="62"/>
  <c r="O44" i="62"/>
  <c r="L44" i="62"/>
  <c r="H44" i="62"/>
  <c r="G44" i="62" s="1"/>
  <c r="E44" i="62"/>
  <c r="BT43" i="62"/>
  <c r="BS43" i="62"/>
  <c r="BR43" i="62" s="1"/>
  <c r="BP43" i="62"/>
  <c r="BL43" i="62"/>
  <c r="BK43" i="62" s="1"/>
  <c r="BI43" i="62"/>
  <c r="BE43" i="62"/>
  <c r="BD43" i="62"/>
  <c r="BB43" i="62"/>
  <c r="AX43" i="62"/>
  <c r="AW43" i="62" s="1"/>
  <c r="AU43" i="62"/>
  <c r="AQ43" i="62"/>
  <c r="AP43" i="62" s="1"/>
  <c r="AN43" i="62"/>
  <c r="AJ43" i="62"/>
  <c r="AI43" i="62" s="1"/>
  <c r="AG43" i="62"/>
  <c r="AC43" i="62"/>
  <c r="AB43" i="62" s="1"/>
  <c r="Z43" i="62"/>
  <c r="V43" i="62"/>
  <c r="S43" i="62"/>
  <c r="O43" i="62"/>
  <c r="N43" i="62" s="1"/>
  <c r="L43" i="62"/>
  <c r="H43" i="62"/>
  <c r="G43" i="62" s="1"/>
  <c r="E43" i="62"/>
  <c r="BT42" i="62"/>
  <c r="BS42" i="62"/>
  <c r="BR42" i="62"/>
  <c r="BP42" i="62"/>
  <c r="BL42" i="62"/>
  <c r="BK42" i="62" s="1"/>
  <c r="BI42" i="62"/>
  <c r="BE42" i="62"/>
  <c r="BD42" i="62" s="1"/>
  <c r="BB42" i="62"/>
  <c r="AX42" i="62"/>
  <c r="AW42" i="62" s="1"/>
  <c r="AU42" i="62"/>
  <c r="AQ42" i="62"/>
  <c r="AP42" i="62" s="1"/>
  <c r="AN42" i="62"/>
  <c r="AJ42" i="62"/>
  <c r="AI42" i="62"/>
  <c r="AG42" i="62"/>
  <c r="AC42" i="62"/>
  <c r="AB42" i="62" s="1"/>
  <c r="Z42" i="62"/>
  <c r="V42" i="62"/>
  <c r="S42" i="62"/>
  <c r="O42" i="62"/>
  <c r="N42" i="62"/>
  <c r="L42" i="62"/>
  <c r="H42" i="62"/>
  <c r="G42" i="62" s="1"/>
  <c r="E42" i="62"/>
  <c r="BT41" i="62"/>
  <c r="BS41" i="62"/>
  <c r="BR41" i="62" s="1"/>
  <c r="BP41" i="62"/>
  <c r="BL41" i="62"/>
  <c r="BK41" i="62" s="1"/>
  <c r="BI41" i="62"/>
  <c r="BE41" i="62"/>
  <c r="BD41" i="62" s="1"/>
  <c r="BB41" i="62"/>
  <c r="AX41" i="62"/>
  <c r="AW41" i="62" s="1"/>
  <c r="AU41" i="62"/>
  <c r="AQ41" i="62"/>
  <c r="AP41" i="62" s="1"/>
  <c r="AN41" i="62"/>
  <c r="AJ41" i="62"/>
  <c r="AI41" i="62" s="1"/>
  <c r="AG41" i="62"/>
  <c r="AC41" i="62"/>
  <c r="AB41" i="62" s="1"/>
  <c r="Z41" i="62"/>
  <c r="V41" i="62"/>
  <c r="U41" i="62" s="1"/>
  <c r="S41" i="62"/>
  <c r="O41" i="62"/>
  <c r="N41" i="62" s="1"/>
  <c r="L41" i="62"/>
  <c r="H41" i="62"/>
  <c r="E41" i="62"/>
  <c r="BT40" i="62"/>
  <c r="BS40" i="62"/>
  <c r="BR40" i="62" s="1"/>
  <c r="BP40" i="62"/>
  <c r="BL40" i="62"/>
  <c r="BK40" i="62" s="1"/>
  <c r="BI40" i="62"/>
  <c r="BE40" i="62"/>
  <c r="BD40" i="62"/>
  <c r="BB40" i="62"/>
  <c r="AX40" i="62"/>
  <c r="AW40" i="62" s="1"/>
  <c r="AU40" i="62"/>
  <c r="AQ40" i="62"/>
  <c r="AP40" i="62" s="1"/>
  <c r="AN40" i="62"/>
  <c r="AJ40" i="62"/>
  <c r="AI40" i="62" s="1"/>
  <c r="AG40" i="62"/>
  <c r="AC40" i="62"/>
  <c r="AB40" i="62" s="1"/>
  <c r="Z40" i="62"/>
  <c r="V40" i="62"/>
  <c r="U40" i="62" s="1"/>
  <c r="S40" i="62"/>
  <c r="O40" i="62"/>
  <c r="N40" i="62" s="1"/>
  <c r="L40" i="62"/>
  <c r="H40" i="62"/>
  <c r="G40" i="62" s="1"/>
  <c r="E40" i="62"/>
  <c r="BT39" i="62"/>
  <c r="BS39" i="62"/>
  <c r="BR39" i="62" s="1"/>
  <c r="BP39" i="62"/>
  <c r="BL39" i="62"/>
  <c r="BK39" i="62" s="1"/>
  <c r="BI39" i="62"/>
  <c r="BE39" i="62"/>
  <c r="BD39" i="62" s="1"/>
  <c r="BB39" i="62"/>
  <c r="AX39" i="62"/>
  <c r="AW39" i="62" s="1"/>
  <c r="AU39" i="62"/>
  <c r="AQ39" i="62"/>
  <c r="AP39" i="62" s="1"/>
  <c r="AN39" i="62"/>
  <c r="AJ39" i="62"/>
  <c r="AI39" i="62" s="1"/>
  <c r="AG39" i="62"/>
  <c r="AC39" i="62"/>
  <c r="AB39" i="62" s="1"/>
  <c r="Z39" i="62"/>
  <c r="V39" i="62"/>
  <c r="U39" i="62" s="1"/>
  <c r="S39" i="62"/>
  <c r="O39" i="62"/>
  <c r="N39" i="62"/>
  <c r="L39" i="62"/>
  <c r="H39" i="62"/>
  <c r="E39" i="62"/>
  <c r="BT38" i="62"/>
  <c r="BS38" i="62"/>
  <c r="BR38" i="62"/>
  <c r="BP38" i="62"/>
  <c r="BL38" i="62"/>
  <c r="BK38" i="62" s="1"/>
  <c r="BI38" i="62"/>
  <c r="BE38" i="62"/>
  <c r="BD38" i="62" s="1"/>
  <c r="BB38" i="62"/>
  <c r="AX38" i="62"/>
  <c r="AW38" i="62" s="1"/>
  <c r="AU38" i="62"/>
  <c r="AQ38" i="62"/>
  <c r="AP38" i="62" s="1"/>
  <c r="AN38" i="62"/>
  <c r="AJ38" i="62"/>
  <c r="AI38" i="62" s="1"/>
  <c r="AG38" i="62"/>
  <c r="AC38" i="62"/>
  <c r="AB38" i="62" s="1"/>
  <c r="Z38" i="62"/>
  <c r="V38" i="62"/>
  <c r="U38" i="62" s="1"/>
  <c r="S38" i="62"/>
  <c r="O38" i="62"/>
  <c r="N38" i="62" s="1"/>
  <c r="L38" i="62"/>
  <c r="H38" i="62"/>
  <c r="G38" i="62" s="1"/>
  <c r="E38" i="62"/>
  <c r="BT37" i="62"/>
  <c r="BS37" i="62"/>
  <c r="BR37" i="62" s="1"/>
  <c r="BP37" i="62"/>
  <c r="BL37" i="62"/>
  <c r="BK37" i="62"/>
  <c r="BI37" i="62"/>
  <c r="BE37" i="62"/>
  <c r="BD37" i="62" s="1"/>
  <c r="BB37" i="62"/>
  <c r="AX37" i="62"/>
  <c r="AW37" i="62" s="1"/>
  <c r="AU37" i="62"/>
  <c r="AQ37" i="62"/>
  <c r="AP37" i="62" s="1"/>
  <c r="AN37" i="62"/>
  <c r="AJ37" i="62"/>
  <c r="AI37" i="62" s="1"/>
  <c r="AG37" i="62"/>
  <c r="AC37" i="62"/>
  <c r="AB37" i="62" s="1"/>
  <c r="Z37" i="62"/>
  <c r="V37" i="62"/>
  <c r="U37" i="62" s="1"/>
  <c r="S37" i="62"/>
  <c r="O37" i="62"/>
  <c r="N37" i="62" s="1"/>
  <c r="L37" i="62"/>
  <c r="H37" i="62"/>
  <c r="G37" i="62" s="1"/>
  <c r="E37" i="62"/>
  <c r="BT36" i="62"/>
  <c r="BS36" i="62"/>
  <c r="BR36" i="62" s="1"/>
  <c r="BP36" i="62"/>
  <c r="BL36" i="62"/>
  <c r="BK36" i="62" s="1"/>
  <c r="BI36" i="62"/>
  <c r="BE36" i="62"/>
  <c r="BD36" i="62" s="1"/>
  <c r="BB36" i="62"/>
  <c r="AX36" i="62"/>
  <c r="AW36" i="62"/>
  <c r="AU36" i="62"/>
  <c r="AQ36" i="62"/>
  <c r="AP36" i="62" s="1"/>
  <c r="AN36" i="62"/>
  <c r="AJ36" i="62"/>
  <c r="AI36" i="62" s="1"/>
  <c r="AG36" i="62"/>
  <c r="AC36" i="62"/>
  <c r="AB36" i="62" s="1"/>
  <c r="Z36" i="62"/>
  <c r="V36" i="62"/>
  <c r="U36" i="62" s="1"/>
  <c r="S36" i="62"/>
  <c r="O36" i="62"/>
  <c r="L36" i="62"/>
  <c r="H36" i="62"/>
  <c r="G36" i="62" s="1"/>
  <c r="E36" i="62"/>
  <c r="BT35" i="62"/>
  <c r="BS35" i="62"/>
  <c r="BR35" i="62" s="1"/>
  <c r="BP35" i="62"/>
  <c r="BL35" i="62"/>
  <c r="BK35" i="62" s="1"/>
  <c r="BI35" i="62"/>
  <c r="BE35" i="62"/>
  <c r="BD35" i="62" s="1"/>
  <c r="BB35" i="62"/>
  <c r="AX35" i="62"/>
  <c r="AW35" i="62"/>
  <c r="AU35" i="62"/>
  <c r="AQ35" i="62"/>
  <c r="AP35" i="62" s="1"/>
  <c r="AN35" i="62"/>
  <c r="AJ35" i="62"/>
  <c r="AI35" i="62" s="1"/>
  <c r="AG35" i="62"/>
  <c r="AC35" i="62"/>
  <c r="AB35" i="62" s="1"/>
  <c r="Z35" i="62"/>
  <c r="V35" i="62"/>
  <c r="U35" i="62" s="1"/>
  <c r="S35" i="62"/>
  <c r="O35" i="62"/>
  <c r="N35" i="62" s="1"/>
  <c r="L35" i="62"/>
  <c r="H35" i="62"/>
  <c r="G35" i="62" s="1"/>
  <c r="E35" i="62"/>
  <c r="BT34" i="62"/>
  <c r="BS34" i="62"/>
  <c r="BR34" i="62" s="1"/>
  <c r="BP34" i="62"/>
  <c r="BL34" i="62"/>
  <c r="BK34" i="62"/>
  <c r="BI34" i="62"/>
  <c r="BE34" i="62"/>
  <c r="BD34" i="62" s="1"/>
  <c r="BB34" i="62"/>
  <c r="AX34" i="62"/>
  <c r="AW34" i="62" s="1"/>
  <c r="AU34" i="62"/>
  <c r="AQ34" i="62"/>
  <c r="AP34" i="62" s="1"/>
  <c r="AN34" i="62"/>
  <c r="AJ34" i="62"/>
  <c r="AI34" i="62" s="1"/>
  <c r="AG34" i="62"/>
  <c r="AC34" i="62"/>
  <c r="AB34" i="62" s="1"/>
  <c r="Z34" i="62"/>
  <c r="V34" i="62"/>
  <c r="U34" i="62" s="1"/>
  <c r="S34" i="62"/>
  <c r="O34" i="62"/>
  <c r="L34" i="62"/>
  <c r="H34" i="62"/>
  <c r="G34" i="62" s="1"/>
  <c r="E34" i="62"/>
  <c r="BT33" i="62"/>
  <c r="BS33" i="62"/>
  <c r="BR33" i="62"/>
  <c r="BP33" i="62"/>
  <c r="BL33" i="62"/>
  <c r="BK33" i="62"/>
  <c r="BI33" i="62"/>
  <c r="BE33" i="62"/>
  <c r="BD33" i="62" s="1"/>
  <c r="BB33" i="62"/>
  <c r="AX33" i="62"/>
  <c r="AW33" i="62" s="1"/>
  <c r="AU33" i="62"/>
  <c r="AQ33" i="62"/>
  <c r="AP33" i="62" s="1"/>
  <c r="AN33" i="62"/>
  <c r="AJ33" i="62"/>
  <c r="AI33" i="62"/>
  <c r="AG33" i="62"/>
  <c r="AC33" i="62"/>
  <c r="AB33" i="62"/>
  <c r="Z33" i="62"/>
  <c r="V33" i="62"/>
  <c r="U33" i="62" s="1"/>
  <c r="S33" i="62"/>
  <c r="O33" i="62"/>
  <c r="N33" i="62"/>
  <c r="L33" i="62"/>
  <c r="H33" i="62"/>
  <c r="G33" i="62"/>
  <c r="E33" i="62"/>
  <c r="BT32" i="62"/>
  <c r="BS32" i="62"/>
  <c r="BR32" i="62"/>
  <c r="BP32" i="62"/>
  <c r="BL32" i="62"/>
  <c r="BK32" i="62" s="1"/>
  <c r="BI32" i="62"/>
  <c r="BE32" i="62"/>
  <c r="BD32" i="62"/>
  <c r="BB32" i="62"/>
  <c r="AX32" i="62"/>
  <c r="AW32" i="62"/>
  <c r="AU32" i="62"/>
  <c r="AQ32" i="62"/>
  <c r="AP32" i="62" s="1"/>
  <c r="AN32" i="62"/>
  <c r="AJ32" i="62"/>
  <c r="AI32" i="62" s="1"/>
  <c r="AG32" i="62"/>
  <c r="AC32" i="62"/>
  <c r="AB32" i="62"/>
  <c r="Z32" i="62"/>
  <c r="V32" i="62"/>
  <c r="U32" i="62" s="1"/>
  <c r="S32" i="62"/>
  <c r="O32" i="62"/>
  <c r="N32" i="62" s="1"/>
  <c r="L32" i="62"/>
  <c r="H32" i="62"/>
  <c r="G32" i="62" s="1"/>
  <c r="E32" i="62"/>
  <c r="BT31" i="62"/>
  <c r="BS31" i="62"/>
  <c r="BR31" i="62"/>
  <c r="BP31" i="62"/>
  <c r="BL31" i="62"/>
  <c r="BK31" i="62" s="1"/>
  <c r="BI31" i="62"/>
  <c r="BE31" i="62"/>
  <c r="BD31" i="62" s="1"/>
  <c r="BB31" i="62"/>
  <c r="AX31" i="62"/>
  <c r="AW31" i="62" s="1"/>
  <c r="AU31" i="62"/>
  <c r="AQ31" i="62"/>
  <c r="AP31" i="62" s="1"/>
  <c r="AN31" i="62"/>
  <c r="AJ31" i="62"/>
  <c r="AI31" i="62" s="1"/>
  <c r="AG31" i="62"/>
  <c r="AC31" i="62"/>
  <c r="AB31" i="62" s="1"/>
  <c r="Z31" i="62"/>
  <c r="V31" i="62"/>
  <c r="U31" i="62" s="1"/>
  <c r="S31" i="62"/>
  <c r="O31" i="62"/>
  <c r="N31" i="62" s="1"/>
  <c r="L31" i="62"/>
  <c r="H31" i="62"/>
  <c r="E31" i="62"/>
  <c r="BT30" i="62"/>
  <c r="BS30" i="62"/>
  <c r="BR30" i="62" s="1"/>
  <c r="BP30" i="62"/>
  <c r="BL30" i="62"/>
  <c r="BK30" i="62" s="1"/>
  <c r="BI30" i="62"/>
  <c r="BE30" i="62"/>
  <c r="BD30" i="62" s="1"/>
  <c r="BB30" i="62"/>
  <c r="AX30" i="62"/>
  <c r="AW30" i="62"/>
  <c r="AU30" i="62"/>
  <c r="AQ30" i="62"/>
  <c r="AP30" i="62"/>
  <c r="AN30" i="62"/>
  <c r="AJ30" i="62"/>
  <c r="AI30" i="62" s="1"/>
  <c r="AG30" i="62"/>
  <c r="AC30" i="62"/>
  <c r="AB30" i="62" s="1"/>
  <c r="Z30" i="62"/>
  <c r="V30" i="62"/>
  <c r="U30" i="62" s="1"/>
  <c r="S30" i="62"/>
  <c r="O30" i="62"/>
  <c r="N30" i="62"/>
  <c r="L30" i="62"/>
  <c r="H30" i="62"/>
  <c r="G30" i="62" s="1"/>
  <c r="E30" i="62"/>
  <c r="BT29" i="62"/>
  <c r="BS29" i="62"/>
  <c r="BR29" i="62" s="1"/>
  <c r="BP29" i="62"/>
  <c r="BL29" i="62"/>
  <c r="BK29" i="62"/>
  <c r="BI29" i="62"/>
  <c r="BE29" i="62"/>
  <c r="BD29" i="62" s="1"/>
  <c r="BB29" i="62"/>
  <c r="AX29" i="62"/>
  <c r="AW29" i="62" s="1"/>
  <c r="AU29" i="62"/>
  <c r="AQ29" i="62"/>
  <c r="AP29" i="62" s="1"/>
  <c r="AN29" i="62"/>
  <c r="AJ29" i="62"/>
  <c r="AI29" i="62" s="1"/>
  <c r="AG29" i="62"/>
  <c r="AC29" i="62"/>
  <c r="AB29" i="62"/>
  <c r="Z29" i="62"/>
  <c r="V29" i="62"/>
  <c r="U29" i="62"/>
  <c r="S29" i="62"/>
  <c r="O29" i="62"/>
  <c r="L29" i="62"/>
  <c r="H29" i="62"/>
  <c r="G29" i="62" s="1"/>
  <c r="E29" i="62"/>
  <c r="BT28" i="62"/>
  <c r="BS28" i="62"/>
  <c r="BR28" i="62" s="1"/>
  <c r="BP28" i="62"/>
  <c r="BL28" i="62"/>
  <c r="BK28" i="62" s="1"/>
  <c r="BI28" i="62"/>
  <c r="BE28" i="62"/>
  <c r="BD28" i="62"/>
  <c r="BB28" i="62"/>
  <c r="AX28" i="62"/>
  <c r="AW28" i="62" s="1"/>
  <c r="AU28" i="62"/>
  <c r="AQ28" i="62"/>
  <c r="AP28" i="62" s="1"/>
  <c r="AN28" i="62"/>
  <c r="AJ28" i="62"/>
  <c r="AI28" i="62" s="1"/>
  <c r="AG28" i="62"/>
  <c r="AC28" i="62"/>
  <c r="AB28" i="62"/>
  <c r="Z28" i="62"/>
  <c r="V28" i="62"/>
  <c r="U28" i="62" s="1"/>
  <c r="S28" i="62"/>
  <c r="O28" i="62"/>
  <c r="L28" i="62"/>
  <c r="H28" i="62"/>
  <c r="G28" i="62"/>
  <c r="E28" i="62"/>
  <c r="BT27" i="62"/>
  <c r="BS27" i="62"/>
  <c r="BR27" i="62"/>
  <c r="BP27" i="62"/>
  <c r="BL27" i="62"/>
  <c r="BK27" i="62" s="1"/>
  <c r="BI27" i="62"/>
  <c r="BE27" i="62"/>
  <c r="BD27" i="62" s="1"/>
  <c r="BB27" i="62"/>
  <c r="AX27" i="62"/>
  <c r="AW27" i="62" s="1"/>
  <c r="AU27" i="62"/>
  <c r="AQ27" i="62"/>
  <c r="AP27" i="62"/>
  <c r="AN27" i="62"/>
  <c r="AJ27" i="62"/>
  <c r="AI27" i="62" s="1"/>
  <c r="AG27" i="62"/>
  <c r="AC27" i="62"/>
  <c r="AB27" i="62"/>
  <c r="Z27" i="62"/>
  <c r="V27" i="62"/>
  <c r="S27" i="62"/>
  <c r="O27" i="62"/>
  <c r="N27" i="62" s="1"/>
  <c r="L27" i="62"/>
  <c r="H27" i="62"/>
  <c r="G27" i="62" s="1"/>
  <c r="E27" i="62"/>
  <c r="BT26" i="62"/>
  <c r="BS26" i="62"/>
  <c r="BR26" i="62" s="1"/>
  <c r="BP26" i="62"/>
  <c r="BL26" i="62"/>
  <c r="BK26" i="62" s="1"/>
  <c r="BI26" i="62"/>
  <c r="BE26" i="62"/>
  <c r="BD26" i="62" s="1"/>
  <c r="BB26" i="62"/>
  <c r="AX26" i="62"/>
  <c r="AW26" i="62" s="1"/>
  <c r="AU26" i="62"/>
  <c r="AQ26" i="62"/>
  <c r="AP26" i="62" s="1"/>
  <c r="AN26" i="62"/>
  <c r="AJ26" i="62"/>
  <c r="AI26" i="62" s="1"/>
  <c r="AG26" i="62"/>
  <c r="AC26" i="62"/>
  <c r="AB26" i="62"/>
  <c r="Z26" i="62"/>
  <c r="V26" i="62"/>
  <c r="S26" i="62"/>
  <c r="O26" i="62"/>
  <c r="N26" i="62" s="1"/>
  <c r="L26" i="62"/>
  <c r="H26" i="62"/>
  <c r="G26" i="62" s="1"/>
  <c r="E26" i="62"/>
  <c r="BT25" i="62"/>
  <c r="BS25" i="62"/>
  <c r="BR25" i="62"/>
  <c r="BP25" i="62"/>
  <c r="BL25" i="62"/>
  <c r="BK25" i="62" s="1"/>
  <c r="BI25" i="62"/>
  <c r="BE25" i="62"/>
  <c r="BD25" i="62" s="1"/>
  <c r="BB25" i="62"/>
  <c r="AX25" i="62"/>
  <c r="AW25" i="62" s="1"/>
  <c r="AU25" i="62"/>
  <c r="AQ25" i="62"/>
  <c r="AP25" i="62" s="1"/>
  <c r="AN25" i="62"/>
  <c r="AJ25" i="62"/>
  <c r="AI25" i="62" s="1"/>
  <c r="AG25" i="62"/>
  <c r="AC25" i="62"/>
  <c r="AB25" i="62" s="1"/>
  <c r="Z25" i="62"/>
  <c r="V25" i="62"/>
  <c r="U25" i="62" s="1"/>
  <c r="S25" i="62"/>
  <c r="O25" i="62"/>
  <c r="N25" i="62" s="1"/>
  <c r="L25" i="62"/>
  <c r="H25" i="62"/>
  <c r="E25" i="62"/>
  <c r="BT24" i="62"/>
  <c r="BS24" i="62"/>
  <c r="BR24" i="62"/>
  <c r="BP24" i="62"/>
  <c r="BL24" i="62"/>
  <c r="BK24" i="62" s="1"/>
  <c r="BI24" i="62"/>
  <c r="BE24" i="62"/>
  <c r="BD24" i="62" s="1"/>
  <c r="BB24" i="62"/>
  <c r="AX24" i="62"/>
  <c r="AW24" i="62" s="1"/>
  <c r="AU24" i="62"/>
  <c r="AQ24" i="62"/>
  <c r="AP24" i="62" s="1"/>
  <c r="AN24" i="62"/>
  <c r="AJ24" i="62"/>
  <c r="AI24" i="62" s="1"/>
  <c r="AG24" i="62"/>
  <c r="AC24" i="62"/>
  <c r="AB24" i="62" s="1"/>
  <c r="Z24" i="62"/>
  <c r="V24" i="62"/>
  <c r="U24" i="62"/>
  <c r="S24" i="62"/>
  <c r="O24" i="62"/>
  <c r="N24" i="62" s="1"/>
  <c r="L24" i="62"/>
  <c r="H24" i="62"/>
  <c r="G24" i="62"/>
  <c r="E24" i="62"/>
  <c r="BT23" i="62"/>
  <c r="BS23" i="62"/>
  <c r="BR23" i="62" s="1"/>
  <c r="BP23" i="62"/>
  <c r="BL23" i="62"/>
  <c r="BK23" i="62" s="1"/>
  <c r="BI23" i="62"/>
  <c r="BE23" i="62"/>
  <c r="BD23" i="62" s="1"/>
  <c r="BB23" i="62"/>
  <c r="AX23" i="62"/>
  <c r="AW23" i="62" s="1"/>
  <c r="AU23" i="62"/>
  <c r="AQ23" i="62"/>
  <c r="AP23" i="62" s="1"/>
  <c r="AN23" i="62"/>
  <c r="AJ23" i="62"/>
  <c r="AI23" i="62"/>
  <c r="AG23" i="62"/>
  <c r="AC23" i="62"/>
  <c r="AB23" i="62" s="1"/>
  <c r="Z23" i="62"/>
  <c r="V23" i="62"/>
  <c r="U23" i="62"/>
  <c r="S23" i="62"/>
  <c r="O23" i="62"/>
  <c r="N23" i="62"/>
  <c r="L23" i="62"/>
  <c r="H23" i="62"/>
  <c r="E23" i="62"/>
  <c r="BT22" i="62"/>
  <c r="BS22" i="62"/>
  <c r="BR22" i="62"/>
  <c r="BP22" i="62"/>
  <c r="BL22" i="62"/>
  <c r="BK22" i="62"/>
  <c r="BI22" i="62"/>
  <c r="BE22" i="62"/>
  <c r="BD22" i="62"/>
  <c r="BB22" i="62"/>
  <c r="AX22" i="62"/>
  <c r="AW22" i="62" s="1"/>
  <c r="AU22" i="62"/>
  <c r="AQ22" i="62"/>
  <c r="AP22" i="62" s="1"/>
  <c r="AN22" i="62"/>
  <c r="AJ22" i="62"/>
  <c r="AI22" i="62" s="1"/>
  <c r="AG22" i="62"/>
  <c r="AC22" i="62"/>
  <c r="AB22" i="62" s="1"/>
  <c r="Z22" i="62"/>
  <c r="V22" i="62"/>
  <c r="U22" i="62" s="1"/>
  <c r="S22" i="62"/>
  <c r="O22" i="62"/>
  <c r="N22" i="62"/>
  <c r="L22" i="62"/>
  <c r="H22" i="62"/>
  <c r="G22" i="62" s="1"/>
  <c r="E22" i="62"/>
  <c r="BT21" i="62"/>
  <c r="BS21" i="62"/>
  <c r="BR21" i="62" s="1"/>
  <c r="BP21" i="62"/>
  <c r="BL21" i="62"/>
  <c r="BK21" i="62" s="1"/>
  <c r="BI21" i="62"/>
  <c r="BE21" i="62"/>
  <c r="BD21" i="62" s="1"/>
  <c r="BB21" i="62"/>
  <c r="AX21" i="62"/>
  <c r="AW21" i="62" s="1"/>
  <c r="AU21" i="62"/>
  <c r="AQ21" i="62"/>
  <c r="AP21" i="62"/>
  <c r="AN21" i="62"/>
  <c r="AJ21" i="62"/>
  <c r="AI21" i="62" s="1"/>
  <c r="AG21" i="62"/>
  <c r="AC21" i="62"/>
  <c r="AB21" i="62" s="1"/>
  <c r="Z21" i="62"/>
  <c r="V21" i="62"/>
  <c r="U21" i="62" s="1"/>
  <c r="S21" i="62"/>
  <c r="O21" i="62"/>
  <c r="N21" i="62" s="1"/>
  <c r="L21" i="62"/>
  <c r="H21" i="62"/>
  <c r="G21" i="62"/>
  <c r="E21" i="62"/>
  <c r="BT20" i="62"/>
  <c r="BS20" i="62"/>
  <c r="BR20" i="62" s="1"/>
  <c r="BP20" i="62"/>
  <c r="BL20" i="62"/>
  <c r="BK20" i="62" s="1"/>
  <c r="BI20" i="62"/>
  <c r="BE20" i="62"/>
  <c r="BD20" i="62"/>
  <c r="BB20" i="62"/>
  <c r="AX20" i="62"/>
  <c r="AW20" i="62" s="1"/>
  <c r="AU20" i="62"/>
  <c r="AQ20" i="62"/>
  <c r="AP20" i="62" s="1"/>
  <c r="AN20" i="62"/>
  <c r="AJ20" i="62"/>
  <c r="AI20" i="62" s="1"/>
  <c r="AG20" i="62"/>
  <c r="AC20" i="62"/>
  <c r="AB20" i="62" s="1"/>
  <c r="Z20" i="62"/>
  <c r="V20" i="62"/>
  <c r="U20" i="62" s="1"/>
  <c r="S20" i="62"/>
  <c r="O20" i="62"/>
  <c r="L20" i="62"/>
  <c r="H20" i="62"/>
  <c r="G20" i="62" s="1"/>
  <c r="E20" i="62"/>
  <c r="BT19" i="62"/>
  <c r="BS19" i="62"/>
  <c r="BR19" i="62" s="1"/>
  <c r="BP19" i="62"/>
  <c r="BL19" i="62"/>
  <c r="BK19" i="62" s="1"/>
  <c r="BI19" i="62"/>
  <c r="BE19" i="62"/>
  <c r="BD19" i="62" s="1"/>
  <c r="BB19" i="62"/>
  <c r="AX19" i="62"/>
  <c r="AW19" i="62" s="1"/>
  <c r="AU19" i="62"/>
  <c r="AQ19" i="62"/>
  <c r="AP19" i="62"/>
  <c r="AN19" i="62"/>
  <c r="AJ19" i="62"/>
  <c r="AI19" i="62" s="1"/>
  <c r="AG19" i="62"/>
  <c r="AC19" i="62"/>
  <c r="AB19" i="62" s="1"/>
  <c r="Z19" i="62"/>
  <c r="V19" i="62"/>
  <c r="U19" i="62" s="1"/>
  <c r="S19" i="62"/>
  <c r="O19" i="62"/>
  <c r="N19" i="62" s="1"/>
  <c r="L19" i="62"/>
  <c r="H19" i="62"/>
  <c r="G19" i="62"/>
  <c r="E19" i="62"/>
  <c r="BT18" i="62"/>
  <c r="BS18" i="62"/>
  <c r="BR18" i="62" s="1"/>
  <c r="BP18" i="62"/>
  <c r="BL18" i="62"/>
  <c r="BK18" i="62"/>
  <c r="BI18" i="62"/>
  <c r="BE18" i="62"/>
  <c r="BD18" i="62" s="1"/>
  <c r="BB18" i="62"/>
  <c r="AX18" i="62"/>
  <c r="AW18" i="62" s="1"/>
  <c r="AU18" i="62"/>
  <c r="AQ18" i="62"/>
  <c r="AP18" i="62" s="1"/>
  <c r="AN18" i="62"/>
  <c r="AJ18" i="62"/>
  <c r="AI18" i="62" s="1"/>
  <c r="AG18" i="62"/>
  <c r="AC18" i="62"/>
  <c r="AB18" i="62" s="1"/>
  <c r="Z18" i="62"/>
  <c r="V18" i="62"/>
  <c r="U18" i="62"/>
  <c r="S18" i="62"/>
  <c r="O18" i="62"/>
  <c r="N18" i="62" s="1"/>
  <c r="L18" i="62"/>
  <c r="H18" i="62"/>
  <c r="G18" i="62" s="1"/>
  <c r="E18" i="62"/>
  <c r="BT17" i="62"/>
  <c r="BS17" i="62"/>
  <c r="BR17" i="62"/>
  <c r="BP17" i="62"/>
  <c r="BL17" i="62"/>
  <c r="BK17" i="62"/>
  <c r="BI17" i="62"/>
  <c r="BE17" i="62"/>
  <c r="BD17" i="62" s="1"/>
  <c r="BB17" i="62"/>
  <c r="AX17" i="62"/>
  <c r="AW17" i="62"/>
  <c r="AU17" i="62"/>
  <c r="AQ17" i="62"/>
  <c r="AP17" i="62"/>
  <c r="AN17" i="62"/>
  <c r="AJ17" i="62"/>
  <c r="AI17" i="62"/>
  <c r="AG17" i="62"/>
  <c r="AC17" i="62"/>
  <c r="AB17" i="62" s="1"/>
  <c r="Z17" i="62"/>
  <c r="V17" i="62"/>
  <c r="U17" i="62" s="1"/>
  <c r="S17" i="62"/>
  <c r="O17" i="62"/>
  <c r="N17" i="62" s="1"/>
  <c r="L17" i="62"/>
  <c r="H17" i="62"/>
  <c r="E17" i="62"/>
  <c r="BT16" i="62"/>
  <c r="BS16" i="62"/>
  <c r="BR16" i="62"/>
  <c r="BP16" i="62"/>
  <c r="BL16" i="62"/>
  <c r="BK16" i="62" s="1"/>
  <c r="BI16" i="62"/>
  <c r="BE16" i="62"/>
  <c r="BD16" i="62" s="1"/>
  <c r="BB16" i="62"/>
  <c r="AX16" i="62"/>
  <c r="AW16" i="62" s="1"/>
  <c r="AU16" i="62"/>
  <c r="AQ16" i="62"/>
  <c r="AP16" i="62" s="1"/>
  <c r="AN16" i="62"/>
  <c r="AJ16" i="62"/>
  <c r="AI16" i="62" s="1"/>
  <c r="AG16" i="62"/>
  <c r="AC16" i="62"/>
  <c r="AB16" i="62"/>
  <c r="Z16" i="62"/>
  <c r="V16" i="62"/>
  <c r="U16" i="62" s="1"/>
  <c r="S16" i="62"/>
  <c r="O16" i="62"/>
  <c r="N16" i="62" s="1"/>
  <c r="L16" i="62"/>
  <c r="H16" i="62"/>
  <c r="G16" i="62" s="1"/>
  <c r="E16" i="62"/>
  <c r="BT15" i="62"/>
  <c r="BS15" i="62"/>
  <c r="BR15" i="62" s="1"/>
  <c r="BP15" i="62"/>
  <c r="BL15" i="62"/>
  <c r="BK15" i="62" s="1"/>
  <c r="BI15" i="62"/>
  <c r="BE15" i="62"/>
  <c r="BD15" i="62" s="1"/>
  <c r="BB15" i="62"/>
  <c r="AX15" i="62"/>
  <c r="AW15" i="62" s="1"/>
  <c r="AU15" i="62"/>
  <c r="AQ15" i="62"/>
  <c r="AP15" i="62" s="1"/>
  <c r="AN15" i="62"/>
  <c r="AJ15" i="62"/>
  <c r="AI15" i="62" s="1"/>
  <c r="AG15" i="62"/>
  <c r="AC15" i="62"/>
  <c r="AB15" i="62" s="1"/>
  <c r="Z15" i="62"/>
  <c r="V15" i="62"/>
  <c r="U15" i="62" s="1"/>
  <c r="S15" i="62"/>
  <c r="O15" i="62"/>
  <c r="N15" i="62"/>
  <c r="L15" i="62"/>
  <c r="H15" i="62"/>
  <c r="E15" i="62"/>
  <c r="BT14" i="62"/>
  <c r="BS14" i="62"/>
  <c r="BR14" i="62" s="1"/>
  <c r="BP14" i="62"/>
  <c r="BL14" i="62"/>
  <c r="BK14" i="62"/>
  <c r="BI14" i="62"/>
  <c r="BE14" i="62"/>
  <c r="BD14" i="62" s="1"/>
  <c r="BB14" i="62"/>
  <c r="AX14" i="62"/>
  <c r="AW14" i="62"/>
  <c r="AU14" i="62"/>
  <c r="AQ14" i="62"/>
  <c r="AP14" i="62"/>
  <c r="AN14" i="62"/>
  <c r="AJ14" i="62"/>
  <c r="AI14" i="62"/>
  <c r="AG14" i="62"/>
  <c r="AC14" i="62"/>
  <c r="AB14" i="62" s="1"/>
  <c r="Z14" i="62"/>
  <c r="V14" i="62"/>
  <c r="U14" i="62" s="1"/>
  <c r="S14" i="62"/>
  <c r="O14" i="62"/>
  <c r="N14" i="62" s="1"/>
  <c r="L14" i="62"/>
  <c r="H14" i="62"/>
  <c r="G14" i="62" s="1"/>
  <c r="E14" i="62"/>
  <c r="BT13" i="62"/>
  <c r="BS13" i="62"/>
  <c r="BR13" i="62"/>
  <c r="BP13" i="62"/>
  <c r="BL13" i="62"/>
  <c r="BK13" i="62" s="1"/>
  <c r="BI13" i="62"/>
  <c r="BE13" i="62"/>
  <c r="BD13" i="62" s="1"/>
  <c r="BB13" i="62"/>
  <c r="AX13" i="62"/>
  <c r="AW13" i="62" s="1"/>
  <c r="AU13" i="62"/>
  <c r="AQ13" i="62"/>
  <c r="AP13" i="62" s="1"/>
  <c r="AN13" i="62"/>
  <c r="AJ13" i="62"/>
  <c r="AI13" i="62" s="1"/>
  <c r="AG13" i="62"/>
  <c r="AC13" i="62"/>
  <c r="AB13" i="62" s="1"/>
  <c r="Z13" i="62"/>
  <c r="V13" i="62"/>
  <c r="U13" i="62"/>
  <c r="S13" i="62"/>
  <c r="O13" i="62"/>
  <c r="L13" i="62"/>
  <c r="H13" i="62"/>
  <c r="G13" i="62"/>
  <c r="E13" i="62"/>
  <c r="BT12" i="62"/>
  <c r="BS12" i="62"/>
  <c r="BP12" i="62"/>
  <c r="BL12" i="62"/>
  <c r="BK12" i="62" s="1"/>
  <c r="BI12" i="62"/>
  <c r="BE12" i="62"/>
  <c r="BB12" i="62"/>
  <c r="AX12" i="62"/>
  <c r="AW12" i="62" s="1"/>
  <c r="AU12" i="62"/>
  <c r="AQ12" i="62"/>
  <c r="AP12" i="62"/>
  <c r="AN12" i="62"/>
  <c r="AJ12" i="62"/>
  <c r="AI12" i="62" s="1"/>
  <c r="AG12" i="62"/>
  <c r="AC12" i="62"/>
  <c r="AB12" i="62" s="1"/>
  <c r="Z12" i="62"/>
  <c r="V12" i="62"/>
  <c r="U12" i="62" s="1"/>
  <c r="S12" i="62"/>
  <c r="O12" i="62"/>
  <c r="L12" i="62"/>
  <c r="H12" i="62"/>
  <c r="G12" i="62" s="1"/>
  <c r="E12" i="62"/>
  <c r="F58" i="58"/>
  <c r="BS57" i="58"/>
  <c r="BR57" i="58" s="1"/>
  <c r="BL57" i="58"/>
  <c r="BK57" i="58" s="1"/>
  <c r="BE57" i="58"/>
  <c r="BD57" i="58"/>
  <c r="AX57" i="58"/>
  <c r="AW57" i="58" s="1"/>
  <c r="AQ57" i="58"/>
  <c r="AP57" i="58"/>
  <c r="AJ57" i="58"/>
  <c r="AI57" i="58" s="1"/>
  <c r="AC57" i="58"/>
  <c r="AB57" i="58" s="1"/>
  <c r="V57" i="58"/>
  <c r="U57" i="58" s="1"/>
  <c r="O57" i="58"/>
  <c r="N57" i="58" s="1"/>
  <c r="H57" i="58"/>
  <c r="G57" i="58" s="1"/>
  <c r="BQ55" i="58"/>
  <c r="BJ55" i="58"/>
  <c r="BC55" i="58"/>
  <c r="BC58" i="58" s="1"/>
  <c r="AV55" i="58"/>
  <c r="AV58" i="58" s="1"/>
  <c r="AO55" i="58"/>
  <c r="AH55" i="58"/>
  <c r="AA55" i="58"/>
  <c r="AA58" i="58" s="1"/>
  <c r="T55" i="58"/>
  <c r="T58" i="58" s="1"/>
  <c r="M55" i="58"/>
  <c r="M58" i="58" s="1"/>
  <c r="F55" i="58"/>
  <c r="BT54" i="58"/>
  <c r="BS54" i="58"/>
  <c r="BR54" i="58" s="1"/>
  <c r="BP54" i="58"/>
  <c r="BL54" i="58"/>
  <c r="BK54" i="58" s="1"/>
  <c r="BI54" i="58"/>
  <c r="BE54" i="58"/>
  <c r="BD54" i="58" s="1"/>
  <c r="BB54" i="58"/>
  <c r="AX54" i="58"/>
  <c r="AW54" i="58" s="1"/>
  <c r="AU54" i="58"/>
  <c r="AQ54" i="58"/>
  <c r="AP54" i="58" s="1"/>
  <c r="AN54" i="58"/>
  <c r="AJ54" i="58"/>
  <c r="AI54" i="58"/>
  <c r="AG54" i="58"/>
  <c r="AC54" i="58"/>
  <c r="AB54" i="58" s="1"/>
  <c r="Z54" i="58"/>
  <c r="V54" i="58"/>
  <c r="U54" i="58" s="1"/>
  <c r="S54" i="58"/>
  <c r="O54" i="58"/>
  <c r="N54" i="58" s="1"/>
  <c r="L54" i="58"/>
  <c r="H54" i="58"/>
  <c r="E54" i="58"/>
  <c r="BT53" i="58"/>
  <c r="BS53" i="58"/>
  <c r="BR53" i="58"/>
  <c r="BP53" i="58"/>
  <c r="BL53" i="58"/>
  <c r="BK53" i="58" s="1"/>
  <c r="BI53" i="58"/>
  <c r="BE53" i="58"/>
  <c r="BD53" i="58" s="1"/>
  <c r="BB53" i="58"/>
  <c r="AX53" i="58"/>
  <c r="AW53" i="58" s="1"/>
  <c r="AU53" i="58"/>
  <c r="AQ53" i="58"/>
  <c r="AP53" i="58"/>
  <c r="AN53" i="58"/>
  <c r="AJ53" i="58"/>
  <c r="AI53" i="58" s="1"/>
  <c r="AG53" i="58"/>
  <c r="AC53" i="58"/>
  <c r="AB53" i="58" s="1"/>
  <c r="Z53" i="58"/>
  <c r="V53" i="58"/>
  <c r="U53" i="58"/>
  <c r="S53" i="58"/>
  <c r="O53" i="58"/>
  <c r="N53" i="58"/>
  <c r="L53" i="58"/>
  <c r="H53" i="58"/>
  <c r="G53" i="58" s="1"/>
  <c r="E53" i="58"/>
  <c r="BT52" i="58"/>
  <c r="BS52" i="58"/>
  <c r="BR52" i="58"/>
  <c r="BP52" i="58"/>
  <c r="BL52" i="58"/>
  <c r="BK52" i="58"/>
  <c r="BI52" i="58"/>
  <c r="BE52" i="58"/>
  <c r="BD52" i="58" s="1"/>
  <c r="BB52" i="58"/>
  <c r="AX52" i="58"/>
  <c r="AW52" i="58" s="1"/>
  <c r="AU52" i="58"/>
  <c r="AQ52" i="58"/>
  <c r="AP52" i="58" s="1"/>
  <c r="AN52" i="58"/>
  <c r="AJ52" i="58"/>
  <c r="AI52" i="58" s="1"/>
  <c r="AG52" i="58"/>
  <c r="AC52" i="58"/>
  <c r="AB52" i="58" s="1"/>
  <c r="Z52" i="58"/>
  <c r="V52" i="58"/>
  <c r="U52" i="58"/>
  <c r="S52" i="58"/>
  <c r="O52" i="58"/>
  <c r="L52" i="58"/>
  <c r="H52" i="58"/>
  <c r="G52" i="58" s="1"/>
  <c r="E52" i="58"/>
  <c r="BT51" i="58"/>
  <c r="BS51" i="58"/>
  <c r="BR51" i="58" s="1"/>
  <c r="BP51" i="58"/>
  <c r="BL51" i="58"/>
  <c r="BK51" i="58"/>
  <c r="BI51" i="58"/>
  <c r="BE51" i="58"/>
  <c r="BD51" i="58" s="1"/>
  <c r="BB51" i="58"/>
  <c r="AX51" i="58"/>
  <c r="AW51" i="58" s="1"/>
  <c r="AU51" i="58"/>
  <c r="AQ51" i="58"/>
  <c r="AP51" i="58" s="1"/>
  <c r="AN51" i="58"/>
  <c r="AJ51" i="58"/>
  <c r="AI51" i="58" s="1"/>
  <c r="AG51" i="58"/>
  <c r="AC51" i="58"/>
  <c r="AB51" i="58" s="1"/>
  <c r="Z51" i="58"/>
  <c r="V51" i="58"/>
  <c r="U51" i="58" s="1"/>
  <c r="S51" i="58"/>
  <c r="O51" i="58"/>
  <c r="N51" i="58" s="1"/>
  <c r="L51" i="58"/>
  <c r="H51" i="58"/>
  <c r="G51" i="58"/>
  <c r="E51" i="58"/>
  <c r="BT50" i="58"/>
  <c r="BS50" i="58"/>
  <c r="BR50" i="58"/>
  <c r="BP50" i="58"/>
  <c r="BL50" i="58"/>
  <c r="BK50" i="58" s="1"/>
  <c r="BI50" i="58"/>
  <c r="BE50" i="58"/>
  <c r="BD50" i="58" s="1"/>
  <c r="BB50" i="58"/>
  <c r="AX50" i="58"/>
  <c r="AW50" i="58"/>
  <c r="AU50" i="58"/>
  <c r="AQ50" i="58"/>
  <c r="AP50" i="58" s="1"/>
  <c r="AN50" i="58"/>
  <c r="AJ50" i="58"/>
  <c r="AI50" i="58" s="1"/>
  <c r="AG50" i="58"/>
  <c r="AC50" i="58"/>
  <c r="AB50" i="58" s="1"/>
  <c r="Z50" i="58"/>
  <c r="V50" i="58"/>
  <c r="U50" i="58" s="1"/>
  <c r="S50" i="58"/>
  <c r="O50" i="58"/>
  <c r="N50" i="58" s="1"/>
  <c r="L50" i="58"/>
  <c r="H50" i="58"/>
  <c r="E50" i="58"/>
  <c r="BT49" i="58"/>
  <c r="BS49" i="58"/>
  <c r="BR49" i="58"/>
  <c r="BP49" i="58"/>
  <c r="BL49" i="58"/>
  <c r="BK49" i="58" s="1"/>
  <c r="BI49" i="58"/>
  <c r="BE49" i="58"/>
  <c r="BD49" i="58" s="1"/>
  <c r="BB49" i="58"/>
  <c r="AX49" i="58"/>
  <c r="AW49" i="58" s="1"/>
  <c r="AU49" i="58"/>
  <c r="AQ49" i="58"/>
  <c r="AP49" i="58"/>
  <c r="AN49" i="58"/>
  <c r="AJ49" i="58"/>
  <c r="AI49" i="58" s="1"/>
  <c r="AG49" i="58"/>
  <c r="AC49" i="58"/>
  <c r="AB49" i="58" s="1"/>
  <c r="Z49" i="58"/>
  <c r="V49" i="58"/>
  <c r="U49" i="58" s="1"/>
  <c r="S49" i="58"/>
  <c r="O49" i="58"/>
  <c r="N49" i="58"/>
  <c r="L49" i="58"/>
  <c r="H49" i="58"/>
  <c r="G49" i="58" s="1"/>
  <c r="E49" i="58"/>
  <c r="BT48" i="58"/>
  <c r="BS48" i="58"/>
  <c r="BR48" i="58"/>
  <c r="BP48" i="58"/>
  <c r="BL48" i="58"/>
  <c r="BK48" i="58" s="1"/>
  <c r="BI48" i="58"/>
  <c r="BE48" i="58"/>
  <c r="BD48" i="58"/>
  <c r="BB48" i="58"/>
  <c r="AX48" i="58"/>
  <c r="AW48" i="58"/>
  <c r="AU48" i="58"/>
  <c r="AQ48" i="58"/>
  <c r="AP48" i="58" s="1"/>
  <c r="AN48" i="58"/>
  <c r="AJ48" i="58"/>
  <c r="AI48" i="58" s="1"/>
  <c r="AG48" i="58"/>
  <c r="AC48" i="58"/>
  <c r="AB48" i="58" s="1"/>
  <c r="Z48" i="58"/>
  <c r="V48" i="58"/>
  <c r="U48" i="58" s="1"/>
  <c r="S48" i="58"/>
  <c r="O48" i="58"/>
  <c r="N48" i="58" s="1"/>
  <c r="L48" i="58"/>
  <c r="H48" i="58"/>
  <c r="G48" i="58" s="1"/>
  <c r="E48" i="58"/>
  <c r="BT47" i="58"/>
  <c r="BS47" i="58"/>
  <c r="BR47" i="58"/>
  <c r="BP47" i="58"/>
  <c r="BL47" i="58"/>
  <c r="BK47" i="58" s="1"/>
  <c r="BI47" i="58"/>
  <c r="BE47" i="58"/>
  <c r="BD47" i="58" s="1"/>
  <c r="BB47" i="58"/>
  <c r="AX47" i="58"/>
  <c r="AW47" i="58" s="1"/>
  <c r="AU47" i="58"/>
  <c r="AQ47" i="58"/>
  <c r="AP47" i="58" s="1"/>
  <c r="AN47" i="58"/>
  <c r="AJ47" i="58"/>
  <c r="AI47" i="58" s="1"/>
  <c r="AG47" i="58"/>
  <c r="AC47" i="58"/>
  <c r="AB47" i="58"/>
  <c r="Z47" i="58"/>
  <c r="V47" i="58"/>
  <c r="U47" i="58" s="1"/>
  <c r="S47" i="58"/>
  <c r="O47" i="58"/>
  <c r="N47" i="58" s="1"/>
  <c r="L47" i="58"/>
  <c r="H47" i="58"/>
  <c r="E47" i="58"/>
  <c r="BT46" i="58"/>
  <c r="BS46" i="58"/>
  <c r="BR46" i="58" s="1"/>
  <c r="BP46" i="58"/>
  <c r="BL46" i="58"/>
  <c r="BK46" i="58" s="1"/>
  <c r="BI46" i="58"/>
  <c r="BE46" i="58"/>
  <c r="BD46" i="58" s="1"/>
  <c r="BB46" i="58"/>
  <c r="AX46" i="58"/>
  <c r="AW46" i="58"/>
  <c r="AU46" i="58"/>
  <c r="AQ46" i="58"/>
  <c r="AP46" i="58"/>
  <c r="AN46" i="58"/>
  <c r="AJ46" i="58"/>
  <c r="AI46" i="58"/>
  <c r="AG46" i="58"/>
  <c r="AC46" i="58"/>
  <c r="AB46" i="58" s="1"/>
  <c r="Z46" i="58"/>
  <c r="V46" i="58"/>
  <c r="U46" i="58"/>
  <c r="S46" i="58"/>
  <c r="O46" i="58"/>
  <c r="N46" i="58" s="1"/>
  <c r="L46" i="58"/>
  <c r="H46" i="58"/>
  <c r="E46" i="58"/>
  <c r="BT45" i="58"/>
  <c r="BS45" i="58"/>
  <c r="BR45" i="58" s="1"/>
  <c r="BP45" i="58"/>
  <c r="BL45" i="58"/>
  <c r="BK45" i="58" s="1"/>
  <c r="BI45" i="58"/>
  <c r="BE45" i="58"/>
  <c r="BD45" i="58" s="1"/>
  <c r="BB45" i="58"/>
  <c r="AX45" i="58"/>
  <c r="AW45" i="58" s="1"/>
  <c r="AU45" i="58"/>
  <c r="AQ45" i="58"/>
  <c r="AP45" i="58" s="1"/>
  <c r="AN45" i="58"/>
  <c r="AJ45" i="58"/>
  <c r="AI45" i="58" s="1"/>
  <c r="AG45" i="58"/>
  <c r="AC45" i="58"/>
  <c r="AB45" i="58" s="1"/>
  <c r="Z45" i="58"/>
  <c r="V45" i="58"/>
  <c r="U45" i="58" s="1"/>
  <c r="S45" i="58"/>
  <c r="O45" i="58"/>
  <c r="N45" i="58"/>
  <c r="L45" i="58"/>
  <c r="H45" i="58"/>
  <c r="G45" i="58" s="1"/>
  <c r="E45" i="58"/>
  <c r="BT44" i="58"/>
  <c r="BS44" i="58"/>
  <c r="BR44" i="58" s="1"/>
  <c r="BP44" i="58"/>
  <c r="BL44" i="58"/>
  <c r="BK44" i="58"/>
  <c r="BI44" i="58"/>
  <c r="BE44" i="58"/>
  <c r="BD44" i="58" s="1"/>
  <c r="BB44" i="58"/>
  <c r="AX44" i="58"/>
  <c r="AW44" i="58" s="1"/>
  <c r="AU44" i="58"/>
  <c r="AQ44" i="58"/>
  <c r="AP44" i="58"/>
  <c r="AN44" i="58"/>
  <c r="AJ44" i="58"/>
  <c r="AI44" i="58" s="1"/>
  <c r="AG44" i="58"/>
  <c r="AC44" i="58"/>
  <c r="AB44" i="58" s="1"/>
  <c r="Z44" i="58"/>
  <c r="V44" i="58"/>
  <c r="U44" i="58" s="1"/>
  <c r="S44" i="58"/>
  <c r="O44" i="58"/>
  <c r="L44" i="58"/>
  <c r="H44" i="58"/>
  <c r="G44" i="58" s="1"/>
  <c r="E44" i="58"/>
  <c r="BT43" i="58"/>
  <c r="BS43" i="58"/>
  <c r="BR43" i="58" s="1"/>
  <c r="BP43" i="58"/>
  <c r="BL43" i="58"/>
  <c r="BK43" i="58" s="1"/>
  <c r="BI43" i="58"/>
  <c r="BE43" i="58"/>
  <c r="BD43" i="58"/>
  <c r="BB43" i="58"/>
  <c r="AX43" i="58"/>
  <c r="AW43" i="58" s="1"/>
  <c r="AU43" i="58"/>
  <c r="AQ43" i="58"/>
  <c r="AP43" i="58" s="1"/>
  <c r="AN43" i="58"/>
  <c r="AJ43" i="58"/>
  <c r="AI43" i="58"/>
  <c r="AG43" i="58"/>
  <c r="AC43" i="58"/>
  <c r="AB43" i="58" s="1"/>
  <c r="Z43" i="58"/>
  <c r="V43" i="58"/>
  <c r="U43" i="58" s="1"/>
  <c r="S43" i="58"/>
  <c r="O43" i="58"/>
  <c r="N43" i="58" s="1"/>
  <c r="L43" i="58"/>
  <c r="H43" i="58"/>
  <c r="G43" i="58"/>
  <c r="E43" i="58"/>
  <c r="BT42" i="58"/>
  <c r="BS42" i="58"/>
  <c r="BR42" i="58" s="1"/>
  <c r="BP42" i="58"/>
  <c r="BL42" i="58"/>
  <c r="BK42" i="58" s="1"/>
  <c r="BI42" i="58"/>
  <c r="BE42" i="58"/>
  <c r="BD42" i="58" s="1"/>
  <c r="BB42" i="58"/>
  <c r="AX42" i="58"/>
  <c r="AW42" i="58"/>
  <c r="AU42" i="58"/>
  <c r="AQ42" i="58"/>
  <c r="AP42" i="58" s="1"/>
  <c r="AN42" i="58"/>
  <c r="AJ42" i="58"/>
  <c r="AI42" i="58" s="1"/>
  <c r="AG42" i="58"/>
  <c r="AC42" i="58"/>
  <c r="AB42" i="58" s="1"/>
  <c r="Z42" i="58"/>
  <c r="V42" i="58"/>
  <c r="U42" i="58" s="1"/>
  <c r="S42" i="58"/>
  <c r="O42" i="58"/>
  <c r="N42" i="58" s="1"/>
  <c r="L42" i="58"/>
  <c r="H42" i="58"/>
  <c r="G42" i="58"/>
  <c r="E42" i="58"/>
  <c r="BT41" i="58"/>
  <c r="BS41" i="58"/>
  <c r="BR41" i="58"/>
  <c r="BP41" i="58"/>
  <c r="BL41" i="58"/>
  <c r="BK41" i="58" s="1"/>
  <c r="BI41" i="58"/>
  <c r="BE41" i="58"/>
  <c r="BD41" i="58" s="1"/>
  <c r="BB41" i="58"/>
  <c r="AX41" i="58"/>
  <c r="AW41" i="58" s="1"/>
  <c r="AU41" i="58"/>
  <c r="AQ41" i="58"/>
  <c r="AP41" i="58"/>
  <c r="AN41" i="58"/>
  <c r="AJ41" i="58"/>
  <c r="AI41" i="58" s="1"/>
  <c r="AG41" i="58"/>
  <c r="AC41" i="58"/>
  <c r="AB41" i="58" s="1"/>
  <c r="Z41" i="58"/>
  <c r="V41" i="58"/>
  <c r="U41" i="58"/>
  <c r="S41" i="58"/>
  <c r="O41" i="58"/>
  <c r="N41" i="58"/>
  <c r="L41" i="58"/>
  <c r="H41" i="58"/>
  <c r="G41" i="58" s="1"/>
  <c r="E41" i="58"/>
  <c r="BT40" i="58"/>
  <c r="BS40" i="58"/>
  <c r="BR40" i="58" s="1"/>
  <c r="BP40" i="58"/>
  <c r="BL40" i="58"/>
  <c r="BK40" i="58"/>
  <c r="BI40" i="58"/>
  <c r="BE40" i="58"/>
  <c r="BD40" i="58"/>
  <c r="BB40" i="58"/>
  <c r="AX40" i="58"/>
  <c r="AW40" i="58" s="1"/>
  <c r="AU40" i="58"/>
  <c r="AQ40" i="58"/>
  <c r="AP40" i="58"/>
  <c r="AN40" i="58"/>
  <c r="AJ40" i="58"/>
  <c r="AI40" i="58"/>
  <c r="AG40" i="58"/>
  <c r="AC40" i="58"/>
  <c r="AB40" i="58" s="1"/>
  <c r="Z40" i="58"/>
  <c r="V40" i="58"/>
  <c r="U40" i="58" s="1"/>
  <c r="S40" i="58"/>
  <c r="O40" i="58"/>
  <c r="N40" i="58" s="1"/>
  <c r="L40" i="58"/>
  <c r="H40" i="58"/>
  <c r="G40" i="58"/>
  <c r="E40" i="58"/>
  <c r="BT39" i="58"/>
  <c r="BS39" i="58"/>
  <c r="BR39" i="58" s="1"/>
  <c r="BP39" i="58"/>
  <c r="BL39" i="58"/>
  <c r="BK39" i="58" s="1"/>
  <c r="BI39" i="58"/>
  <c r="BE39" i="58"/>
  <c r="BD39" i="58" s="1"/>
  <c r="BB39" i="58"/>
  <c r="AX39" i="58"/>
  <c r="AW39" i="58" s="1"/>
  <c r="AU39" i="58"/>
  <c r="AQ39" i="58"/>
  <c r="AP39" i="58" s="1"/>
  <c r="AN39" i="58"/>
  <c r="AJ39" i="58"/>
  <c r="AI39" i="58" s="1"/>
  <c r="AG39" i="58"/>
  <c r="AC39" i="58"/>
  <c r="AB39" i="58"/>
  <c r="Z39" i="58"/>
  <c r="V39" i="58"/>
  <c r="U39" i="58"/>
  <c r="S39" i="58"/>
  <c r="O39" i="58"/>
  <c r="N39" i="58"/>
  <c r="L39" i="58"/>
  <c r="H39" i="58"/>
  <c r="G39" i="58" s="1"/>
  <c r="E39" i="58"/>
  <c r="BT38" i="58"/>
  <c r="BS38" i="58"/>
  <c r="BR38" i="58" s="1"/>
  <c r="BP38" i="58"/>
  <c r="BL38" i="58"/>
  <c r="BK38" i="58" s="1"/>
  <c r="BI38" i="58"/>
  <c r="BE38" i="58"/>
  <c r="BD38" i="58" s="1"/>
  <c r="BB38" i="58"/>
  <c r="AX38" i="58"/>
  <c r="AW38" i="58" s="1"/>
  <c r="AU38" i="58"/>
  <c r="AQ38" i="58"/>
  <c r="AP38" i="58" s="1"/>
  <c r="AN38" i="58"/>
  <c r="AJ38" i="58"/>
  <c r="AI38" i="58" s="1"/>
  <c r="AG38" i="58"/>
  <c r="AC38" i="58"/>
  <c r="AB38" i="58" s="1"/>
  <c r="Z38" i="58"/>
  <c r="V38" i="58"/>
  <c r="U38" i="58"/>
  <c r="S38" i="58"/>
  <c r="O38" i="58"/>
  <c r="N38" i="58" s="1"/>
  <c r="L38" i="58"/>
  <c r="H38" i="58"/>
  <c r="E38" i="58"/>
  <c r="BT37" i="58"/>
  <c r="BS37" i="58"/>
  <c r="BR37" i="58" s="1"/>
  <c r="BP37" i="58"/>
  <c r="BL37" i="58"/>
  <c r="BK37" i="58" s="1"/>
  <c r="BI37" i="58"/>
  <c r="BE37" i="58"/>
  <c r="BD37" i="58" s="1"/>
  <c r="BB37" i="58"/>
  <c r="AX37" i="58"/>
  <c r="AW37" i="58" s="1"/>
  <c r="AU37" i="58"/>
  <c r="AQ37" i="58"/>
  <c r="AP37" i="58" s="1"/>
  <c r="AN37" i="58"/>
  <c r="AJ37" i="58"/>
  <c r="AI37" i="58" s="1"/>
  <c r="AG37" i="58"/>
  <c r="AC37" i="58"/>
  <c r="AB37" i="58" s="1"/>
  <c r="Z37" i="58"/>
  <c r="V37" i="58"/>
  <c r="U37" i="58" s="1"/>
  <c r="S37" i="58"/>
  <c r="O37" i="58"/>
  <c r="N37" i="58" s="1"/>
  <c r="L37" i="58"/>
  <c r="H37" i="58"/>
  <c r="G37" i="58" s="1"/>
  <c r="E37" i="58"/>
  <c r="BT36" i="58"/>
  <c r="BS36" i="58"/>
  <c r="BR36" i="58" s="1"/>
  <c r="BP36" i="58"/>
  <c r="BL36" i="58"/>
  <c r="BK36" i="58" s="1"/>
  <c r="BI36" i="58"/>
  <c r="BE36" i="58"/>
  <c r="BD36" i="58" s="1"/>
  <c r="BB36" i="58"/>
  <c r="AX36" i="58"/>
  <c r="AW36" i="58" s="1"/>
  <c r="AU36" i="58"/>
  <c r="AQ36" i="58"/>
  <c r="AP36" i="58" s="1"/>
  <c r="AN36" i="58"/>
  <c r="AJ36" i="58"/>
  <c r="AI36" i="58" s="1"/>
  <c r="AG36" i="58"/>
  <c r="AC36" i="58"/>
  <c r="AB36" i="58" s="1"/>
  <c r="Z36" i="58"/>
  <c r="V36" i="58"/>
  <c r="U36" i="58" s="1"/>
  <c r="S36" i="58"/>
  <c r="O36" i="58"/>
  <c r="N36" i="58" s="1"/>
  <c r="L36" i="58"/>
  <c r="H36" i="58"/>
  <c r="E36" i="58"/>
  <c r="BT35" i="58"/>
  <c r="BS35" i="58"/>
  <c r="BR35" i="58" s="1"/>
  <c r="BP35" i="58"/>
  <c r="BL35" i="58"/>
  <c r="BK35" i="58"/>
  <c r="BI35" i="58"/>
  <c r="BE35" i="58"/>
  <c r="BD35" i="58" s="1"/>
  <c r="BB35" i="58"/>
  <c r="AX35" i="58"/>
  <c r="AW35" i="58" s="1"/>
  <c r="AU35" i="58"/>
  <c r="AQ35" i="58"/>
  <c r="AP35" i="58"/>
  <c r="AN35" i="58"/>
  <c r="AJ35" i="58"/>
  <c r="AI35" i="58" s="1"/>
  <c r="AG35" i="58"/>
  <c r="AC35" i="58"/>
  <c r="AB35" i="58" s="1"/>
  <c r="Z35" i="58"/>
  <c r="V35" i="58"/>
  <c r="U35" i="58" s="1"/>
  <c r="S35" i="58"/>
  <c r="O35" i="58"/>
  <c r="N35" i="58" s="1"/>
  <c r="L35" i="58"/>
  <c r="H35" i="58"/>
  <c r="G35" i="58"/>
  <c r="E35" i="58"/>
  <c r="BT34" i="58"/>
  <c r="BS34" i="58"/>
  <c r="BR34" i="58"/>
  <c r="BP34" i="58"/>
  <c r="BL34" i="58"/>
  <c r="BK34" i="58" s="1"/>
  <c r="BI34" i="58"/>
  <c r="BE34" i="58"/>
  <c r="BD34" i="58" s="1"/>
  <c r="BB34" i="58"/>
  <c r="AX34" i="58"/>
  <c r="AW34" i="58" s="1"/>
  <c r="AU34" i="58"/>
  <c r="AQ34" i="58"/>
  <c r="AP34" i="58" s="1"/>
  <c r="AN34" i="58"/>
  <c r="AJ34" i="58"/>
  <c r="AI34" i="58" s="1"/>
  <c r="AG34" i="58"/>
  <c r="AC34" i="58"/>
  <c r="AB34" i="58" s="1"/>
  <c r="Z34" i="58"/>
  <c r="V34" i="58"/>
  <c r="U34" i="58" s="1"/>
  <c r="S34" i="58"/>
  <c r="O34" i="58"/>
  <c r="N34" i="58" s="1"/>
  <c r="L34" i="58"/>
  <c r="H34" i="58"/>
  <c r="G34" i="58" s="1"/>
  <c r="E34" i="58"/>
  <c r="BT33" i="58"/>
  <c r="BS33" i="58"/>
  <c r="BR33" i="58" s="1"/>
  <c r="BP33" i="58"/>
  <c r="BL33" i="58"/>
  <c r="BK33" i="58" s="1"/>
  <c r="BI33" i="58"/>
  <c r="BE33" i="58"/>
  <c r="BD33" i="58" s="1"/>
  <c r="BB33" i="58"/>
  <c r="AX33" i="58"/>
  <c r="AW33" i="58"/>
  <c r="AU33" i="58"/>
  <c r="AQ33" i="58"/>
  <c r="AP33" i="58"/>
  <c r="AN33" i="58"/>
  <c r="AJ33" i="58"/>
  <c r="AI33" i="58" s="1"/>
  <c r="AG33" i="58"/>
  <c r="AC33" i="58"/>
  <c r="AB33" i="58" s="1"/>
  <c r="Z33" i="58"/>
  <c r="V33" i="58"/>
  <c r="U33" i="58" s="1"/>
  <c r="S33" i="58"/>
  <c r="O33" i="58"/>
  <c r="N33" i="58" s="1"/>
  <c r="L33" i="58"/>
  <c r="H33" i="58"/>
  <c r="G33" i="58" s="1"/>
  <c r="E33" i="58"/>
  <c r="BT32" i="58"/>
  <c r="BS32" i="58"/>
  <c r="BR32" i="58" s="1"/>
  <c r="BP32" i="58"/>
  <c r="BL32" i="58"/>
  <c r="BK32" i="58" s="1"/>
  <c r="BI32" i="58"/>
  <c r="BE32" i="58"/>
  <c r="BD32" i="58"/>
  <c r="BB32" i="58"/>
  <c r="AX32" i="58"/>
  <c r="AW32" i="58" s="1"/>
  <c r="AU32" i="58"/>
  <c r="AQ32" i="58"/>
  <c r="AP32" i="58"/>
  <c r="AN32" i="58"/>
  <c r="AJ32" i="58"/>
  <c r="AI32" i="58" s="1"/>
  <c r="AG32" i="58"/>
  <c r="AC32" i="58"/>
  <c r="AB32" i="58" s="1"/>
  <c r="Z32" i="58"/>
  <c r="V32" i="58"/>
  <c r="U32" i="58" s="1"/>
  <c r="S32" i="58"/>
  <c r="O32" i="58"/>
  <c r="N32" i="58"/>
  <c r="L32" i="58"/>
  <c r="H32" i="58"/>
  <c r="G32" i="58" s="1"/>
  <c r="E32" i="58"/>
  <c r="BT31" i="58"/>
  <c r="BS31" i="58"/>
  <c r="BR31" i="58" s="1"/>
  <c r="BP31" i="58"/>
  <c r="BL31" i="58"/>
  <c r="BK31" i="58" s="1"/>
  <c r="BI31" i="58"/>
  <c r="BE31" i="58"/>
  <c r="BD31" i="58" s="1"/>
  <c r="BB31" i="58"/>
  <c r="AX31" i="58"/>
  <c r="AW31" i="58" s="1"/>
  <c r="AU31" i="58"/>
  <c r="AQ31" i="58"/>
  <c r="AP31" i="58" s="1"/>
  <c r="AN31" i="58"/>
  <c r="AJ31" i="58"/>
  <c r="AI31" i="58"/>
  <c r="AG31" i="58"/>
  <c r="AC31" i="58"/>
  <c r="AB31" i="58" s="1"/>
  <c r="Z31" i="58"/>
  <c r="V31" i="58"/>
  <c r="U31" i="58" s="1"/>
  <c r="S31" i="58"/>
  <c r="O31" i="58"/>
  <c r="N31" i="58" s="1"/>
  <c r="L31" i="58"/>
  <c r="H31" i="58"/>
  <c r="E31" i="58"/>
  <c r="BT30" i="58"/>
  <c r="BS30" i="58"/>
  <c r="BR30" i="58" s="1"/>
  <c r="BP30" i="58"/>
  <c r="BL30" i="58"/>
  <c r="BK30" i="58" s="1"/>
  <c r="BI30" i="58"/>
  <c r="BE30" i="58"/>
  <c r="BD30" i="58" s="1"/>
  <c r="BB30" i="58"/>
  <c r="AX30" i="58"/>
  <c r="AW30" i="58" s="1"/>
  <c r="AU30" i="58"/>
  <c r="AQ30" i="58"/>
  <c r="AP30" i="58"/>
  <c r="AN30" i="58"/>
  <c r="AJ30" i="58"/>
  <c r="AI30" i="58" s="1"/>
  <c r="AG30" i="58"/>
  <c r="AC30" i="58"/>
  <c r="AB30" i="58" s="1"/>
  <c r="Z30" i="58"/>
  <c r="V30" i="58"/>
  <c r="U30" i="58" s="1"/>
  <c r="S30" i="58"/>
  <c r="O30" i="58"/>
  <c r="N30" i="58" s="1"/>
  <c r="L30" i="58"/>
  <c r="H30" i="58"/>
  <c r="E30" i="58"/>
  <c r="BT29" i="58"/>
  <c r="BS29" i="58"/>
  <c r="BR29" i="58"/>
  <c r="BP29" i="58"/>
  <c r="BL29" i="58"/>
  <c r="BK29" i="58" s="1"/>
  <c r="BI29" i="58"/>
  <c r="BE29" i="58"/>
  <c r="BD29" i="58" s="1"/>
  <c r="BB29" i="58"/>
  <c r="AX29" i="58"/>
  <c r="AW29" i="58" s="1"/>
  <c r="AU29" i="58"/>
  <c r="AQ29" i="58"/>
  <c r="AP29" i="58" s="1"/>
  <c r="AN29" i="58"/>
  <c r="AJ29" i="58"/>
  <c r="AI29" i="58" s="1"/>
  <c r="AG29" i="58"/>
  <c r="AC29" i="58"/>
  <c r="AB29" i="58" s="1"/>
  <c r="Z29" i="58"/>
  <c r="V29" i="58"/>
  <c r="U29" i="58" s="1"/>
  <c r="S29" i="58"/>
  <c r="O29" i="58"/>
  <c r="N29" i="58" s="1"/>
  <c r="L29" i="58"/>
  <c r="H29" i="58"/>
  <c r="G29" i="58" s="1"/>
  <c r="E29" i="58"/>
  <c r="BT28" i="58"/>
  <c r="BS28" i="58"/>
  <c r="BR28" i="58"/>
  <c r="BP28" i="58"/>
  <c r="BL28" i="58"/>
  <c r="BK28" i="58"/>
  <c r="BI28" i="58"/>
  <c r="BE28" i="58"/>
  <c r="BD28" i="58" s="1"/>
  <c r="BB28" i="58"/>
  <c r="AX28" i="58"/>
  <c r="AW28" i="58" s="1"/>
  <c r="AU28" i="58"/>
  <c r="AQ28" i="58"/>
  <c r="AP28" i="58" s="1"/>
  <c r="AN28" i="58"/>
  <c r="AJ28" i="58"/>
  <c r="AI28" i="58"/>
  <c r="AG28" i="58"/>
  <c r="AC28" i="58"/>
  <c r="AB28" i="58"/>
  <c r="Z28" i="58"/>
  <c r="V28" i="58"/>
  <c r="U28" i="58" s="1"/>
  <c r="S28" i="58"/>
  <c r="O28" i="58"/>
  <c r="L28" i="58"/>
  <c r="H28" i="58"/>
  <c r="G28" i="58"/>
  <c r="E28" i="58"/>
  <c r="BT27" i="58"/>
  <c r="BS27" i="58"/>
  <c r="BR27" i="58" s="1"/>
  <c r="BP27" i="58"/>
  <c r="BL27" i="58"/>
  <c r="BK27" i="58"/>
  <c r="BI27" i="58"/>
  <c r="BE27" i="58"/>
  <c r="BD27" i="58"/>
  <c r="BB27" i="58"/>
  <c r="AX27" i="58"/>
  <c r="AW27" i="58"/>
  <c r="AU27" i="58"/>
  <c r="AQ27" i="58"/>
  <c r="AP27" i="58" s="1"/>
  <c r="AN27" i="58"/>
  <c r="AJ27" i="58"/>
  <c r="AI27" i="58" s="1"/>
  <c r="AG27" i="58"/>
  <c r="AC27" i="58"/>
  <c r="AB27" i="58" s="1"/>
  <c r="Z27" i="58"/>
  <c r="V27" i="58"/>
  <c r="U27" i="58" s="1"/>
  <c r="S27" i="58"/>
  <c r="O27" i="58"/>
  <c r="N27" i="58" s="1"/>
  <c r="L27" i="58"/>
  <c r="H27" i="58"/>
  <c r="G27" i="58"/>
  <c r="E27" i="58"/>
  <c r="BT26" i="58"/>
  <c r="BS26" i="58"/>
  <c r="BR26" i="58" s="1"/>
  <c r="BP26" i="58"/>
  <c r="BL26" i="58"/>
  <c r="BK26" i="58" s="1"/>
  <c r="BI26" i="58"/>
  <c r="BE26" i="58"/>
  <c r="BD26" i="58" s="1"/>
  <c r="BB26" i="58"/>
  <c r="AX26" i="58"/>
  <c r="AW26" i="58" s="1"/>
  <c r="AU26" i="58"/>
  <c r="AQ26" i="58"/>
  <c r="AP26" i="58" s="1"/>
  <c r="AN26" i="58"/>
  <c r="AJ26" i="58"/>
  <c r="AI26" i="58" s="1"/>
  <c r="AG26" i="58"/>
  <c r="AC26" i="58"/>
  <c r="AB26" i="58"/>
  <c r="Z26" i="58"/>
  <c r="V26" i="58"/>
  <c r="U26" i="58"/>
  <c r="S26" i="58"/>
  <c r="O26" i="58"/>
  <c r="N26" i="58" s="1"/>
  <c r="L26" i="58"/>
  <c r="H26" i="58"/>
  <c r="G26" i="58"/>
  <c r="E26" i="58"/>
  <c r="BT25" i="58"/>
  <c r="BS25" i="58"/>
  <c r="BR25" i="58"/>
  <c r="BP25" i="58"/>
  <c r="BL25" i="58"/>
  <c r="BK25" i="58" s="1"/>
  <c r="BI25" i="58"/>
  <c r="BE25" i="58"/>
  <c r="BD25" i="58" s="1"/>
  <c r="BB25" i="58"/>
  <c r="AX25" i="58"/>
  <c r="AW25" i="58" s="1"/>
  <c r="AU25" i="58"/>
  <c r="AQ25" i="58"/>
  <c r="AP25" i="58" s="1"/>
  <c r="AN25" i="58"/>
  <c r="AJ25" i="58"/>
  <c r="AI25" i="58" s="1"/>
  <c r="AG25" i="58"/>
  <c r="AC25" i="58"/>
  <c r="AB25" i="58" s="1"/>
  <c r="Z25" i="58"/>
  <c r="V25" i="58"/>
  <c r="U25" i="58" s="1"/>
  <c r="S25" i="58"/>
  <c r="O25" i="58"/>
  <c r="N25" i="58" s="1"/>
  <c r="L25" i="58"/>
  <c r="H25" i="58"/>
  <c r="G25" i="58" s="1"/>
  <c r="E25" i="58"/>
  <c r="BT24" i="58"/>
  <c r="BS24" i="58"/>
  <c r="BR24" i="58" s="1"/>
  <c r="BP24" i="58"/>
  <c r="BL24" i="58"/>
  <c r="BK24" i="58" s="1"/>
  <c r="BI24" i="58"/>
  <c r="BE24" i="58"/>
  <c r="BD24" i="58" s="1"/>
  <c r="BB24" i="58"/>
  <c r="AX24" i="58"/>
  <c r="AW24" i="58" s="1"/>
  <c r="AU24" i="58"/>
  <c r="AQ24" i="58"/>
  <c r="AP24" i="58" s="1"/>
  <c r="AN24" i="58"/>
  <c r="AJ24" i="58"/>
  <c r="AI24" i="58" s="1"/>
  <c r="AG24" i="58"/>
  <c r="AC24" i="58"/>
  <c r="AB24" i="58" s="1"/>
  <c r="Z24" i="58"/>
  <c r="V24" i="58"/>
  <c r="U24" i="58" s="1"/>
  <c r="S24" i="58"/>
  <c r="O24" i="58"/>
  <c r="N24" i="58"/>
  <c r="L24" i="58"/>
  <c r="H24" i="58"/>
  <c r="G24" i="58" s="1"/>
  <c r="E24" i="58"/>
  <c r="BT23" i="58"/>
  <c r="BS23" i="58"/>
  <c r="BR23" i="58" s="1"/>
  <c r="BP23" i="58"/>
  <c r="BL23" i="58"/>
  <c r="BK23" i="58" s="1"/>
  <c r="BI23" i="58"/>
  <c r="BE23" i="58"/>
  <c r="BD23" i="58"/>
  <c r="BB23" i="58"/>
  <c r="AX23" i="58"/>
  <c r="AW23" i="58" s="1"/>
  <c r="AU23" i="58"/>
  <c r="AQ23" i="58"/>
  <c r="AP23" i="58" s="1"/>
  <c r="AN23" i="58"/>
  <c r="AJ23" i="58"/>
  <c r="AI23" i="58" s="1"/>
  <c r="AG23" i="58"/>
  <c r="AC23" i="58"/>
  <c r="AB23" i="58" s="1"/>
  <c r="Z23" i="58"/>
  <c r="V23" i="58"/>
  <c r="U23" i="58" s="1"/>
  <c r="S23" i="58"/>
  <c r="O23" i="58"/>
  <c r="N23" i="58" s="1"/>
  <c r="L23" i="58"/>
  <c r="H23" i="58"/>
  <c r="G23" i="58" s="1"/>
  <c r="E23" i="58"/>
  <c r="BT22" i="58"/>
  <c r="BS22" i="58"/>
  <c r="BR22" i="58" s="1"/>
  <c r="BP22" i="58"/>
  <c r="BL22" i="58"/>
  <c r="BK22" i="58" s="1"/>
  <c r="BI22" i="58"/>
  <c r="BE22" i="58"/>
  <c r="BD22" i="58"/>
  <c r="BB22" i="58"/>
  <c r="AX22" i="58"/>
  <c r="AW22" i="58" s="1"/>
  <c r="AU22" i="58"/>
  <c r="AQ22" i="58"/>
  <c r="AP22" i="58" s="1"/>
  <c r="AN22" i="58"/>
  <c r="AJ22" i="58"/>
  <c r="AI22" i="58" s="1"/>
  <c r="AG22" i="58"/>
  <c r="AC22" i="58"/>
  <c r="AB22" i="58" s="1"/>
  <c r="Z22" i="58"/>
  <c r="V22" i="58"/>
  <c r="U22" i="58" s="1"/>
  <c r="S22" i="58"/>
  <c r="O22" i="58"/>
  <c r="N22" i="58" s="1"/>
  <c r="L22" i="58"/>
  <c r="H22" i="58"/>
  <c r="E22" i="58"/>
  <c r="BT21" i="58"/>
  <c r="BS21" i="58"/>
  <c r="BR21" i="58"/>
  <c r="BP21" i="58"/>
  <c r="BL21" i="58"/>
  <c r="BK21" i="58"/>
  <c r="BI21" i="58"/>
  <c r="BE21" i="58"/>
  <c r="BD21" i="58" s="1"/>
  <c r="BB21" i="58"/>
  <c r="AX21" i="58"/>
  <c r="AW21" i="58" s="1"/>
  <c r="AU21" i="58"/>
  <c r="AQ21" i="58"/>
  <c r="AP21" i="58" s="1"/>
  <c r="AN21" i="58"/>
  <c r="AJ21" i="58"/>
  <c r="AI21" i="58" s="1"/>
  <c r="AG21" i="58"/>
  <c r="AC21" i="58"/>
  <c r="AB21" i="58" s="1"/>
  <c r="Z21" i="58"/>
  <c r="V21" i="58"/>
  <c r="U21" i="58" s="1"/>
  <c r="S21" i="58"/>
  <c r="O21" i="58"/>
  <c r="N21" i="58"/>
  <c r="L21" i="58"/>
  <c r="H21" i="58"/>
  <c r="G21" i="58" s="1"/>
  <c r="E21" i="58"/>
  <c r="BT20" i="58"/>
  <c r="BS20" i="58"/>
  <c r="BR20" i="58"/>
  <c r="BP20" i="58"/>
  <c r="BL20" i="58"/>
  <c r="BK20" i="58"/>
  <c r="BI20" i="58"/>
  <c r="BE20" i="58"/>
  <c r="BD20" i="58" s="1"/>
  <c r="BB20" i="58"/>
  <c r="AX20" i="58"/>
  <c r="AW20" i="58" s="1"/>
  <c r="AU20" i="58"/>
  <c r="AQ20" i="58"/>
  <c r="AP20" i="58"/>
  <c r="AN20" i="58"/>
  <c r="AJ20" i="58"/>
  <c r="AI20" i="58" s="1"/>
  <c r="AG20" i="58"/>
  <c r="AC20" i="58"/>
  <c r="AB20" i="58"/>
  <c r="Z20" i="58"/>
  <c r="V20" i="58"/>
  <c r="U20" i="58"/>
  <c r="S20" i="58"/>
  <c r="O20" i="58"/>
  <c r="N20" i="58" s="1"/>
  <c r="L20" i="58"/>
  <c r="H20" i="58"/>
  <c r="E20" i="58"/>
  <c r="BT19" i="58"/>
  <c r="BS19" i="58"/>
  <c r="BR19" i="58" s="1"/>
  <c r="BP19" i="58"/>
  <c r="BL19" i="58"/>
  <c r="BK19" i="58" s="1"/>
  <c r="BI19" i="58"/>
  <c r="BE19" i="58"/>
  <c r="BD19" i="58"/>
  <c r="BB19" i="58"/>
  <c r="AX19" i="58"/>
  <c r="AW19" i="58" s="1"/>
  <c r="AU19" i="58"/>
  <c r="AQ19" i="58"/>
  <c r="AP19" i="58" s="1"/>
  <c r="AN19" i="58"/>
  <c r="AJ19" i="58"/>
  <c r="AI19" i="58"/>
  <c r="AG19" i="58"/>
  <c r="AC19" i="58"/>
  <c r="AB19" i="58"/>
  <c r="Z19" i="58"/>
  <c r="V19" i="58"/>
  <c r="U19" i="58" s="1"/>
  <c r="S19" i="58"/>
  <c r="O19" i="58"/>
  <c r="N19" i="58" s="1"/>
  <c r="L19" i="58"/>
  <c r="H19" i="58"/>
  <c r="G19" i="58" s="1"/>
  <c r="E19" i="58"/>
  <c r="BT18" i="58"/>
  <c r="BS18" i="58"/>
  <c r="BR18" i="58" s="1"/>
  <c r="BP18" i="58"/>
  <c r="BL18" i="58"/>
  <c r="BK18" i="58"/>
  <c r="BI18" i="58"/>
  <c r="BE18" i="58"/>
  <c r="BD18" i="58"/>
  <c r="BB18" i="58"/>
  <c r="AX18" i="58"/>
  <c r="AW18" i="58"/>
  <c r="AU18" i="58"/>
  <c r="AQ18" i="58"/>
  <c r="AP18" i="58" s="1"/>
  <c r="AN18" i="58"/>
  <c r="AJ18" i="58"/>
  <c r="AI18" i="58" s="1"/>
  <c r="AG18" i="58"/>
  <c r="AC18" i="58"/>
  <c r="AB18" i="58" s="1"/>
  <c r="Z18" i="58"/>
  <c r="V18" i="58"/>
  <c r="U18" i="58"/>
  <c r="S18" i="58"/>
  <c r="O18" i="58"/>
  <c r="N18" i="58"/>
  <c r="L18" i="58"/>
  <c r="H18" i="58"/>
  <c r="G18" i="58" s="1"/>
  <c r="E18" i="58"/>
  <c r="BT17" i="58"/>
  <c r="BS17" i="58"/>
  <c r="BR17" i="58" s="1"/>
  <c r="BP17" i="58"/>
  <c r="BL17" i="58"/>
  <c r="BK17" i="58" s="1"/>
  <c r="BI17" i="58"/>
  <c r="BE17" i="58"/>
  <c r="BD17" i="58" s="1"/>
  <c r="BB17" i="58"/>
  <c r="AX17" i="58"/>
  <c r="AW17" i="58"/>
  <c r="AU17" i="58"/>
  <c r="AQ17" i="58"/>
  <c r="AP17" i="58"/>
  <c r="AN17" i="58"/>
  <c r="AJ17" i="58"/>
  <c r="AI17" i="58" s="1"/>
  <c r="AG17" i="58"/>
  <c r="AC17" i="58"/>
  <c r="AB17" i="58" s="1"/>
  <c r="Z17" i="58"/>
  <c r="V17" i="58"/>
  <c r="U17" i="58" s="1"/>
  <c r="S17" i="58"/>
  <c r="O17" i="58"/>
  <c r="N17" i="58"/>
  <c r="L17" i="58"/>
  <c r="H17" i="58"/>
  <c r="G17" i="58" s="1"/>
  <c r="E17" i="58"/>
  <c r="BT16" i="58"/>
  <c r="BS16" i="58"/>
  <c r="BR16" i="58" s="1"/>
  <c r="BP16" i="58"/>
  <c r="BL16" i="58"/>
  <c r="BK16" i="58" s="1"/>
  <c r="BI16" i="58"/>
  <c r="BE16" i="58"/>
  <c r="BD16" i="58" s="1"/>
  <c r="BB16" i="58"/>
  <c r="AX16" i="58"/>
  <c r="AW16" i="58" s="1"/>
  <c r="AU16" i="58"/>
  <c r="AQ16" i="58"/>
  <c r="AP16" i="58" s="1"/>
  <c r="AN16" i="58"/>
  <c r="AJ16" i="58"/>
  <c r="AI16" i="58" s="1"/>
  <c r="AG16" i="58"/>
  <c r="AC16" i="58"/>
  <c r="AB16" i="58" s="1"/>
  <c r="Z16" i="58"/>
  <c r="V16" i="58"/>
  <c r="U16" i="58" s="1"/>
  <c r="S16" i="58"/>
  <c r="O16" i="58"/>
  <c r="N16" i="58"/>
  <c r="L16" i="58"/>
  <c r="H16" i="58"/>
  <c r="G16" i="58" s="1"/>
  <c r="E16" i="58"/>
  <c r="BT15" i="58"/>
  <c r="BS15" i="58"/>
  <c r="BR15" i="58" s="1"/>
  <c r="BP15" i="58"/>
  <c r="BL15" i="58"/>
  <c r="BK15" i="58" s="1"/>
  <c r="BI15" i="58"/>
  <c r="BE15" i="58"/>
  <c r="BD15" i="58"/>
  <c r="BB15" i="58"/>
  <c r="AX15" i="58"/>
  <c r="AW15" i="58" s="1"/>
  <c r="AU15" i="58"/>
  <c r="AQ15" i="58"/>
  <c r="AP15" i="58" s="1"/>
  <c r="AN15" i="58"/>
  <c r="AJ15" i="58"/>
  <c r="AI15" i="58" s="1"/>
  <c r="AG15" i="58"/>
  <c r="AC15" i="58"/>
  <c r="AB15" i="58" s="1"/>
  <c r="Z15" i="58"/>
  <c r="V15" i="58"/>
  <c r="U15" i="58" s="1"/>
  <c r="S15" i="58"/>
  <c r="O15" i="58"/>
  <c r="N15" i="58" s="1"/>
  <c r="L15" i="58"/>
  <c r="H15" i="58"/>
  <c r="E15" i="58"/>
  <c r="BT14" i="58"/>
  <c r="BS14" i="58"/>
  <c r="BR14" i="58" s="1"/>
  <c r="BP14" i="58"/>
  <c r="BL14" i="58"/>
  <c r="BK14" i="58" s="1"/>
  <c r="BI14" i="58"/>
  <c r="BE14" i="58"/>
  <c r="BD14" i="58" s="1"/>
  <c r="BB14" i="58"/>
  <c r="AX14" i="58"/>
  <c r="AW14" i="58" s="1"/>
  <c r="AU14" i="58"/>
  <c r="AQ14" i="58"/>
  <c r="AP14" i="58" s="1"/>
  <c r="AN14" i="58"/>
  <c r="AJ14" i="58"/>
  <c r="AI14" i="58" s="1"/>
  <c r="AG14" i="58"/>
  <c r="AC14" i="58"/>
  <c r="AB14" i="58" s="1"/>
  <c r="Z14" i="58"/>
  <c r="V14" i="58"/>
  <c r="U14" i="58" s="1"/>
  <c r="S14" i="58"/>
  <c r="O14" i="58"/>
  <c r="N14" i="58" s="1"/>
  <c r="L14" i="58"/>
  <c r="H14" i="58"/>
  <c r="E14" i="58"/>
  <c r="BT13" i="58"/>
  <c r="BS13" i="58"/>
  <c r="BR13" i="58" s="1"/>
  <c r="BP13" i="58"/>
  <c r="BL13" i="58"/>
  <c r="BK13" i="58"/>
  <c r="BI13" i="58"/>
  <c r="BE13" i="58"/>
  <c r="BD13" i="58"/>
  <c r="BB13" i="58"/>
  <c r="AX13" i="58"/>
  <c r="AW13" i="58" s="1"/>
  <c r="AU13" i="58"/>
  <c r="AQ13" i="58"/>
  <c r="AP13" i="58"/>
  <c r="AN13" i="58"/>
  <c r="AJ13" i="58"/>
  <c r="AI13" i="58" s="1"/>
  <c r="AG13" i="58"/>
  <c r="AC13" i="58"/>
  <c r="AB13" i="58" s="1"/>
  <c r="Z13" i="58"/>
  <c r="V13" i="58"/>
  <c r="U13" i="58" s="1"/>
  <c r="S13" i="58"/>
  <c r="O13" i="58"/>
  <c r="N13" i="58" s="1"/>
  <c r="L13" i="58"/>
  <c r="H13" i="58"/>
  <c r="G13" i="58" s="1"/>
  <c r="E13" i="58"/>
  <c r="BT12" i="58"/>
  <c r="BS12" i="58"/>
  <c r="BR12" i="58"/>
  <c r="BP12" i="58"/>
  <c r="BL12" i="58"/>
  <c r="BK12" i="58" s="1"/>
  <c r="BI12" i="58"/>
  <c r="BE12" i="58"/>
  <c r="BB12" i="58"/>
  <c r="AX12" i="58"/>
  <c r="AW12" i="58" s="1"/>
  <c r="AU12" i="58"/>
  <c r="AQ12" i="58"/>
  <c r="AP12" i="58"/>
  <c r="AN12" i="58"/>
  <c r="AJ12" i="58"/>
  <c r="AI12" i="58"/>
  <c r="AG12" i="58"/>
  <c r="AC12" i="58"/>
  <c r="AB12" i="58" s="1"/>
  <c r="Z12" i="58"/>
  <c r="V12" i="58"/>
  <c r="U12" i="58"/>
  <c r="S12" i="58"/>
  <c r="O12" i="58"/>
  <c r="L12" i="58"/>
  <c r="H12" i="58"/>
  <c r="G12" i="58" s="1"/>
  <c r="E12" i="58"/>
  <c r="BC58" i="53"/>
  <c r="BS57" i="53"/>
  <c r="BR57" i="53" s="1"/>
  <c r="BL57" i="53"/>
  <c r="BK57" i="53"/>
  <c r="BE57" i="53"/>
  <c r="BD57" i="53" s="1"/>
  <c r="AX57" i="53"/>
  <c r="AW57" i="53" s="1"/>
  <c r="AQ57" i="53"/>
  <c r="AP57" i="53" s="1"/>
  <c r="AJ57" i="53"/>
  <c r="AI57" i="53" s="1"/>
  <c r="AC57" i="53"/>
  <c r="AB57" i="53" s="1"/>
  <c r="V57" i="53"/>
  <c r="U57" i="53"/>
  <c r="O57" i="53"/>
  <c r="N57" i="53" s="1"/>
  <c r="H57" i="53"/>
  <c r="G57" i="53" s="1"/>
  <c r="BQ55" i="53"/>
  <c r="BJ55" i="53"/>
  <c r="BJ58" i="53" s="1"/>
  <c r="BC55" i="53"/>
  <c r="AV55" i="53"/>
  <c r="AV58" i="53" s="1"/>
  <c r="AO55" i="53"/>
  <c r="AH55" i="53"/>
  <c r="AH58" i="53" s="1"/>
  <c r="AA55" i="53"/>
  <c r="AA58" i="53" s="1"/>
  <c r="T55" i="53"/>
  <c r="M55" i="53"/>
  <c r="F55" i="53"/>
  <c r="BT54" i="53"/>
  <c r="BS54" i="53"/>
  <c r="BR54" i="53"/>
  <c r="BP54" i="53"/>
  <c r="BL54" i="53"/>
  <c r="BK54" i="53" s="1"/>
  <c r="BI54" i="53"/>
  <c r="BE54" i="53"/>
  <c r="BD54" i="53" s="1"/>
  <c r="BB54" i="53"/>
  <c r="AX54" i="53"/>
  <c r="AW54" i="53" s="1"/>
  <c r="AU54" i="53"/>
  <c r="AQ54" i="53"/>
  <c r="AP54" i="53" s="1"/>
  <c r="AN54" i="53"/>
  <c r="AJ54" i="53"/>
  <c r="AI54" i="53" s="1"/>
  <c r="AG54" i="53"/>
  <c r="AC54" i="53"/>
  <c r="AB54" i="53" s="1"/>
  <c r="Z54" i="53"/>
  <c r="V54" i="53"/>
  <c r="U54" i="53" s="1"/>
  <c r="S54" i="53"/>
  <c r="O54" i="53"/>
  <c r="N54" i="53"/>
  <c r="L54" i="53"/>
  <c r="H54" i="53"/>
  <c r="G54" i="53" s="1"/>
  <c r="E54" i="53"/>
  <c r="BT53" i="53"/>
  <c r="BS53" i="53"/>
  <c r="BR53" i="53"/>
  <c r="BP53" i="53"/>
  <c r="BL53" i="53"/>
  <c r="BK53" i="53" s="1"/>
  <c r="BI53" i="53"/>
  <c r="BE53" i="53"/>
  <c r="BD53" i="53"/>
  <c r="BB53" i="53"/>
  <c r="AX53" i="53"/>
  <c r="AW53" i="53" s="1"/>
  <c r="AU53" i="53"/>
  <c r="AQ53" i="53"/>
  <c r="AP53" i="53" s="1"/>
  <c r="AN53" i="53"/>
  <c r="AJ53" i="53"/>
  <c r="AI53" i="53" s="1"/>
  <c r="AG53" i="53"/>
  <c r="AC53" i="53"/>
  <c r="AB53" i="53" s="1"/>
  <c r="Z53" i="53"/>
  <c r="V53" i="53"/>
  <c r="U53" i="53"/>
  <c r="S53" i="53"/>
  <c r="O53" i="53"/>
  <c r="N53" i="53" s="1"/>
  <c r="L53" i="53"/>
  <c r="H53" i="53"/>
  <c r="G53" i="53"/>
  <c r="E53" i="53"/>
  <c r="BT52" i="53"/>
  <c r="BS52" i="53"/>
  <c r="BR52" i="53" s="1"/>
  <c r="BP52" i="53"/>
  <c r="BL52" i="53"/>
  <c r="BK52" i="53" s="1"/>
  <c r="BI52" i="53"/>
  <c r="BE52" i="53"/>
  <c r="BD52" i="53" s="1"/>
  <c r="BB52" i="53"/>
  <c r="AX52" i="53"/>
  <c r="AW52" i="53" s="1"/>
  <c r="AU52" i="53"/>
  <c r="AQ52" i="53"/>
  <c r="AP52" i="53"/>
  <c r="AN52" i="53"/>
  <c r="AJ52" i="53"/>
  <c r="AI52" i="53"/>
  <c r="AG52" i="53"/>
  <c r="AC52" i="53"/>
  <c r="AB52" i="53"/>
  <c r="Z52" i="53"/>
  <c r="V52" i="53"/>
  <c r="U52" i="53" s="1"/>
  <c r="S52" i="53"/>
  <c r="O52" i="53"/>
  <c r="N52" i="53" s="1"/>
  <c r="L52" i="53"/>
  <c r="H52" i="53"/>
  <c r="E52" i="53"/>
  <c r="BT51" i="53"/>
  <c r="BS51" i="53"/>
  <c r="BR51" i="53" s="1"/>
  <c r="BP51" i="53"/>
  <c r="BL51" i="53"/>
  <c r="BK51" i="53"/>
  <c r="BI51" i="53"/>
  <c r="BE51" i="53"/>
  <c r="BD51" i="53" s="1"/>
  <c r="BB51" i="53"/>
  <c r="AX51" i="53"/>
  <c r="AW51" i="53"/>
  <c r="AU51" i="53"/>
  <c r="AQ51" i="53"/>
  <c r="AP51" i="53"/>
  <c r="AN51" i="53"/>
  <c r="AJ51" i="53"/>
  <c r="AI51" i="53" s="1"/>
  <c r="AG51" i="53"/>
  <c r="AC51" i="53"/>
  <c r="AB51" i="53" s="1"/>
  <c r="Z51" i="53"/>
  <c r="V51" i="53"/>
  <c r="U51" i="53" s="1"/>
  <c r="S51" i="53"/>
  <c r="O51" i="53"/>
  <c r="N51" i="53" s="1"/>
  <c r="L51" i="53"/>
  <c r="H51" i="53"/>
  <c r="G51" i="53" s="1"/>
  <c r="E51" i="53"/>
  <c r="BT50" i="53"/>
  <c r="BS50" i="53"/>
  <c r="BR50" i="53" s="1"/>
  <c r="BP50" i="53"/>
  <c r="BL50" i="53"/>
  <c r="BK50" i="53" s="1"/>
  <c r="BI50" i="53"/>
  <c r="BE50" i="53"/>
  <c r="BD50" i="53"/>
  <c r="BB50" i="53"/>
  <c r="AX50" i="53"/>
  <c r="AW50" i="53" s="1"/>
  <c r="AU50" i="53"/>
  <c r="AQ50" i="53"/>
  <c r="AP50" i="53" s="1"/>
  <c r="AN50" i="53"/>
  <c r="AJ50" i="53"/>
  <c r="AI50" i="53" s="1"/>
  <c r="AG50" i="53"/>
  <c r="AC50" i="53"/>
  <c r="AB50" i="53"/>
  <c r="Z50" i="53"/>
  <c r="V50" i="53"/>
  <c r="U50" i="53"/>
  <c r="S50" i="53"/>
  <c r="O50" i="53"/>
  <c r="L50" i="53"/>
  <c r="H50" i="53"/>
  <c r="G50" i="53"/>
  <c r="E50" i="53"/>
  <c r="BT49" i="53"/>
  <c r="BS49" i="53"/>
  <c r="BR49" i="53" s="1"/>
  <c r="BP49" i="53"/>
  <c r="BL49" i="53"/>
  <c r="BK49" i="53" s="1"/>
  <c r="BI49" i="53"/>
  <c r="BE49" i="53"/>
  <c r="BD49" i="53" s="1"/>
  <c r="BB49" i="53"/>
  <c r="AX49" i="53"/>
  <c r="AW49" i="53"/>
  <c r="AU49" i="53"/>
  <c r="AQ49" i="53"/>
  <c r="AP49" i="53" s="1"/>
  <c r="AN49" i="53"/>
  <c r="AJ49" i="53"/>
  <c r="AI49" i="53"/>
  <c r="AG49" i="53"/>
  <c r="AC49" i="53"/>
  <c r="AB49" i="53"/>
  <c r="Z49" i="53"/>
  <c r="V49" i="53"/>
  <c r="U49" i="53"/>
  <c r="S49" i="53"/>
  <c r="O49" i="53"/>
  <c r="L49" i="53"/>
  <c r="H49" i="53"/>
  <c r="G49" i="53" s="1"/>
  <c r="E49" i="53"/>
  <c r="BT48" i="53"/>
  <c r="BS48" i="53"/>
  <c r="BR48" i="53" s="1"/>
  <c r="BP48" i="53"/>
  <c r="BL48" i="53"/>
  <c r="BK48" i="53" s="1"/>
  <c r="BI48" i="53"/>
  <c r="BE48" i="53"/>
  <c r="BD48" i="53"/>
  <c r="BB48" i="53"/>
  <c r="AX48" i="53"/>
  <c r="AW48" i="53" s="1"/>
  <c r="AU48" i="53"/>
  <c r="AQ48" i="53"/>
  <c r="AP48" i="53"/>
  <c r="AN48" i="53"/>
  <c r="AJ48" i="53"/>
  <c r="AI48" i="53" s="1"/>
  <c r="AG48" i="53"/>
  <c r="AC48" i="53"/>
  <c r="AB48" i="53" s="1"/>
  <c r="Z48" i="53"/>
  <c r="V48" i="53"/>
  <c r="U48" i="53" s="1"/>
  <c r="S48" i="53"/>
  <c r="O48" i="53"/>
  <c r="N48" i="53" s="1"/>
  <c r="L48" i="53"/>
  <c r="H48" i="53"/>
  <c r="E48" i="53"/>
  <c r="BT47" i="53"/>
  <c r="BS47" i="53"/>
  <c r="BR47" i="53" s="1"/>
  <c r="BP47" i="53"/>
  <c r="BL47" i="53"/>
  <c r="BK47" i="53" s="1"/>
  <c r="BI47" i="53"/>
  <c r="BE47" i="53"/>
  <c r="BD47" i="53" s="1"/>
  <c r="BB47" i="53"/>
  <c r="AX47" i="53"/>
  <c r="AW47" i="53" s="1"/>
  <c r="AU47" i="53"/>
  <c r="AQ47" i="53"/>
  <c r="AP47" i="53" s="1"/>
  <c r="AN47" i="53"/>
  <c r="AJ47" i="53"/>
  <c r="AI47" i="53" s="1"/>
  <c r="AG47" i="53"/>
  <c r="AC47" i="53"/>
  <c r="AB47" i="53" s="1"/>
  <c r="Z47" i="53"/>
  <c r="V47" i="53"/>
  <c r="U47" i="53" s="1"/>
  <c r="S47" i="53"/>
  <c r="O47" i="53"/>
  <c r="N47" i="53"/>
  <c r="L47" i="53"/>
  <c r="H47" i="53"/>
  <c r="G47" i="53" s="1"/>
  <c r="E47" i="53"/>
  <c r="BT46" i="53"/>
  <c r="BS46" i="53"/>
  <c r="BR46" i="53" s="1"/>
  <c r="BP46" i="53"/>
  <c r="BL46" i="53"/>
  <c r="BK46" i="53" s="1"/>
  <c r="BI46" i="53"/>
  <c r="BE46" i="53"/>
  <c r="BD46" i="53"/>
  <c r="BB46" i="53"/>
  <c r="AX46" i="53"/>
  <c r="AW46" i="53" s="1"/>
  <c r="AU46" i="53"/>
  <c r="AQ46" i="53"/>
  <c r="AP46" i="53" s="1"/>
  <c r="AN46" i="53"/>
  <c r="AJ46" i="53"/>
  <c r="AI46" i="53" s="1"/>
  <c r="AG46" i="53"/>
  <c r="AC46" i="53"/>
  <c r="AB46" i="53"/>
  <c r="Z46" i="53"/>
  <c r="V46" i="53"/>
  <c r="U46" i="53" s="1"/>
  <c r="S46" i="53"/>
  <c r="O46" i="53"/>
  <c r="N46" i="53" s="1"/>
  <c r="L46" i="53"/>
  <c r="H46" i="53"/>
  <c r="G46" i="53" s="1"/>
  <c r="E46" i="53"/>
  <c r="BT45" i="53"/>
  <c r="BS45" i="53"/>
  <c r="BR45" i="53" s="1"/>
  <c r="BP45" i="53"/>
  <c r="BL45" i="53"/>
  <c r="BK45" i="53"/>
  <c r="BI45" i="53"/>
  <c r="BE45" i="53"/>
  <c r="BD45" i="53" s="1"/>
  <c r="BB45" i="53"/>
  <c r="AX45" i="53"/>
  <c r="AW45" i="53" s="1"/>
  <c r="AU45" i="53"/>
  <c r="AQ45" i="53"/>
  <c r="AP45" i="53" s="1"/>
  <c r="AN45" i="53"/>
  <c r="AJ45" i="53"/>
  <c r="AI45" i="53" s="1"/>
  <c r="AG45" i="53"/>
  <c r="AC45" i="53"/>
  <c r="AB45" i="53" s="1"/>
  <c r="Z45" i="53"/>
  <c r="V45" i="53"/>
  <c r="U45" i="53" s="1"/>
  <c r="S45" i="53"/>
  <c r="O45" i="53"/>
  <c r="N45" i="53" s="1"/>
  <c r="L45" i="53"/>
  <c r="H45" i="53"/>
  <c r="G45" i="53" s="1"/>
  <c r="E45" i="53"/>
  <c r="BT44" i="53"/>
  <c r="BS44" i="53"/>
  <c r="BR44" i="53" s="1"/>
  <c r="BP44" i="53"/>
  <c r="BL44" i="53"/>
  <c r="BK44" i="53" s="1"/>
  <c r="BI44" i="53"/>
  <c r="BE44" i="53"/>
  <c r="BD44" i="53" s="1"/>
  <c r="BB44" i="53"/>
  <c r="AX44" i="53"/>
  <c r="AW44" i="53" s="1"/>
  <c r="AU44" i="53"/>
  <c r="AQ44" i="53"/>
  <c r="AP44" i="53" s="1"/>
  <c r="AN44" i="53"/>
  <c r="AJ44" i="53"/>
  <c r="AI44" i="53" s="1"/>
  <c r="AG44" i="53"/>
  <c r="AC44" i="53"/>
  <c r="AB44" i="53" s="1"/>
  <c r="Z44" i="53"/>
  <c r="V44" i="53"/>
  <c r="U44" i="53" s="1"/>
  <c r="S44" i="53"/>
  <c r="O44" i="53"/>
  <c r="N44" i="53"/>
  <c r="L44" i="53"/>
  <c r="H44" i="53"/>
  <c r="E44" i="53"/>
  <c r="BT43" i="53"/>
  <c r="BS43" i="53"/>
  <c r="BR43" i="53" s="1"/>
  <c r="BP43" i="53"/>
  <c r="BL43" i="53"/>
  <c r="BK43" i="53"/>
  <c r="BI43" i="53"/>
  <c r="BE43" i="53"/>
  <c r="BD43" i="53" s="1"/>
  <c r="BB43" i="53"/>
  <c r="AX43" i="53"/>
  <c r="AW43" i="53"/>
  <c r="AU43" i="53"/>
  <c r="AQ43" i="53"/>
  <c r="AP43" i="53" s="1"/>
  <c r="AN43" i="53"/>
  <c r="AJ43" i="53"/>
  <c r="AI43" i="53"/>
  <c r="AG43" i="53"/>
  <c r="AC43" i="53"/>
  <c r="AB43" i="53" s="1"/>
  <c r="Z43" i="53"/>
  <c r="V43" i="53"/>
  <c r="U43" i="53" s="1"/>
  <c r="S43" i="53"/>
  <c r="O43" i="53"/>
  <c r="N43" i="53" s="1"/>
  <c r="L43" i="53"/>
  <c r="H43" i="53"/>
  <c r="G43" i="53" s="1"/>
  <c r="E43" i="53"/>
  <c r="BT42" i="53"/>
  <c r="BS42" i="53"/>
  <c r="BR42" i="53" s="1"/>
  <c r="BP42" i="53"/>
  <c r="BL42" i="53"/>
  <c r="BK42" i="53" s="1"/>
  <c r="BI42" i="53"/>
  <c r="BE42" i="53"/>
  <c r="BD42" i="53" s="1"/>
  <c r="BB42" i="53"/>
  <c r="AX42" i="53"/>
  <c r="AW42" i="53" s="1"/>
  <c r="AU42" i="53"/>
  <c r="AQ42" i="53"/>
  <c r="AP42" i="53" s="1"/>
  <c r="AN42" i="53"/>
  <c r="AJ42" i="53"/>
  <c r="AI42" i="53" s="1"/>
  <c r="AG42" i="53"/>
  <c r="AC42" i="53"/>
  <c r="AB42" i="53"/>
  <c r="Z42" i="53"/>
  <c r="V42" i="53"/>
  <c r="U42" i="53" s="1"/>
  <c r="S42" i="53"/>
  <c r="O42" i="53"/>
  <c r="N42" i="53"/>
  <c r="L42" i="53"/>
  <c r="H42" i="53"/>
  <c r="G42" i="53"/>
  <c r="E42" i="53"/>
  <c r="BT41" i="53"/>
  <c r="BS41" i="53"/>
  <c r="BR41" i="53" s="1"/>
  <c r="BP41" i="53"/>
  <c r="BL41" i="53"/>
  <c r="BK41" i="53" s="1"/>
  <c r="BI41" i="53"/>
  <c r="BE41" i="53"/>
  <c r="BD41" i="53" s="1"/>
  <c r="BB41" i="53"/>
  <c r="AX41" i="53"/>
  <c r="AW41" i="53" s="1"/>
  <c r="AU41" i="53"/>
  <c r="AQ41" i="53"/>
  <c r="AP41" i="53" s="1"/>
  <c r="AN41" i="53"/>
  <c r="AJ41" i="53"/>
  <c r="AI41" i="53"/>
  <c r="AG41" i="53"/>
  <c r="AC41" i="53"/>
  <c r="AB41" i="53" s="1"/>
  <c r="Z41" i="53"/>
  <c r="V41" i="53"/>
  <c r="U41" i="53" s="1"/>
  <c r="S41" i="53"/>
  <c r="O41" i="53"/>
  <c r="N41" i="53" s="1"/>
  <c r="L41" i="53"/>
  <c r="H41" i="53"/>
  <c r="E41" i="53"/>
  <c r="BT40" i="53"/>
  <c r="BS40" i="53"/>
  <c r="BR40" i="53" s="1"/>
  <c r="BP40" i="53"/>
  <c r="BL40" i="53"/>
  <c r="BK40" i="53" s="1"/>
  <c r="BI40" i="53"/>
  <c r="BE40" i="53"/>
  <c r="BD40" i="53" s="1"/>
  <c r="BB40" i="53"/>
  <c r="AX40" i="53"/>
  <c r="AW40" i="53" s="1"/>
  <c r="AU40" i="53"/>
  <c r="AQ40" i="53"/>
  <c r="AP40" i="53" s="1"/>
  <c r="AN40" i="53"/>
  <c r="AJ40" i="53"/>
  <c r="AI40" i="53" s="1"/>
  <c r="AG40" i="53"/>
  <c r="AC40" i="53"/>
  <c r="AB40" i="53"/>
  <c r="Z40" i="53"/>
  <c r="V40" i="53"/>
  <c r="U40" i="53" s="1"/>
  <c r="S40" i="53"/>
  <c r="O40" i="53"/>
  <c r="N40" i="53"/>
  <c r="L40" i="53"/>
  <c r="H40" i="53"/>
  <c r="G40" i="53"/>
  <c r="E40" i="53"/>
  <c r="BT39" i="53"/>
  <c r="BS39" i="53"/>
  <c r="BR39" i="53"/>
  <c r="BP39" i="53"/>
  <c r="BL39" i="53"/>
  <c r="BK39" i="53" s="1"/>
  <c r="BI39" i="53"/>
  <c r="BE39" i="53"/>
  <c r="BD39" i="53" s="1"/>
  <c r="BB39" i="53"/>
  <c r="AX39" i="53"/>
  <c r="AW39" i="53"/>
  <c r="AU39" i="53"/>
  <c r="AQ39" i="53"/>
  <c r="AP39" i="53" s="1"/>
  <c r="AN39" i="53"/>
  <c r="AJ39" i="53"/>
  <c r="AI39" i="53" s="1"/>
  <c r="AG39" i="53"/>
  <c r="AC39" i="53"/>
  <c r="AB39" i="53" s="1"/>
  <c r="Z39" i="53"/>
  <c r="V39" i="53"/>
  <c r="U39" i="53" s="1"/>
  <c r="S39" i="53"/>
  <c r="O39" i="53"/>
  <c r="N39" i="53" s="1"/>
  <c r="L39" i="53"/>
  <c r="H39" i="53"/>
  <c r="G39" i="53" s="1"/>
  <c r="E39" i="53"/>
  <c r="BT38" i="53"/>
  <c r="BS38" i="53"/>
  <c r="BR38" i="53"/>
  <c r="BP38" i="53"/>
  <c r="BL38" i="53"/>
  <c r="BI38" i="53"/>
  <c r="BE38" i="53"/>
  <c r="BD38" i="53" s="1"/>
  <c r="BB38" i="53"/>
  <c r="AX38" i="53"/>
  <c r="AW38" i="53"/>
  <c r="AU38" i="53"/>
  <c r="AQ38" i="53"/>
  <c r="AP38" i="53" s="1"/>
  <c r="AN38" i="53"/>
  <c r="AJ38" i="53"/>
  <c r="AI38" i="53"/>
  <c r="AG38" i="53"/>
  <c r="AC38" i="53"/>
  <c r="AB38" i="53" s="1"/>
  <c r="Z38" i="53"/>
  <c r="V38" i="53"/>
  <c r="U38" i="53" s="1"/>
  <c r="S38" i="53"/>
  <c r="O38" i="53"/>
  <c r="N38" i="53"/>
  <c r="L38" i="53"/>
  <c r="H38" i="53"/>
  <c r="G38" i="53" s="1"/>
  <c r="E38" i="53"/>
  <c r="BT37" i="53"/>
  <c r="BS37" i="53"/>
  <c r="BR37" i="53" s="1"/>
  <c r="BP37" i="53"/>
  <c r="BL37" i="53"/>
  <c r="BK37" i="53" s="1"/>
  <c r="BI37" i="53"/>
  <c r="BE37" i="53"/>
  <c r="BD37" i="53"/>
  <c r="BB37" i="53"/>
  <c r="AX37" i="53"/>
  <c r="AW37" i="53"/>
  <c r="AU37" i="53"/>
  <c r="AQ37" i="53"/>
  <c r="AP37" i="53" s="1"/>
  <c r="AN37" i="53"/>
  <c r="AJ37" i="53"/>
  <c r="AI37" i="53" s="1"/>
  <c r="AG37" i="53"/>
  <c r="AC37" i="53"/>
  <c r="AB37" i="53" s="1"/>
  <c r="Z37" i="53"/>
  <c r="V37" i="53"/>
  <c r="U37" i="53" s="1"/>
  <c r="S37" i="53"/>
  <c r="O37" i="53"/>
  <c r="N37" i="53" s="1"/>
  <c r="L37" i="53"/>
  <c r="H37" i="53"/>
  <c r="G37" i="53" s="1"/>
  <c r="E37" i="53"/>
  <c r="BT36" i="53"/>
  <c r="BS36" i="53"/>
  <c r="BR36" i="53"/>
  <c r="BP36" i="53"/>
  <c r="BL36" i="53"/>
  <c r="BK36" i="53" s="1"/>
  <c r="BI36" i="53"/>
  <c r="BE36" i="53"/>
  <c r="BD36" i="53" s="1"/>
  <c r="BB36" i="53"/>
  <c r="AX36" i="53"/>
  <c r="AW36" i="53" s="1"/>
  <c r="AU36" i="53"/>
  <c r="AQ36" i="53"/>
  <c r="AP36" i="53" s="1"/>
  <c r="AN36" i="53"/>
  <c r="AJ36" i="53"/>
  <c r="AI36" i="53" s="1"/>
  <c r="AG36" i="53"/>
  <c r="AC36" i="53"/>
  <c r="AB36" i="53" s="1"/>
  <c r="Z36" i="53"/>
  <c r="V36" i="53"/>
  <c r="U36" i="53" s="1"/>
  <c r="S36" i="53"/>
  <c r="O36" i="53"/>
  <c r="N36" i="53" s="1"/>
  <c r="L36" i="53"/>
  <c r="H36" i="53"/>
  <c r="E36" i="53"/>
  <c r="BT35" i="53"/>
  <c r="BS35" i="53"/>
  <c r="BR35" i="53" s="1"/>
  <c r="BP35" i="53"/>
  <c r="BL35" i="53"/>
  <c r="BK35" i="53"/>
  <c r="BI35" i="53"/>
  <c r="BE35" i="53"/>
  <c r="BD35" i="53" s="1"/>
  <c r="BB35" i="53"/>
  <c r="AX35" i="53"/>
  <c r="AW35" i="53"/>
  <c r="AU35" i="53"/>
  <c r="AQ35" i="53"/>
  <c r="AP35" i="53"/>
  <c r="AN35" i="53"/>
  <c r="AJ35" i="53"/>
  <c r="AI35" i="53"/>
  <c r="AG35" i="53"/>
  <c r="AC35" i="53"/>
  <c r="AB35" i="53" s="1"/>
  <c r="Z35" i="53"/>
  <c r="V35" i="53"/>
  <c r="U35" i="53" s="1"/>
  <c r="S35" i="53"/>
  <c r="O35" i="53"/>
  <c r="N35" i="53" s="1"/>
  <c r="L35" i="53"/>
  <c r="H35" i="53"/>
  <c r="G35" i="53" s="1"/>
  <c r="E35" i="53"/>
  <c r="BT34" i="53"/>
  <c r="BS34" i="53"/>
  <c r="BR34" i="53"/>
  <c r="BP34" i="53"/>
  <c r="BL34" i="53"/>
  <c r="BK34" i="53" s="1"/>
  <c r="BI34" i="53"/>
  <c r="BE34" i="53"/>
  <c r="BD34" i="53" s="1"/>
  <c r="BB34" i="53"/>
  <c r="AX34" i="53"/>
  <c r="AW34" i="53" s="1"/>
  <c r="AU34" i="53"/>
  <c r="AQ34" i="53"/>
  <c r="AP34" i="53" s="1"/>
  <c r="AN34" i="53"/>
  <c r="AJ34" i="53"/>
  <c r="AI34" i="53" s="1"/>
  <c r="AG34" i="53"/>
  <c r="AC34" i="53"/>
  <c r="AB34" i="53" s="1"/>
  <c r="Z34" i="53"/>
  <c r="V34" i="53"/>
  <c r="U34" i="53" s="1"/>
  <c r="S34" i="53"/>
  <c r="O34" i="53"/>
  <c r="N34" i="53" s="1"/>
  <c r="L34" i="53"/>
  <c r="H34" i="53"/>
  <c r="G34" i="53" s="1"/>
  <c r="E34" i="53"/>
  <c r="BT33" i="53"/>
  <c r="BS33" i="53"/>
  <c r="BR33" i="53" s="1"/>
  <c r="BP33" i="53"/>
  <c r="BL33" i="53"/>
  <c r="BK33" i="53" s="1"/>
  <c r="BI33" i="53"/>
  <c r="BE33" i="53"/>
  <c r="BD33" i="53" s="1"/>
  <c r="BB33" i="53"/>
  <c r="AX33" i="53"/>
  <c r="AW33" i="53" s="1"/>
  <c r="AU33" i="53"/>
  <c r="AQ33" i="53"/>
  <c r="AP33" i="53" s="1"/>
  <c r="AN33" i="53"/>
  <c r="AJ33" i="53"/>
  <c r="AI33" i="53" s="1"/>
  <c r="AG33" i="53"/>
  <c r="AC33" i="53"/>
  <c r="AB33" i="53"/>
  <c r="Z33" i="53"/>
  <c r="V33" i="53"/>
  <c r="U33" i="53" s="1"/>
  <c r="S33" i="53"/>
  <c r="O33" i="53"/>
  <c r="N33" i="53" s="1"/>
  <c r="L33" i="53"/>
  <c r="H33" i="53"/>
  <c r="G33" i="53" s="1"/>
  <c r="E33" i="53"/>
  <c r="BT32" i="53"/>
  <c r="BS32" i="53"/>
  <c r="BR32" i="53" s="1"/>
  <c r="BP32" i="53"/>
  <c r="BL32" i="53"/>
  <c r="BK32" i="53" s="1"/>
  <c r="BI32" i="53"/>
  <c r="BE32" i="53"/>
  <c r="BD32" i="53" s="1"/>
  <c r="BB32" i="53"/>
  <c r="AX32" i="53"/>
  <c r="AW32" i="53" s="1"/>
  <c r="AU32" i="53"/>
  <c r="AQ32" i="53"/>
  <c r="AP32" i="53" s="1"/>
  <c r="AN32" i="53"/>
  <c r="AJ32" i="53"/>
  <c r="AI32" i="53" s="1"/>
  <c r="AG32" i="53"/>
  <c r="AC32" i="53"/>
  <c r="AB32" i="53"/>
  <c r="Z32" i="53"/>
  <c r="V32" i="53"/>
  <c r="U32" i="53" s="1"/>
  <c r="S32" i="53"/>
  <c r="O32" i="53"/>
  <c r="N32" i="53" s="1"/>
  <c r="L32" i="53"/>
  <c r="H32" i="53"/>
  <c r="G32" i="53" s="1"/>
  <c r="E32" i="53"/>
  <c r="BT31" i="53"/>
  <c r="BS31" i="53"/>
  <c r="BR31" i="53"/>
  <c r="BP31" i="53"/>
  <c r="BL31" i="53"/>
  <c r="BK31" i="53" s="1"/>
  <c r="BI31" i="53"/>
  <c r="BE31" i="53"/>
  <c r="BD31" i="53" s="1"/>
  <c r="BB31" i="53"/>
  <c r="AX31" i="53"/>
  <c r="AW31" i="53" s="1"/>
  <c r="AU31" i="53"/>
  <c r="AQ31" i="53"/>
  <c r="AP31" i="53" s="1"/>
  <c r="AN31" i="53"/>
  <c r="AJ31" i="53"/>
  <c r="AI31" i="53" s="1"/>
  <c r="AG31" i="53"/>
  <c r="AC31" i="53"/>
  <c r="AB31" i="53" s="1"/>
  <c r="Z31" i="53"/>
  <c r="V31" i="53"/>
  <c r="U31" i="53"/>
  <c r="S31" i="53"/>
  <c r="O31" i="53"/>
  <c r="N31" i="53" s="1"/>
  <c r="L31" i="53"/>
  <c r="H31" i="53"/>
  <c r="G31" i="53" s="1"/>
  <c r="E31" i="53"/>
  <c r="BT30" i="53"/>
  <c r="BS30" i="53"/>
  <c r="BR30" i="53" s="1"/>
  <c r="BP30" i="53"/>
  <c r="BL30" i="53"/>
  <c r="BK30" i="53" s="1"/>
  <c r="BI30" i="53"/>
  <c r="BE30" i="53"/>
  <c r="BD30" i="53"/>
  <c r="BB30" i="53"/>
  <c r="AX30" i="53"/>
  <c r="AW30" i="53"/>
  <c r="AU30" i="53"/>
  <c r="AQ30" i="53"/>
  <c r="AP30" i="53" s="1"/>
  <c r="AN30" i="53"/>
  <c r="AJ30" i="53"/>
  <c r="AI30" i="53"/>
  <c r="AG30" i="53"/>
  <c r="AC30" i="53"/>
  <c r="AB30" i="53" s="1"/>
  <c r="Z30" i="53"/>
  <c r="V30" i="53"/>
  <c r="U30" i="53" s="1"/>
  <c r="S30" i="53"/>
  <c r="O30" i="53"/>
  <c r="N30" i="53" s="1"/>
  <c r="L30" i="53"/>
  <c r="H30" i="53"/>
  <c r="E30" i="53"/>
  <c r="BT29" i="53"/>
  <c r="BS29" i="53"/>
  <c r="BR29" i="53" s="1"/>
  <c r="BP29" i="53"/>
  <c r="BL29" i="53"/>
  <c r="BK29" i="53" s="1"/>
  <c r="BI29" i="53"/>
  <c r="BE29" i="53"/>
  <c r="BD29" i="53" s="1"/>
  <c r="BB29" i="53"/>
  <c r="AX29" i="53"/>
  <c r="AW29" i="53" s="1"/>
  <c r="AU29" i="53"/>
  <c r="AQ29" i="53"/>
  <c r="AP29" i="53" s="1"/>
  <c r="AN29" i="53"/>
  <c r="AJ29" i="53"/>
  <c r="AI29" i="53" s="1"/>
  <c r="AG29" i="53"/>
  <c r="AC29" i="53"/>
  <c r="AB29" i="53" s="1"/>
  <c r="Z29" i="53"/>
  <c r="V29" i="53"/>
  <c r="U29" i="53"/>
  <c r="S29" i="53"/>
  <c r="O29" i="53"/>
  <c r="N29" i="53" s="1"/>
  <c r="L29" i="53"/>
  <c r="H29" i="53"/>
  <c r="G29" i="53" s="1"/>
  <c r="E29" i="53"/>
  <c r="BT28" i="53"/>
  <c r="BS28" i="53"/>
  <c r="BR28" i="53"/>
  <c r="BP28" i="53"/>
  <c r="BL28" i="53"/>
  <c r="BK28" i="53" s="1"/>
  <c r="BI28" i="53"/>
  <c r="BE28" i="53"/>
  <c r="BD28" i="53" s="1"/>
  <c r="BB28" i="53"/>
  <c r="AX28" i="53"/>
  <c r="AW28" i="53" s="1"/>
  <c r="AU28" i="53"/>
  <c r="AQ28" i="53"/>
  <c r="AP28" i="53" s="1"/>
  <c r="AN28" i="53"/>
  <c r="AJ28" i="53"/>
  <c r="AI28" i="53" s="1"/>
  <c r="AG28" i="53"/>
  <c r="AC28" i="53"/>
  <c r="AB28" i="53" s="1"/>
  <c r="Z28" i="53"/>
  <c r="V28" i="53"/>
  <c r="U28" i="53" s="1"/>
  <c r="S28" i="53"/>
  <c r="O28" i="53"/>
  <c r="N28" i="53" s="1"/>
  <c r="L28" i="53"/>
  <c r="H28" i="53"/>
  <c r="E28" i="53"/>
  <c r="BT27" i="53"/>
  <c r="BS27" i="53"/>
  <c r="BR27" i="53" s="1"/>
  <c r="BP27" i="53"/>
  <c r="BL27" i="53"/>
  <c r="BK27" i="53"/>
  <c r="BI27" i="53"/>
  <c r="BE27" i="53"/>
  <c r="BD27" i="53" s="1"/>
  <c r="BB27" i="53"/>
  <c r="AX27" i="53"/>
  <c r="AW27" i="53" s="1"/>
  <c r="AU27" i="53"/>
  <c r="AQ27" i="53"/>
  <c r="AP27" i="53" s="1"/>
  <c r="AN27" i="53"/>
  <c r="AJ27" i="53"/>
  <c r="AI27" i="53" s="1"/>
  <c r="AG27" i="53"/>
  <c r="AC27" i="53"/>
  <c r="AB27" i="53" s="1"/>
  <c r="Z27" i="53"/>
  <c r="V27" i="53"/>
  <c r="U27" i="53" s="1"/>
  <c r="S27" i="53"/>
  <c r="O27" i="53"/>
  <c r="N27" i="53" s="1"/>
  <c r="L27" i="53"/>
  <c r="H27" i="53"/>
  <c r="G27" i="53" s="1"/>
  <c r="E27" i="53"/>
  <c r="BT26" i="53"/>
  <c r="BS26" i="53"/>
  <c r="BR26" i="53" s="1"/>
  <c r="BP26" i="53"/>
  <c r="BL26" i="53"/>
  <c r="BK26" i="53" s="1"/>
  <c r="BI26" i="53"/>
  <c r="BE26" i="53"/>
  <c r="BD26" i="53" s="1"/>
  <c r="BB26" i="53"/>
  <c r="AX26" i="53"/>
  <c r="AW26" i="53" s="1"/>
  <c r="AU26" i="53"/>
  <c r="AQ26" i="53"/>
  <c r="AP26" i="53" s="1"/>
  <c r="AN26" i="53"/>
  <c r="AJ26" i="53"/>
  <c r="AI26" i="53" s="1"/>
  <c r="AG26" i="53"/>
  <c r="AC26" i="53"/>
  <c r="AB26" i="53" s="1"/>
  <c r="Z26" i="53"/>
  <c r="V26" i="53"/>
  <c r="S26" i="53"/>
  <c r="O26" i="53"/>
  <c r="N26" i="53" s="1"/>
  <c r="L26" i="53"/>
  <c r="H26" i="53"/>
  <c r="G26" i="53" s="1"/>
  <c r="E26" i="53"/>
  <c r="BT25" i="53"/>
  <c r="BS25" i="53"/>
  <c r="BR25" i="53" s="1"/>
  <c r="BP25" i="53"/>
  <c r="BL25" i="53"/>
  <c r="BK25" i="53"/>
  <c r="BI25" i="53"/>
  <c r="BE25" i="53"/>
  <c r="BD25" i="53" s="1"/>
  <c r="BB25" i="53"/>
  <c r="AX25" i="53"/>
  <c r="AW25" i="53" s="1"/>
  <c r="AU25" i="53"/>
  <c r="AQ25" i="53"/>
  <c r="AP25" i="53"/>
  <c r="AN25" i="53"/>
  <c r="AJ25" i="53"/>
  <c r="AI25" i="53" s="1"/>
  <c r="AG25" i="53"/>
  <c r="AC25" i="53"/>
  <c r="AB25" i="53" s="1"/>
  <c r="Z25" i="53"/>
  <c r="V25" i="53"/>
  <c r="U25" i="53" s="1"/>
  <c r="S25" i="53"/>
  <c r="O25" i="53"/>
  <c r="N25" i="53" s="1"/>
  <c r="L25" i="53"/>
  <c r="H25" i="53"/>
  <c r="G25" i="53" s="1"/>
  <c r="E25" i="53"/>
  <c r="BT24" i="53"/>
  <c r="BS24" i="53"/>
  <c r="BR24" i="53"/>
  <c r="BP24" i="53"/>
  <c r="BL24" i="53"/>
  <c r="BK24" i="53" s="1"/>
  <c r="BI24" i="53"/>
  <c r="BE24" i="53"/>
  <c r="BD24" i="53" s="1"/>
  <c r="BB24" i="53"/>
  <c r="AX24" i="53"/>
  <c r="AW24" i="53" s="1"/>
  <c r="AU24" i="53"/>
  <c r="AQ24" i="53"/>
  <c r="AP24" i="53" s="1"/>
  <c r="AN24" i="53"/>
  <c r="AJ24" i="53"/>
  <c r="AG24" i="53"/>
  <c r="AC24" i="53"/>
  <c r="AB24" i="53" s="1"/>
  <c r="Z24" i="53"/>
  <c r="V24" i="53"/>
  <c r="U24" i="53" s="1"/>
  <c r="S24" i="53"/>
  <c r="O24" i="53"/>
  <c r="N24" i="53" s="1"/>
  <c r="L24" i="53"/>
  <c r="H24" i="53"/>
  <c r="G24" i="53" s="1"/>
  <c r="E24" i="53"/>
  <c r="BT23" i="53"/>
  <c r="BS23" i="53"/>
  <c r="BR23" i="53" s="1"/>
  <c r="BP23" i="53"/>
  <c r="BL23" i="53"/>
  <c r="BK23" i="53" s="1"/>
  <c r="BI23" i="53"/>
  <c r="BE23" i="53"/>
  <c r="BD23" i="53" s="1"/>
  <c r="BB23" i="53"/>
  <c r="AX23" i="53"/>
  <c r="AW23" i="53" s="1"/>
  <c r="AU23" i="53"/>
  <c r="AQ23" i="53"/>
  <c r="AP23" i="53" s="1"/>
  <c r="AN23" i="53"/>
  <c r="AJ23" i="53"/>
  <c r="AI23" i="53"/>
  <c r="AG23" i="53"/>
  <c r="AC23" i="53"/>
  <c r="AB23" i="53" s="1"/>
  <c r="Z23" i="53"/>
  <c r="V23" i="53"/>
  <c r="U23" i="53"/>
  <c r="S23" i="53"/>
  <c r="O23" i="53"/>
  <c r="N23" i="53"/>
  <c r="L23" i="53"/>
  <c r="H23" i="53"/>
  <c r="E23" i="53"/>
  <c r="BT22" i="53"/>
  <c r="BS22" i="53"/>
  <c r="BR22" i="53" s="1"/>
  <c r="BP22" i="53"/>
  <c r="BL22" i="53"/>
  <c r="BK22" i="53" s="1"/>
  <c r="BI22" i="53"/>
  <c r="BE22" i="53"/>
  <c r="BD22" i="53" s="1"/>
  <c r="BB22" i="53"/>
  <c r="AX22" i="53"/>
  <c r="AW22" i="53" s="1"/>
  <c r="AU22" i="53"/>
  <c r="AQ22" i="53"/>
  <c r="AP22" i="53" s="1"/>
  <c r="AN22" i="53"/>
  <c r="AJ22" i="53"/>
  <c r="AI22" i="53" s="1"/>
  <c r="AG22" i="53"/>
  <c r="AC22" i="53"/>
  <c r="AB22" i="53" s="1"/>
  <c r="Z22" i="53"/>
  <c r="V22" i="53"/>
  <c r="U22" i="53" s="1"/>
  <c r="S22" i="53"/>
  <c r="O22" i="53"/>
  <c r="N22" i="53"/>
  <c r="L22" i="53"/>
  <c r="H22" i="53"/>
  <c r="G22" i="53" s="1"/>
  <c r="E22" i="53"/>
  <c r="BT21" i="53"/>
  <c r="BS21" i="53"/>
  <c r="BR21" i="53"/>
  <c r="BP21" i="53"/>
  <c r="BL21" i="53"/>
  <c r="BK21" i="53" s="1"/>
  <c r="BI21" i="53"/>
  <c r="BE21" i="53"/>
  <c r="BD21" i="53"/>
  <c r="BB21" i="53"/>
  <c r="AX21" i="53"/>
  <c r="AW21" i="53" s="1"/>
  <c r="AU21" i="53"/>
  <c r="AQ21" i="53"/>
  <c r="AP21" i="53" s="1"/>
  <c r="AN21" i="53"/>
  <c r="AJ21" i="53"/>
  <c r="AI21" i="53" s="1"/>
  <c r="AG21" i="53"/>
  <c r="AC21" i="53"/>
  <c r="AB21" i="53" s="1"/>
  <c r="Z21" i="53"/>
  <c r="V21" i="53"/>
  <c r="U21" i="53"/>
  <c r="S21" i="53"/>
  <c r="O21" i="53"/>
  <c r="N21" i="53" s="1"/>
  <c r="L21" i="53"/>
  <c r="H21" i="53"/>
  <c r="G21" i="53"/>
  <c r="E21" i="53"/>
  <c r="BT20" i="53"/>
  <c r="BS20" i="53"/>
  <c r="BR20" i="53" s="1"/>
  <c r="BP20" i="53"/>
  <c r="BL20" i="53"/>
  <c r="BK20" i="53" s="1"/>
  <c r="BI20" i="53"/>
  <c r="BE20" i="53"/>
  <c r="BD20" i="53"/>
  <c r="BB20" i="53"/>
  <c r="AX20" i="53"/>
  <c r="AW20" i="53" s="1"/>
  <c r="AU20" i="53"/>
  <c r="AQ20" i="53"/>
  <c r="AP20" i="53" s="1"/>
  <c r="AN20" i="53"/>
  <c r="AJ20" i="53"/>
  <c r="AI20" i="53" s="1"/>
  <c r="AG20" i="53"/>
  <c r="AC20" i="53"/>
  <c r="AB20" i="53"/>
  <c r="Z20" i="53"/>
  <c r="V20" i="53"/>
  <c r="U20" i="53" s="1"/>
  <c r="S20" i="53"/>
  <c r="O20" i="53"/>
  <c r="N20" i="53" s="1"/>
  <c r="L20" i="53"/>
  <c r="H20" i="53"/>
  <c r="E20" i="53"/>
  <c r="BT19" i="53"/>
  <c r="BS19" i="53"/>
  <c r="BR19" i="53" s="1"/>
  <c r="BP19" i="53"/>
  <c r="BL19" i="53"/>
  <c r="BK19" i="53" s="1"/>
  <c r="BI19" i="53"/>
  <c r="BE19" i="53"/>
  <c r="BD19" i="53" s="1"/>
  <c r="BB19" i="53"/>
  <c r="AX19" i="53"/>
  <c r="AW19" i="53" s="1"/>
  <c r="AU19" i="53"/>
  <c r="AQ19" i="53"/>
  <c r="AP19" i="53"/>
  <c r="AN19" i="53"/>
  <c r="AJ19" i="53"/>
  <c r="AI19" i="53" s="1"/>
  <c r="AG19" i="53"/>
  <c r="AC19" i="53"/>
  <c r="AB19" i="53" s="1"/>
  <c r="Z19" i="53"/>
  <c r="V19" i="53"/>
  <c r="S19" i="53"/>
  <c r="O19" i="53"/>
  <c r="N19" i="53" s="1"/>
  <c r="L19" i="53"/>
  <c r="H19" i="53"/>
  <c r="G19" i="53" s="1"/>
  <c r="E19" i="53"/>
  <c r="BT18" i="53"/>
  <c r="BS18" i="53"/>
  <c r="BR18" i="53" s="1"/>
  <c r="BP18" i="53"/>
  <c r="BL18" i="53"/>
  <c r="BK18" i="53"/>
  <c r="BI18" i="53"/>
  <c r="BE18" i="53"/>
  <c r="BD18" i="53" s="1"/>
  <c r="BB18" i="53"/>
  <c r="AX18" i="53"/>
  <c r="AW18" i="53" s="1"/>
  <c r="AU18" i="53"/>
  <c r="AQ18" i="53"/>
  <c r="AP18" i="53" s="1"/>
  <c r="AN18" i="53"/>
  <c r="AJ18" i="53"/>
  <c r="AI18" i="53" s="1"/>
  <c r="AG18" i="53"/>
  <c r="AC18" i="53"/>
  <c r="AB18" i="53" s="1"/>
  <c r="Z18" i="53"/>
  <c r="V18" i="53"/>
  <c r="U18" i="53" s="1"/>
  <c r="S18" i="53"/>
  <c r="O18" i="53"/>
  <c r="N18" i="53"/>
  <c r="L18" i="53"/>
  <c r="H18" i="53"/>
  <c r="G18" i="53"/>
  <c r="E18" i="53"/>
  <c r="BT17" i="53"/>
  <c r="BS17" i="53"/>
  <c r="BR17" i="53" s="1"/>
  <c r="BP17" i="53"/>
  <c r="BL17" i="53"/>
  <c r="BK17" i="53" s="1"/>
  <c r="BI17" i="53"/>
  <c r="BE17" i="53"/>
  <c r="BD17" i="53" s="1"/>
  <c r="BB17" i="53"/>
  <c r="AX17" i="53"/>
  <c r="AW17" i="53" s="1"/>
  <c r="AU17" i="53"/>
  <c r="AQ17" i="53"/>
  <c r="AP17" i="53"/>
  <c r="AN17" i="53"/>
  <c r="AJ17" i="53"/>
  <c r="AI17" i="53" s="1"/>
  <c r="AG17" i="53"/>
  <c r="AC17" i="53"/>
  <c r="AB17" i="53" s="1"/>
  <c r="Z17" i="53"/>
  <c r="V17" i="53"/>
  <c r="U17" i="53" s="1"/>
  <c r="S17" i="53"/>
  <c r="O17" i="53"/>
  <c r="L17" i="53"/>
  <c r="H17" i="53"/>
  <c r="G17" i="53" s="1"/>
  <c r="E17" i="53"/>
  <c r="BT16" i="53"/>
  <c r="BS16" i="53"/>
  <c r="BR16" i="53" s="1"/>
  <c r="BP16" i="53"/>
  <c r="BL16" i="53"/>
  <c r="BK16" i="53" s="1"/>
  <c r="BI16" i="53"/>
  <c r="BE16" i="53"/>
  <c r="BD16" i="53"/>
  <c r="BB16" i="53"/>
  <c r="AX16" i="53"/>
  <c r="AW16" i="53" s="1"/>
  <c r="AU16" i="53"/>
  <c r="AQ16" i="53"/>
  <c r="AP16" i="53" s="1"/>
  <c r="AN16" i="53"/>
  <c r="AJ16" i="53"/>
  <c r="AI16" i="53" s="1"/>
  <c r="AG16" i="53"/>
  <c r="AC16" i="53"/>
  <c r="AB16" i="53" s="1"/>
  <c r="Z16" i="53"/>
  <c r="V16" i="53"/>
  <c r="U16" i="53" s="1"/>
  <c r="S16" i="53"/>
  <c r="O16" i="53"/>
  <c r="N16" i="53" s="1"/>
  <c r="L16" i="53"/>
  <c r="H16" i="53"/>
  <c r="E16" i="53"/>
  <c r="BT15" i="53"/>
  <c r="BS15" i="53"/>
  <c r="BR15" i="53"/>
  <c r="BP15" i="53"/>
  <c r="BL15" i="53"/>
  <c r="BK15" i="53" s="1"/>
  <c r="BI15" i="53"/>
  <c r="BE15" i="53"/>
  <c r="BD15" i="53" s="1"/>
  <c r="BB15" i="53"/>
  <c r="AX15" i="53"/>
  <c r="AW15" i="53" s="1"/>
  <c r="AU15" i="53"/>
  <c r="AQ15" i="53"/>
  <c r="AN15" i="53"/>
  <c r="AJ15" i="53"/>
  <c r="AI15" i="53" s="1"/>
  <c r="AG15" i="53"/>
  <c r="AC15" i="53"/>
  <c r="AB15" i="53"/>
  <c r="Z15" i="53"/>
  <c r="V15" i="53"/>
  <c r="U15" i="53" s="1"/>
  <c r="S15" i="53"/>
  <c r="O15" i="53"/>
  <c r="N15" i="53" s="1"/>
  <c r="L15" i="53"/>
  <c r="H15" i="53"/>
  <c r="G15" i="53"/>
  <c r="E15" i="53"/>
  <c r="BT14" i="53"/>
  <c r="BS14" i="53"/>
  <c r="BR14" i="53" s="1"/>
  <c r="BP14" i="53"/>
  <c r="BL14" i="53"/>
  <c r="BK14" i="53" s="1"/>
  <c r="BI14" i="53"/>
  <c r="BE14" i="53"/>
  <c r="BD14" i="53" s="1"/>
  <c r="BB14" i="53"/>
  <c r="AX14" i="53"/>
  <c r="AW14" i="53" s="1"/>
  <c r="AU14" i="53"/>
  <c r="AQ14" i="53"/>
  <c r="AP14" i="53" s="1"/>
  <c r="AN14" i="53"/>
  <c r="AJ14" i="53"/>
  <c r="AI14" i="53" s="1"/>
  <c r="AG14" i="53"/>
  <c r="AC14" i="53"/>
  <c r="AB14" i="53" s="1"/>
  <c r="Z14" i="53"/>
  <c r="V14" i="53"/>
  <c r="U14" i="53" s="1"/>
  <c r="S14" i="53"/>
  <c r="O14" i="53"/>
  <c r="N14" i="53" s="1"/>
  <c r="L14" i="53"/>
  <c r="H14" i="53"/>
  <c r="G14" i="53" s="1"/>
  <c r="E14" i="53"/>
  <c r="BT13" i="53"/>
  <c r="BS13" i="53"/>
  <c r="BR13" i="53" s="1"/>
  <c r="BP13" i="53"/>
  <c r="BL13" i="53"/>
  <c r="BK13" i="53" s="1"/>
  <c r="BI13" i="53"/>
  <c r="BE13" i="53"/>
  <c r="BD13" i="53" s="1"/>
  <c r="BB13" i="53"/>
  <c r="AX13" i="53"/>
  <c r="AW13" i="53" s="1"/>
  <c r="AU13" i="53"/>
  <c r="AQ13" i="53"/>
  <c r="AP13" i="53" s="1"/>
  <c r="AN13" i="53"/>
  <c r="AJ13" i="53"/>
  <c r="AI13" i="53" s="1"/>
  <c r="AG13" i="53"/>
  <c r="AC13" i="53"/>
  <c r="Z13" i="53"/>
  <c r="V13" i="53"/>
  <c r="U13" i="53" s="1"/>
  <c r="S13" i="53"/>
  <c r="O13" i="53"/>
  <c r="N13" i="53"/>
  <c r="L13" i="53"/>
  <c r="H13" i="53"/>
  <c r="G13" i="53" s="1"/>
  <c r="E13" i="53"/>
  <c r="BT12" i="53"/>
  <c r="BS12" i="53"/>
  <c r="BR12" i="53"/>
  <c r="BP12" i="53"/>
  <c r="BL12" i="53"/>
  <c r="BI12" i="53"/>
  <c r="BE12" i="53"/>
  <c r="BB12" i="53"/>
  <c r="AX12" i="53"/>
  <c r="AU12" i="53"/>
  <c r="AQ12" i="53"/>
  <c r="AP12" i="53" s="1"/>
  <c r="AN12" i="53"/>
  <c r="AJ12" i="53"/>
  <c r="AI12" i="53" s="1"/>
  <c r="AG12" i="53"/>
  <c r="AC12" i="53"/>
  <c r="AB12" i="53" s="1"/>
  <c r="Z12" i="53"/>
  <c r="V12" i="53"/>
  <c r="U12" i="53" s="1"/>
  <c r="S12" i="53"/>
  <c r="O12" i="53"/>
  <c r="N12" i="53" s="1"/>
  <c r="L12" i="53"/>
  <c r="H12" i="53"/>
  <c r="E12" i="53"/>
  <c r="BS57" i="49"/>
  <c r="BR57" i="49" s="1"/>
  <c r="BL57" i="49"/>
  <c r="BK57" i="49" s="1"/>
  <c r="BE57" i="49"/>
  <c r="BD57" i="49" s="1"/>
  <c r="AX57" i="49"/>
  <c r="AW57" i="49"/>
  <c r="AQ57" i="49"/>
  <c r="AP57" i="49" s="1"/>
  <c r="AJ57" i="49"/>
  <c r="AI57" i="49" s="1"/>
  <c r="AC57" i="49"/>
  <c r="AB57" i="49" s="1"/>
  <c r="V57" i="49"/>
  <c r="U57" i="49" s="1"/>
  <c r="O57" i="49"/>
  <c r="N57" i="49"/>
  <c r="H57" i="49"/>
  <c r="G57" i="49" s="1"/>
  <c r="BQ55" i="49"/>
  <c r="BJ55" i="49"/>
  <c r="BC55" i="49"/>
  <c r="BC58" i="49" s="1"/>
  <c r="BC59" i="49" s="1"/>
  <c r="AV55" i="49"/>
  <c r="AV58" i="49" s="1"/>
  <c r="AO55" i="49"/>
  <c r="AH55" i="49"/>
  <c r="AH58" i="49" s="1"/>
  <c r="AA55" i="49"/>
  <c r="AA58" i="49" s="1"/>
  <c r="T55" i="49"/>
  <c r="T58" i="49" s="1"/>
  <c r="M55" i="49"/>
  <c r="F55" i="49"/>
  <c r="BT54" i="49"/>
  <c r="BS54" i="49"/>
  <c r="BR54" i="49" s="1"/>
  <c r="BP54" i="49"/>
  <c r="BL54" i="49"/>
  <c r="BK54" i="49" s="1"/>
  <c r="BI54" i="49"/>
  <c r="BE54" i="49"/>
  <c r="BD54" i="49" s="1"/>
  <c r="BB54" i="49"/>
  <c r="AX54" i="49"/>
  <c r="AW54" i="49" s="1"/>
  <c r="AU54" i="49"/>
  <c r="AQ54" i="49"/>
  <c r="AP54" i="49" s="1"/>
  <c r="AN54" i="49"/>
  <c r="AJ54" i="49"/>
  <c r="AI54" i="49" s="1"/>
  <c r="AG54" i="49"/>
  <c r="AC54" i="49"/>
  <c r="AB54" i="49" s="1"/>
  <c r="Z54" i="49"/>
  <c r="V54" i="49"/>
  <c r="U54" i="49" s="1"/>
  <c r="S54" i="49"/>
  <c r="O54" i="49"/>
  <c r="N54" i="49" s="1"/>
  <c r="L54" i="49"/>
  <c r="H54" i="49"/>
  <c r="E54" i="49"/>
  <c r="BT53" i="49"/>
  <c r="BS53" i="49"/>
  <c r="BR53" i="49" s="1"/>
  <c r="BP53" i="49"/>
  <c r="BL53" i="49"/>
  <c r="BK53" i="49" s="1"/>
  <c r="BI53" i="49"/>
  <c r="BE53" i="49"/>
  <c r="BD53" i="49" s="1"/>
  <c r="BB53" i="49"/>
  <c r="AX53" i="49"/>
  <c r="AW53" i="49"/>
  <c r="AU53" i="49"/>
  <c r="AQ53" i="49"/>
  <c r="AP53" i="49"/>
  <c r="AN53" i="49"/>
  <c r="AJ53" i="49"/>
  <c r="AI53" i="49" s="1"/>
  <c r="AG53" i="49"/>
  <c r="AC53" i="49"/>
  <c r="AB53" i="49" s="1"/>
  <c r="Z53" i="49"/>
  <c r="V53" i="49"/>
  <c r="U53" i="49" s="1"/>
  <c r="S53" i="49"/>
  <c r="O53" i="49"/>
  <c r="N53" i="49" s="1"/>
  <c r="L53" i="49"/>
  <c r="H53" i="49"/>
  <c r="G53" i="49" s="1"/>
  <c r="E53" i="49"/>
  <c r="BT52" i="49"/>
  <c r="BS52" i="49"/>
  <c r="BR52" i="49" s="1"/>
  <c r="BP52" i="49"/>
  <c r="BL52" i="49"/>
  <c r="BK52" i="49"/>
  <c r="BI52" i="49"/>
  <c r="BE52" i="49"/>
  <c r="BD52" i="49" s="1"/>
  <c r="BB52" i="49"/>
  <c r="AX52" i="49"/>
  <c r="AW52" i="49" s="1"/>
  <c r="AU52" i="49"/>
  <c r="AQ52" i="49"/>
  <c r="AP52" i="49" s="1"/>
  <c r="AN52" i="49"/>
  <c r="AJ52" i="49"/>
  <c r="AI52" i="49"/>
  <c r="AG52" i="49"/>
  <c r="AC52" i="49"/>
  <c r="AB52" i="49"/>
  <c r="Z52" i="49"/>
  <c r="V52" i="49"/>
  <c r="U52" i="49" s="1"/>
  <c r="S52" i="49"/>
  <c r="O52" i="49"/>
  <c r="L52" i="49"/>
  <c r="H52" i="49"/>
  <c r="G52" i="49"/>
  <c r="E52" i="49"/>
  <c r="BT51" i="49"/>
  <c r="BS51" i="49"/>
  <c r="BR51" i="49" s="1"/>
  <c r="BP51" i="49"/>
  <c r="BL51" i="49"/>
  <c r="BK51" i="49"/>
  <c r="BI51" i="49"/>
  <c r="BE51" i="49"/>
  <c r="BD51" i="49" s="1"/>
  <c r="BB51" i="49"/>
  <c r="AX51" i="49"/>
  <c r="AW51" i="49" s="1"/>
  <c r="AU51" i="49"/>
  <c r="AQ51" i="49"/>
  <c r="AP51" i="49" s="1"/>
  <c r="AN51" i="49"/>
  <c r="AJ51" i="49"/>
  <c r="AI51" i="49" s="1"/>
  <c r="AG51" i="49"/>
  <c r="AC51" i="49"/>
  <c r="AB51" i="49" s="1"/>
  <c r="Z51" i="49"/>
  <c r="V51" i="49"/>
  <c r="U51" i="49" s="1"/>
  <c r="S51" i="49"/>
  <c r="O51" i="49"/>
  <c r="N51" i="49" s="1"/>
  <c r="L51" i="49"/>
  <c r="H51" i="49"/>
  <c r="G51" i="49" s="1"/>
  <c r="E51" i="49"/>
  <c r="BT50" i="49"/>
  <c r="BS50" i="49"/>
  <c r="BR50" i="49" s="1"/>
  <c r="BP50" i="49"/>
  <c r="BL50" i="49"/>
  <c r="BK50" i="49" s="1"/>
  <c r="BI50" i="49"/>
  <c r="BE50" i="49"/>
  <c r="BD50" i="49" s="1"/>
  <c r="BB50" i="49"/>
  <c r="AX50" i="49"/>
  <c r="AW50" i="49" s="1"/>
  <c r="AU50" i="49"/>
  <c r="AQ50" i="49"/>
  <c r="AP50" i="49" s="1"/>
  <c r="AN50" i="49"/>
  <c r="AJ50" i="49"/>
  <c r="AI50" i="49" s="1"/>
  <c r="AG50" i="49"/>
  <c r="AC50" i="49"/>
  <c r="AB50" i="49" s="1"/>
  <c r="Z50" i="49"/>
  <c r="V50" i="49"/>
  <c r="U50" i="49" s="1"/>
  <c r="S50" i="49"/>
  <c r="O50" i="49"/>
  <c r="N50" i="49" s="1"/>
  <c r="L50" i="49"/>
  <c r="H50" i="49"/>
  <c r="E50" i="49"/>
  <c r="BT49" i="49"/>
  <c r="BS49" i="49"/>
  <c r="BR49" i="49" s="1"/>
  <c r="BP49" i="49"/>
  <c r="BL49" i="49"/>
  <c r="BK49" i="49" s="1"/>
  <c r="BI49" i="49"/>
  <c r="BE49" i="49"/>
  <c r="BD49" i="49" s="1"/>
  <c r="BB49" i="49"/>
  <c r="AX49" i="49"/>
  <c r="AW49" i="49" s="1"/>
  <c r="AU49" i="49"/>
  <c r="AQ49" i="49"/>
  <c r="AP49" i="49" s="1"/>
  <c r="AN49" i="49"/>
  <c r="AJ49" i="49"/>
  <c r="AI49" i="49" s="1"/>
  <c r="AG49" i="49"/>
  <c r="AC49" i="49"/>
  <c r="AB49" i="49" s="1"/>
  <c r="Z49" i="49"/>
  <c r="V49" i="49"/>
  <c r="U49" i="49" s="1"/>
  <c r="S49" i="49"/>
  <c r="O49" i="49"/>
  <c r="N49" i="49"/>
  <c r="L49" i="49"/>
  <c r="H49" i="49"/>
  <c r="G49" i="49" s="1"/>
  <c r="E49" i="49"/>
  <c r="BT48" i="49"/>
  <c r="BS48" i="49"/>
  <c r="BR48" i="49" s="1"/>
  <c r="BP48" i="49"/>
  <c r="BL48" i="49"/>
  <c r="BK48" i="49" s="1"/>
  <c r="BI48" i="49"/>
  <c r="BE48" i="49"/>
  <c r="BD48" i="49" s="1"/>
  <c r="BB48" i="49"/>
  <c r="AX48" i="49"/>
  <c r="AW48" i="49" s="1"/>
  <c r="AU48" i="49"/>
  <c r="AQ48" i="49"/>
  <c r="AP48" i="49" s="1"/>
  <c r="AN48" i="49"/>
  <c r="AJ48" i="49"/>
  <c r="AI48" i="49" s="1"/>
  <c r="AG48" i="49"/>
  <c r="AC48" i="49"/>
  <c r="AB48" i="49" s="1"/>
  <c r="Z48" i="49"/>
  <c r="V48" i="49"/>
  <c r="U48" i="49" s="1"/>
  <c r="S48" i="49"/>
  <c r="O48" i="49"/>
  <c r="N48" i="49"/>
  <c r="L48" i="49"/>
  <c r="H48" i="49"/>
  <c r="G48" i="49" s="1"/>
  <c r="E48" i="49"/>
  <c r="BT47" i="49"/>
  <c r="BS47" i="49"/>
  <c r="BR47" i="49" s="1"/>
  <c r="BP47" i="49"/>
  <c r="BL47" i="49"/>
  <c r="BK47" i="49" s="1"/>
  <c r="BI47" i="49"/>
  <c r="BE47" i="49"/>
  <c r="BD47" i="49" s="1"/>
  <c r="BB47" i="49"/>
  <c r="AX47" i="49"/>
  <c r="AW47" i="49" s="1"/>
  <c r="AU47" i="49"/>
  <c r="AQ47" i="49"/>
  <c r="AP47" i="49" s="1"/>
  <c r="AN47" i="49"/>
  <c r="AJ47" i="49"/>
  <c r="AI47" i="49" s="1"/>
  <c r="AG47" i="49"/>
  <c r="AC47" i="49"/>
  <c r="AB47" i="49" s="1"/>
  <c r="Z47" i="49"/>
  <c r="V47" i="49"/>
  <c r="U47" i="49" s="1"/>
  <c r="S47" i="49"/>
  <c r="O47" i="49"/>
  <c r="N47" i="49" s="1"/>
  <c r="L47" i="49"/>
  <c r="H47" i="49"/>
  <c r="G47" i="49" s="1"/>
  <c r="E47" i="49"/>
  <c r="BT46" i="49"/>
  <c r="BS46" i="49"/>
  <c r="BR46" i="49" s="1"/>
  <c r="BP46" i="49"/>
  <c r="BL46" i="49"/>
  <c r="BK46" i="49" s="1"/>
  <c r="BI46" i="49"/>
  <c r="BE46" i="49"/>
  <c r="BD46" i="49" s="1"/>
  <c r="BB46" i="49"/>
  <c r="AX46" i="49"/>
  <c r="AW46" i="49"/>
  <c r="AU46" i="49"/>
  <c r="AQ46" i="49"/>
  <c r="AP46" i="49" s="1"/>
  <c r="AN46" i="49"/>
  <c r="AJ46" i="49"/>
  <c r="AI46" i="49" s="1"/>
  <c r="AG46" i="49"/>
  <c r="AC46" i="49"/>
  <c r="AB46" i="49" s="1"/>
  <c r="Z46" i="49"/>
  <c r="V46" i="49"/>
  <c r="U46" i="49"/>
  <c r="S46" i="49"/>
  <c r="O46" i="49"/>
  <c r="N46" i="49" s="1"/>
  <c r="L46" i="49"/>
  <c r="H46" i="49"/>
  <c r="E46" i="49"/>
  <c r="BT45" i="49"/>
  <c r="BS45" i="49"/>
  <c r="BR45" i="49" s="1"/>
  <c r="BP45" i="49"/>
  <c r="BL45" i="49"/>
  <c r="BK45" i="49" s="1"/>
  <c r="BI45" i="49"/>
  <c r="BE45" i="49"/>
  <c r="BD45" i="49" s="1"/>
  <c r="BB45" i="49"/>
  <c r="AX45" i="49"/>
  <c r="AW45" i="49" s="1"/>
  <c r="AU45" i="49"/>
  <c r="AQ45" i="49"/>
  <c r="AP45" i="49" s="1"/>
  <c r="AN45" i="49"/>
  <c r="AJ45" i="49"/>
  <c r="AI45" i="49" s="1"/>
  <c r="AG45" i="49"/>
  <c r="AC45" i="49"/>
  <c r="AB45" i="49" s="1"/>
  <c r="Z45" i="49"/>
  <c r="V45" i="49"/>
  <c r="U45" i="49" s="1"/>
  <c r="S45" i="49"/>
  <c r="O45" i="49"/>
  <c r="N45" i="49" s="1"/>
  <c r="L45" i="49"/>
  <c r="H45" i="49"/>
  <c r="G45" i="49"/>
  <c r="E45" i="49"/>
  <c r="BT44" i="49"/>
  <c r="BS44" i="49"/>
  <c r="BR44" i="49" s="1"/>
  <c r="BP44" i="49"/>
  <c r="BL44" i="49"/>
  <c r="BK44" i="49" s="1"/>
  <c r="BI44" i="49"/>
  <c r="BE44" i="49"/>
  <c r="BD44" i="49" s="1"/>
  <c r="BB44" i="49"/>
  <c r="AX44" i="49"/>
  <c r="AW44" i="49" s="1"/>
  <c r="AU44" i="49"/>
  <c r="AQ44" i="49"/>
  <c r="AP44" i="49" s="1"/>
  <c r="AN44" i="49"/>
  <c r="AJ44" i="49"/>
  <c r="AI44" i="49" s="1"/>
  <c r="AG44" i="49"/>
  <c r="AC44" i="49"/>
  <c r="AB44" i="49" s="1"/>
  <c r="Z44" i="49"/>
  <c r="V44" i="49"/>
  <c r="U44" i="49" s="1"/>
  <c r="S44" i="49"/>
  <c r="O44" i="49"/>
  <c r="N44" i="49" s="1"/>
  <c r="L44" i="49"/>
  <c r="H44" i="49"/>
  <c r="E44" i="49"/>
  <c r="BT43" i="49"/>
  <c r="BS43" i="49"/>
  <c r="BR43" i="49" s="1"/>
  <c r="BP43" i="49"/>
  <c r="BL43" i="49"/>
  <c r="BK43" i="49" s="1"/>
  <c r="BI43" i="49"/>
  <c r="BE43" i="49"/>
  <c r="BD43" i="49" s="1"/>
  <c r="BB43" i="49"/>
  <c r="AX43" i="49"/>
  <c r="AW43" i="49" s="1"/>
  <c r="AU43" i="49"/>
  <c r="AQ43" i="49"/>
  <c r="AP43" i="49" s="1"/>
  <c r="AN43" i="49"/>
  <c r="AJ43" i="49"/>
  <c r="AI43" i="49" s="1"/>
  <c r="AG43" i="49"/>
  <c r="AC43" i="49"/>
  <c r="AB43" i="49" s="1"/>
  <c r="Z43" i="49"/>
  <c r="V43" i="49"/>
  <c r="U43" i="49" s="1"/>
  <c r="S43" i="49"/>
  <c r="O43" i="49"/>
  <c r="N43" i="49" s="1"/>
  <c r="L43" i="49"/>
  <c r="H43" i="49"/>
  <c r="G43" i="49" s="1"/>
  <c r="E43" i="49"/>
  <c r="BT42" i="49"/>
  <c r="BS42" i="49"/>
  <c r="BR42" i="49" s="1"/>
  <c r="BP42" i="49"/>
  <c r="BL42" i="49"/>
  <c r="BK42" i="49" s="1"/>
  <c r="BI42" i="49"/>
  <c r="BE42" i="49"/>
  <c r="BD42" i="49" s="1"/>
  <c r="BB42" i="49"/>
  <c r="AX42" i="49"/>
  <c r="AW42" i="49" s="1"/>
  <c r="AU42" i="49"/>
  <c r="AQ42" i="49"/>
  <c r="AP42" i="49" s="1"/>
  <c r="AN42" i="49"/>
  <c r="AJ42" i="49"/>
  <c r="AI42" i="49" s="1"/>
  <c r="AG42" i="49"/>
  <c r="AC42" i="49"/>
  <c r="AB42" i="49" s="1"/>
  <c r="Z42" i="49"/>
  <c r="V42" i="49"/>
  <c r="U42" i="49" s="1"/>
  <c r="S42" i="49"/>
  <c r="O42" i="49"/>
  <c r="N42" i="49" s="1"/>
  <c r="L42" i="49"/>
  <c r="H42" i="49"/>
  <c r="G42" i="49" s="1"/>
  <c r="E42" i="49"/>
  <c r="BT41" i="49"/>
  <c r="BS41" i="49"/>
  <c r="BR41" i="49" s="1"/>
  <c r="BP41" i="49"/>
  <c r="BL41" i="49"/>
  <c r="BK41" i="49" s="1"/>
  <c r="BI41" i="49"/>
  <c r="BE41" i="49"/>
  <c r="BD41" i="49" s="1"/>
  <c r="BB41" i="49"/>
  <c r="AX41" i="49"/>
  <c r="AW41" i="49" s="1"/>
  <c r="AU41" i="49"/>
  <c r="AQ41" i="49"/>
  <c r="AP41" i="49"/>
  <c r="AN41" i="49"/>
  <c r="AJ41" i="49"/>
  <c r="AI41" i="49" s="1"/>
  <c r="AG41" i="49"/>
  <c r="AC41" i="49"/>
  <c r="AB41" i="49" s="1"/>
  <c r="Z41" i="49"/>
  <c r="V41" i="49"/>
  <c r="U41" i="49" s="1"/>
  <c r="S41" i="49"/>
  <c r="O41" i="49"/>
  <c r="N41" i="49" s="1"/>
  <c r="L41" i="49"/>
  <c r="H41" i="49"/>
  <c r="G41" i="49" s="1"/>
  <c r="E41" i="49"/>
  <c r="BT40" i="49"/>
  <c r="BS40" i="49"/>
  <c r="BR40" i="49" s="1"/>
  <c r="BP40" i="49"/>
  <c r="BL40" i="49"/>
  <c r="BK40" i="49" s="1"/>
  <c r="BI40" i="49"/>
  <c r="BE40" i="49"/>
  <c r="BD40" i="49"/>
  <c r="BB40" i="49"/>
  <c r="AX40" i="49"/>
  <c r="AW40" i="49" s="1"/>
  <c r="AU40" i="49"/>
  <c r="AQ40" i="49"/>
  <c r="AP40" i="49" s="1"/>
  <c r="AN40" i="49"/>
  <c r="AJ40" i="49"/>
  <c r="AI40" i="49" s="1"/>
  <c r="AG40" i="49"/>
  <c r="AC40" i="49"/>
  <c r="AB40" i="49" s="1"/>
  <c r="Z40" i="49"/>
  <c r="V40" i="49"/>
  <c r="U40" i="49" s="1"/>
  <c r="S40" i="49"/>
  <c r="O40" i="49"/>
  <c r="N40" i="49" s="1"/>
  <c r="L40" i="49"/>
  <c r="H40" i="49"/>
  <c r="G40" i="49"/>
  <c r="E40" i="49"/>
  <c r="BT39" i="49"/>
  <c r="BS39" i="49"/>
  <c r="BR39" i="49" s="1"/>
  <c r="BP39" i="49"/>
  <c r="BL39" i="49"/>
  <c r="BK39" i="49" s="1"/>
  <c r="BI39" i="49"/>
  <c r="BE39" i="49"/>
  <c r="BD39" i="49" s="1"/>
  <c r="BB39" i="49"/>
  <c r="AX39" i="49"/>
  <c r="AW39" i="49" s="1"/>
  <c r="AU39" i="49"/>
  <c r="AQ39" i="49"/>
  <c r="AP39" i="49" s="1"/>
  <c r="AN39" i="49"/>
  <c r="AJ39" i="49"/>
  <c r="AI39" i="49" s="1"/>
  <c r="AG39" i="49"/>
  <c r="AC39" i="49"/>
  <c r="AB39" i="49"/>
  <c r="Z39" i="49"/>
  <c r="V39" i="49"/>
  <c r="U39" i="49" s="1"/>
  <c r="S39" i="49"/>
  <c r="O39" i="49"/>
  <c r="N39" i="49"/>
  <c r="L39" i="49"/>
  <c r="H39" i="49"/>
  <c r="E39" i="49"/>
  <c r="BT38" i="49"/>
  <c r="BS38" i="49"/>
  <c r="BR38" i="49" s="1"/>
  <c r="BP38" i="49"/>
  <c r="BL38" i="49"/>
  <c r="BK38" i="49" s="1"/>
  <c r="BI38" i="49"/>
  <c r="BE38" i="49"/>
  <c r="BD38" i="49" s="1"/>
  <c r="BB38" i="49"/>
  <c r="AX38" i="49"/>
  <c r="AW38" i="49" s="1"/>
  <c r="AU38" i="49"/>
  <c r="AQ38" i="49"/>
  <c r="AP38" i="49"/>
  <c r="AN38" i="49"/>
  <c r="AJ38" i="49"/>
  <c r="AI38" i="49" s="1"/>
  <c r="AG38" i="49"/>
  <c r="AC38" i="49"/>
  <c r="AB38" i="49"/>
  <c r="Z38" i="49"/>
  <c r="V38" i="49"/>
  <c r="U38" i="49" s="1"/>
  <c r="S38" i="49"/>
  <c r="O38" i="49"/>
  <c r="N38" i="49" s="1"/>
  <c r="L38" i="49"/>
  <c r="H38" i="49"/>
  <c r="E38" i="49"/>
  <c r="BT37" i="49"/>
  <c r="BS37" i="49"/>
  <c r="BR37" i="49" s="1"/>
  <c r="BP37" i="49"/>
  <c r="BL37" i="49"/>
  <c r="BK37" i="49"/>
  <c r="BI37" i="49"/>
  <c r="BE37" i="49"/>
  <c r="BD37" i="49"/>
  <c r="BB37" i="49"/>
  <c r="AX37" i="49"/>
  <c r="AW37" i="49" s="1"/>
  <c r="AU37" i="49"/>
  <c r="AQ37" i="49"/>
  <c r="AP37" i="49" s="1"/>
  <c r="AN37" i="49"/>
  <c r="AJ37" i="49"/>
  <c r="AI37" i="49" s="1"/>
  <c r="AG37" i="49"/>
  <c r="AC37" i="49"/>
  <c r="AB37" i="49" s="1"/>
  <c r="Z37" i="49"/>
  <c r="V37" i="49"/>
  <c r="U37" i="49"/>
  <c r="S37" i="49"/>
  <c r="O37" i="49"/>
  <c r="N37" i="49" s="1"/>
  <c r="L37" i="49"/>
  <c r="H37" i="49"/>
  <c r="G37" i="49" s="1"/>
  <c r="E37" i="49"/>
  <c r="BT36" i="49"/>
  <c r="BS36" i="49"/>
  <c r="BR36" i="49" s="1"/>
  <c r="BP36" i="49"/>
  <c r="BL36" i="49"/>
  <c r="BK36" i="49" s="1"/>
  <c r="BI36" i="49"/>
  <c r="BE36" i="49"/>
  <c r="BD36" i="49" s="1"/>
  <c r="BB36" i="49"/>
  <c r="AX36" i="49"/>
  <c r="AW36" i="49" s="1"/>
  <c r="AU36" i="49"/>
  <c r="AQ36" i="49"/>
  <c r="AP36" i="49"/>
  <c r="AN36" i="49"/>
  <c r="AJ36" i="49"/>
  <c r="AI36" i="49" s="1"/>
  <c r="AG36" i="49"/>
  <c r="AC36" i="49"/>
  <c r="AB36" i="49" s="1"/>
  <c r="Z36" i="49"/>
  <c r="V36" i="49"/>
  <c r="U36" i="49"/>
  <c r="S36" i="49"/>
  <c r="O36" i="49"/>
  <c r="N36" i="49"/>
  <c r="L36" i="49"/>
  <c r="H36" i="49"/>
  <c r="G36" i="49" s="1"/>
  <c r="E36" i="49"/>
  <c r="BT35" i="49"/>
  <c r="BS35" i="49"/>
  <c r="BR35" i="49" s="1"/>
  <c r="BP35" i="49"/>
  <c r="BL35" i="49"/>
  <c r="BK35" i="49"/>
  <c r="BI35" i="49"/>
  <c r="BE35" i="49"/>
  <c r="BD35" i="49"/>
  <c r="BB35" i="49"/>
  <c r="AX35" i="49"/>
  <c r="AW35" i="49" s="1"/>
  <c r="AU35" i="49"/>
  <c r="AQ35" i="49"/>
  <c r="AP35" i="49" s="1"/>
  <c r="AN35" i="49"/>
  <c r="AJ35" i="49"/>
  <c r="AI35" i="49" s="1"/>
  <c r="AG35" i="49"/>
  <c r="AC35" i="49"/>
  <c r="AB35" i="49" s="1"/>
  <c r="Z35" i="49"/>
  <c r="V35" i="49"/>
  <c r="U35" i="49" s="1"/>
  <c r="S35" i="49"/>
  <c r="O35" i="49"/>
  <c r="N35" i="49" s="1"/>
  <c r="L35" i="49"/>
  <c r="H35" i="49"/>
  <c r="G35" i="49" s="1"/>
  <c r="E35" i="49"/>
  <c r="BT34" i="49"/>
  <c r="BS34" i="49"/>
  <c r="BR34" i="49" s="1"/>
  <c r="BP34" i="49"/>
  <c r="BL34" i="49"/>
  <c r="BK34" i="49" s="1"/>
  <c r="BI34" i="49"/>
  <c r="BE34" i="49"/>
  <c r="BD34" i="49" s="1"/>
  <c r="BB34" i="49"/>
  <c r="AX34" i="49"/>
  <c r="AW34" i="49" s="1"/>
  <c r="AU34" i="49"/>
  <c r="AQ34" i="49"/>
  <c r="AP34" i="49" s="1"/>
  <c r="AN34" i="49"/>
  <c r="AJ34" i="49"/>
  <c r="AI34" i="49" s="1"/>
  <c r="AG34" i="49"/>
  <c r="AC34" i="49"/>
  <c r="AB34" i="49"/>
  <c r="Z34" i="49"/>
  <c r="V34" i="49"/>
  <c r="U34" i="49" s="1"/>
  <c r="S34" i="49"/>
  <c r="O34" i="49"/>
  <c r="N34" i="49" s="1"/>
  <c r="L34" i="49"/>
  <c r="H34" i="49"/>
  <c r="E34" i="49"/>
  <c r="BT33" i="49"/>
  <c r="BS33" i="49"/>
  <c r="BR33" i="49" s="1"/>
  <c r="BP33" i="49"/>
  <c r="BL33" i="49"/>
  <c r="BK33" i="49" s="1"/>
  <c r="BI33" i="49"/>
  <c r="BE33" i="49"/>
  <c r="BD33" i="49" s="1"/>
  <c r="BB33" i="49"/>
  <c r="AX33" i="49"/>
  <c r="AW33" i="49" s="1"/>
  <c r="AU33" i="49"/>
  <c r="AQ33" i="49"/>
  <c r="AP33" i="49"/>
  <c r="AN33" i="49"/>
  <c r="AJ33" i="49"/>
  <c r="AI33" i="49" s="1"/>
  <c r="AG33" i="49"/>
  <c r="AC33" i="49"/>
  <c r="AB33" i="49" s="1"/>
  <c r="Z33" i="49"/>
  <c r="V33" i="49"/>
  <c r="U33" i="49" s="1"/>
  <c r="S33" i="49"/>
  <c r="O33" i="49"/>
  <c r="N33" i="49" s="1"/>
  <c r="L33" i="49"/>
  <c r="H33" i="49"/>
  <c r="G33" i="49" s="1"/>
  <c r="E33" i="49"/>
  <c r="BT32" i="49"/>
  <c r="BS32" i="49"/>
  <c r="BR32" i="49" s="1"/>
  <c r="BP32" i="49"/>
  <c r="BL32" i="49"/>
  <c r="BK32" i="49" s="1"/>
  <c r="BI32" i="49"/>
  <c r="BE32" i="49"/>
  <c r="BD32" i="49" s="1"/>
  <c r="BB32" i="49"/>
  <c r="AX32" i="49"/>
  <c r="AW32" i="49" s="1"/>
  <c r="AU32" i="49"/>
  <c r="AQ32" i="49"/>
  <c r="AP32" i="49" s="1"/>
  <c r="AN32" i="49"/>
  <c r="AJ32" i="49"/>
  <c r="AI32" i="49" s="1"/>
  <c r="AG32" i="49"/>
  <c r="AC32" i="49"/>
  <c r="AB32" i="49" s="1"/>
  <c r="Z32" i="49"/>
  <c r="V32" i="49"/>
  <c r="U32" i="49" s="1"/>
  <c r="S32" i="49"/>
  <c r="O32" i="49"/>
  <c r="N32" i="49" s="1"/>
  <c r="L32" i="49"/>
  <c r="H32" i="49"/>
  <c r="G32" i="49"/>
  <c r="E32" i="49"/>
  <c r="BT31" i="49"/>
  <c r="BS31" i="49"/>
  <c r="BR31" i="49" s="1"/>
  <c r="BP31" i="49"/>
  <c r="BL31" i="49"/>
  <c r="BK31" i="49" s="1"/>
  <c r="BI31" i="49"/>
  <c r="BE31" i="49"/>
  <c r="BD31" i="49" s="1"/>
  <c r="BB31" i="49"/>
  <c r="AX31" i="49"/>
  <c r="AW31" i="49" s="1"/>
  <c r="AU31" i="49"/>
  <c r="AQ31" i="49"/>
  <c r="AP31" i="49" s="1"/>
  <c r="AN31" i="49"/>
  <c r="AJ31" i="49"/>
  <c r="AI31" i="49"/>
  <c r="AG31" i="49"/>
  <c r="AC31" i="49"/>
  <c r="AB31" i="49" s="1"/>
  <c r="Z31" i="49"/>
  <c r="V31" i="49"/>
  <c r="U31" i="49" s="1"/>
  <c r="S31" i="49"/>
  <c r="O31" i="49"/>
  <c r="N31" i="49" s="1"/>
  <c r="L31" i="49"/>
  <c r="H31" i="49"/>
  <c r="G31" i="49" s="1"/>
  <c r="E31" i="49"/>
  <c r="BT30" i="49"/>
  <c r="BS30" i="49"/>
  <c r="BR30" i="49" s="1"/>
  <c r="BP30" i="49"/>
  <c r="BL30" i="49"/>
  <c r="BK30" i="49" s="1"/>
  <c r="BI30" i="49"/>
  <c r="BE30" i="49"/>
  <c r="BD30" i="49" s="1"/>
  <c r="BB30" i="49"/>
  <c r="AX30" i="49"/>
  <c r="AW30" i="49" s="1"/>
  <c r="AU30" i="49"/>
  <c r="AQ30" i="49"/>
  <c r="AP30" i="49" s="1"/>
  <c r="AN30" i="49"/>
  <c r="AJ30" i="49"/>
  <c r="AI30" i="49" s="1"/>
  <c r="AG30" i="49"/>
  <c r="AC30" i="49"/>
  <c r="AB30" i="49" s="1"/>
  <c r="Z30" i="49"/>
  <c r="V30" i="49"/>
  <c r="U30" i="49" s="1"/>
  <c r="S30" i="49"/>
  <c r="O30" i="49"/>
  <c r="N30" i="49" s="1"/>
  <c r="L30" i="49"/>
  <c r="H30" i="49"/>
  <c r="E30" i="49"/>
  <c r="BT29" i="49"/>
  <c r="BS29" i="49"/>
  <c r="BR29" i="49" s="1"/>
  <c r="BP29" i="49"/>
  <c r="BL29" i="49"/>
  <c r="BK29" i="49" s="1"/>
  <c r="BI29" i="49"/>
  <c r="BE29" i="49"/>
  <c r="BD29" i="49" s="1"/>
  <c r="BB29" i="49"/>
  <c r="AX29" i="49"/>
  <c r="AW29" i="49" s="1"/>
  <c r="AU29" i="49"/>
  <c r="AQ29" i="49"/>
  <c r="AP29" i="49" s="1"/>
  <c r="AN29" i="49"/>
  <c r="AJ29" i="49"/>
  <c r="AI29" i="49" s="1"/>
  <c r="AG29" i="49"/>
  <c r="AC29" i="49"/>
  <c r="AB29" i="49" s="1"/>
  <c r="Z29" i="49"/>
  <c r="V29" i="49"/>
  <c r="U29" i="49" s="1"/>
  <c r="S29" i="49"/>
  <c r="O29" i="49"/>
  <c r="N29" i="49" s="1"/>
  <c r="L29" i="49"/>
  <c r="H29" i="49"/>
  <c r="G29" i="49" s="1"/>
  <c r="E29" i="49"/>
  <c r="BT28" i="49"/>
  <c r="BS28" i="49"/>
  <c r="BR28" i="49" s="1"/>
  <c r="BP28" i="49"/>
  <c r="BL28" i="49"/>
  <c r="BK28" i="49" s="1"/>
  <c r="BI28" i="49"/>
  <c r="BE28" i="49"/>
  <c r="BD28" i="49" s="1"/>
  <c r="BB28" i="49"/>
  <c r="AX28" i="49"/>
  <c r="AW28" i="49" s="1"/>
  <c r="AU28" i="49"/>
  <c r="AQ28" i="49"/>
  <c r="AP28" i="49" s="1"/>
  <c r="AN28" i="49"/>
  <c r="AJ28" i="49"/>
  <c r="AI28" i="49" s="1"/>
  <c r="AG28" i="49"/>
  <c r="AC28" i="49"/>
  <c r="AB28" i="49" s="1"/>
  <c r="Z28" i="49"/>
  <c r="V28" i="49"/>
  <c r="U28" i="49"/>
  <c r="S28" i="49"/>
  <c r="O28" i="49"/>
  <c r="N28" i="49" s="1"/>
  <c r="L28" i="49"/>
  <c r="H28" i="49"/>
  <c r="G28" i="49"/>
  <c r="E28" i="49"/>
  <c r="BT27" i="49"/>
  <c r="BS27" i="49"/>
  <c r="BR27" i="49" s="1"/>
  <c r="BP27" i="49"/>
  <c r="BL27" i="49"/>
  <c r="BK27" i="49" s="1"/>
  <c r="BI27" i="49"/>
  <c r="BE27" i="49"/>
  <c r="BD27" i="49" s="1"/>
  <c r="BB27" i="49"/>
  <c r="AX27" i="49"/>
  <c r="AW27" i="49" s="1"/>
  <c r="AU27" i="49"/>
  <c r="AQ27" i="49"/>
  <c r="AP27" i="49" s="1"/>
  <c r="AN27" i="49"/>
  <c r="AJ27" i="49"/>
  <c r="AI27" i="49"/>
  <c r="AG27" i="49"/>
  <c r="AC27" i="49"/>
  <c r="AB27" i="49" s="1"/>
  <c r="Z27" i="49"/>
  <c r="V27" i="49"/>
  <c r="U27" i="49" s="1"/>
  <c r="S27" i="49"/>
  <c r="O27" i="49"/>
  <c r="N27" i="49" s="1"/>
  <c r="L27" i="49"/>
  <c r="H27" i="49"/>
  <c r="G27" i="49" s="1"/>
  <c r="E27" i="49"/>
  <c r="BT26" i="49"/>
  <c r="BS26" i="49"/>
  <c r="BR26" i="49"/>
  <c r="BP26" i="49"/>
  <c r="BL26" i="49"/>
  <c r="BK26" i="49" s="1"/>
  <c r="BI26" i="49"/>
  <c r="BE26" i="49"/>
  <c r="BD26" i="49"/>
  <c r="BB26" i="49"/>
  <c r="AX26" i="49"/>
  <c r="AW26" i="49" s="1"/>
  <c r="AU26" i="49"/>
  <c r="AQ26" i="49"/>
  <c r="AP26" i="49" s="1"/>
  <c r="AN26" i="49"/>
  <c r="AJ26" i="49"/>
  <c r="AI26" i="49" s="1"/>
  <c r="AG26" i="49"/>
  <c r="AC26" i="49"/>
  <c r="AB26" i="49" s="1"/>
  <c r="Z26" i="49"/>
  <c r="V26" i="49"/>
  <c r="U26" i="49" s="1"/>
  <c r="S26" i="49"/>
  <c r="O26" i="49"/>
  <c r="N26" i="49" s="1"/>
  <c r="L26" i="49"/>
  <c r="H26" i="49"/>
  <c r="E26" i="49"/>
  <c r="BT25" i="49"/>
  <c r="BS25" i="49"/>
  <c r="BR25" i="49" s="1"/>
  <c r="BP25" i="49"/>
  <c r="BL25" i="49"/>
  <c r="BK25" i="49" s="1"/>
  <c r="BI25" i="49"/>
  <c r="BE25" i="49"/>
  <c r="BD25" i="49" s="1"/>
  <c r="BB25" i="49"/>
  <c r="AX25" i="49"/>
  <c r="AW25" i="49" s="1"/>
  <c r="AU25" i="49"/>
  <c r="AQ25" i="49"/>
  <c r="AP25" i="49" s="1"/>
  <c r="AN25" i="49"/>
  <c r="AJ25" i="49"/>
  <c r="AI25" i="49" s="1"/>
  <c r="AG25" i="49"/>
  <c r="AC25" i="49"/>
  <c r="AB25" i="49" s="1"/>
  <c r="Z25" i="49"/>
  <c r="V25" i="49"/>
  <c r="U25" i="49" s="1"/>
  <c r="S25" i="49"/>
  <c r="O25" i="49"/>
  <c r="N25" i="49" s="1"/>
  <c r="L25" i="49"/>
  <c r="H25" i="49"/>
  <c r="G25" i="49" s="1"/>
  <c r="E25" i="49"/>
  <c r="BT24" i="49"/>
  <c r="BS24" i="49"/>
  <c r="BR24" i="49"/>
  <c r="BP24" i="49"/>
  <c r="BL24" i="49"/>
  <c r="BK24" i="49"/>
  <c r="BI24" i="49"/>
  <c r="BE24" i="49"/>
  <c r="BD24" i="49" s="1"/>
  <c r="BB24" i="49"/>
  <c r="AX24" i="49"/>
  <c r="AW24" i="49" s="1"/>
  <c r="AU24" i="49"/>
  <c r="AQ24" i="49"/>
  <c r="AP24" i="49" s="1"/>
  <c r="AN24" i="49"/>
  <c r="AJ24" i="49"/>
  <c r="AI24" i="49" s="1"/>
  <c r="AG24" i="49"/>
  <c r="AC24" i="49"/>
  <c r="AB24" i="49" s="1"/>
  <c r="Z24" i="49"/>
  <c r="V24" i="49"/>
  <c r="U24" i="49" s="1"/>
  <c r="S24" i="49"/>
  <c r="O24" i="49"/>
  <c r="N24" i="49" s="1"/>
  <c r="L24" i="49"/>
  <c r="H24" i="49"/>
  <c r="G24" i="49"/>
  <c r="E24" i="49"/>
  <c r="BT23" i="49"/>
  <c r="BS23" i="49"/>
  <c r="BR23" i="49" s="1"/>
  <c r="BP23" i="49"/>
  <c r="BL23" i="49"/>
  <c r="BK23" i="49" s="1"/>
  <c r="BI23" i="49"/>
  <c r="BE23" i="49"/>
  <c r="BD23" i="49" s="1"/>
  <c r="BB23" i="49"/>
  <c r="AX23" i="49"/>
  <c r="AW23" i="49" s="1"/>
  <c r="AU23" i="49"/>
  <c r="AQ23" i="49"/>
  <c r="AP23" i="49" s="1"/>
  <c r="AN23" i="49"/>
  <c r="AJ23" i="49"/>
  <c r="AI23" i="49" s="1"/>
  <c r="AG23" i="49"/>
  <c r="AC23" i="49"/>
  <c r="AB23" i="49" s="1"/>
  <c r="Z23" i="49"/>
  <c r="V23" i="49"/>
  <c r="U23" i="49" s="1"/>
  <c r="S23" i="49"/>
  <c r="O23" i="49"/>
  <c r="N23" i="49" s="1"/>
  <c r="L23" i="49"/>
  <c r="H23" i="49"/>
  <c r="E23" i="49"/>
  <c r="BT22" i="49"/>
  <c r="BS22" i="49"/>
  <c r="BR22" i="49" s="1"/>
  <c r="BP22" i="49"/>
  <c r="BL22" i="49"/>
  <c r="BK22" i="49" s="1"/>
  <c r="BI22" i="49"/>
  <c r="BE22" i="49"/>
  <c r="BD22" i="49" s="1"/>
  <c r="BB22" i="49"/>
  <c r="AX22" i="49"/>
  <c r="AW22" i="49" s="1"/>
  <c r="AU22" i="49"/>
  <c r="AQ22" i="49"/>
  <c r="AP22" i="49"/>
  <c r="AN22" i="49"/>
  <c r="AJ22" i="49"/>
  <c r="AI22" i="49"/>
  <c r="AG22" i="49"/>
  <c r="AC22" i="49"/>
  <c r="AB22" i="49" s="1"/>
  <c r="Z22" i="49"/>
  <c r="V22" i="49"/>
  <c r="U22" i="49"/>
  <c r="S22" i="49"/>
  <c r="O22" i="49"/>
  <c r="N22" i="49" s="1"/>
  <c r="L22" i="49"/>
  <c r="H22" i="49"/>
  <c r="E22" i="49"/>
  <c r="BT21" i="49"/>
  <c r="BS21" i="49"/>
  <c r="BR21" i="49" s="1"/>
  <c r="BP21" i="49"/>
  <c r="BL21" i="49"/>
  <c r="BK21" i="49" s="1"/>
  <c r="BI21" i="49"/>
  <c r="BE21" i="49"/>
  <c r="BD21" i="49" s="1"/>
  <c r="BB21" i="49"/>
  <c r="AX21" i="49"/>
  <c r="AW21" i="49" s="1"/>
  <c r="AU21" i="49"/>
  <c r="AQ21" i="49"/>
  <c r="AP21" i="49" s="1"/>
  <c r="AN21" i="49"/>
  <c r="AJ21" i="49"/>
  <c r="AI21" i="49" s="1"/>
  <c r="AG21" i="49"/>
  <c r="AC21" i="49"/>
  <c r="AB21" i="49" s="1"/>
  <c r="Z21" i="49"/>
  <c r="V21" i="49"/>
  <c r="U21" i="49" s="1"/>
  <c r="S21" i="49"/>
  <c r="O21" i="49"/>
  <c r="N21" i="49" s="1"/>
  <c r="L21" i="49"/>
  <c r="H21" i="49"/>
  <c r="G21" i="49" s="1"/>
  <c r="E21" i="49"/>
  <c r="BT20" i="49"/>
  <c r="BS20" i="49"/>
  <c r="BR20" i="49" s="1"/>
  <c r="BP20" i="49"/>
  <c r="BL20" i="49"/>
  <c r="BK20" i="49"/>
  <c r="BI20" i="49"/>
  <c r="BE20" i="49"/>
  <c r="BD20" i="49" s="1"/>
  <c r="BB20" i="49"/>
  <c r="AX20" i="49"/>
  <c r="AW20" i="49" s="1"/>
  <c r="AU20" i="49"/>
  <c r="AQ20" i="49"/>
  <c r="AP20" i="49" s="1"/>
  <c r="AN20" i="49"/>
  <c r="AJ20" i="49"/>
  <c r="AI20" i="49" s="1"/>
  <c r="AG20" i="49"/>
  <c r="AC20" i="49"/>
  <c r="AB20" i="49" s="1"/>
  <c r="Z20" i="49"/>
  <c r="V20" i="49"/>
  <c r="U20" i="49" s="1"/>
  <c r="S20" i="49"/>
  <c r="O20" i="49"/>
  <c r="L20" i="49"/>
  <c r="H20" i="49"/>
  <c r="G20" i="49" s="1"/>
  <c r="E20" i="49"/>
  <c r="BT19" i="49"/>
  <c r="BS19" i="49"/>
  <c r="BR19" i="49" s="1"/>
  <c r="BP19" i="49"/>
  <c r="BL19" i="49"/>
  <c r="BK19" i="49" s="1"/>
  <c r="BI19" i="49"/>
  <c r="BE19" i="49"/>
  <c r="BD19" i="49" s="1"/>
  <c r="BB19" i="49"/>
  <c r="AX19" i="49"/>
  <c r="AW19" i="49" s="1"/>
  <c r="AU19" i="49"/>
  <c r="AQ19" i="49"/>
  <c r="AP19" i="49" s="1"/>
  <c r="AN19" i="49"/>
  <c r="AJ19" i="49"/>
  <c r="AI19" i="49" s="1"/>
  <c r="AG19" i="49"/>
  <c r="AC19" i="49"/>
  <c r="AB19" i="49" s="1"/>
  <c r="Z19" i="49"/>
  <c r="V19" i="49"/>
  <c r="U19" i="49" s="1"/>
  <c r="S19" i="49"/>
  <c r="O19" i="49"/>
  <c r="N19" i="49" s="1"/>
  <c r="L19" i="49"/>
  <c r="H19" i="49"/>
  <c r="G19" i="49" s="1"/>
  <c r="E19" i="49"/>
  <c r="BT18" i="49"/>
  <c r="BS18" i="49"/>
  <c r="BR18" i="49" s="1"/>
  <c r="BP18" i="49"/>
  <c r="BL18" i="49"/>
  <c r="BK18" i="49" s="1"/>
  <c r="BI18" i="49"/>
  <c r="BE18" i="49"/>
  <c r="BD18" i="49" s="1"/>
  <c r="BB18" i="49"/>
  <c r="AX18" i="49"/>
  <c r="AW18" i="49"/>
  <c r="AU18" i="49"/>
  <c r="AQ18" i="49"/>
  <c r="AP18" i="49" s="1"/>
  <c r="AN18" i="49"/>
  <c r="AJ18" i="49"/>
  <c r="AI18" i="49" s="1"/>
  <c r="AG18" i="49"/>
  <c r="AC18" i="49"/>
  <c r="AB18" i="49" s="1"/>
  <c r="Z18" i="49"/>
  <c r="V18" i="49"/>
  <c r="U18" i="49" s="1"/>
  <c r="S18" i="49"/>
  <c r="O18" i="49"/>
  <c r="N18" i="49" s="1"/>
  <c r="L18" i="49"/>
  <c r="H18" i="49"/>
  <c r="E18" i="49"/>
  <c r="BT17" i="49"/>
  <c r="BS17" i="49"/>
  <c r="BR17" i="49"/>
  <c r="BP17" i="49"/>
  <c r="BL17" i="49"/>
  <c r="BK17" i="49" s="1"/>
  <c r="BI17" i="49"/>
  <c r="BE17" i="49"/>
  <c r="BD17" i="49" s="1"/>
  <c r="BB17" i="49"/>
  <c r="AX17" i="49"/>
  <c r="AW17" i="49"/>
  <c r="AU17" i="49"/>
  <c r="AQ17" i="49"/>
  <c r="AP17" i="49" s="1"/>
  <c r="AN17" i="49"/>
  <c r="AJ17" i="49"/>
  <c r="AI17" i="49" s="1"/>
  <c r="AG17" i="49"/>
  <c r="AC17" i="49"/>
  <c r="AB17" i="49"/>
  <c r="Z17" i="49"/>
  <c r="V17" i="49"/>
  <c r="U17" i="49" s="1"/>
  <c r="S17" i="49"/>
  <c r="O17" i="49"/>
  <c r="N17" i="49" s="1"/>
  <c r="L17" i="49"/>
  <c r="H17" i="49"/>
  <c r="G17" i="49" s="1"/>
  <c r="E17" i="49"/>
  <c r="BT16" i="49"/>
  <c r="BS16" i="49"/>
  <c r="BR16" i="49"/>
  <c r="BP16" i="49"/>
  <c r="BL16" i="49"/>
  <c r="BK16" i="49" s="1"/>
  <c r="BI16" i="49"/>
  <c r="BE16" i="49"/>
  <c r="BD16" i="49" s="1"/>
  <c r="BB16" i="49"/>
  <c r="AX16" i="49"/>
  <c r="AW16" i="49" s="1"/>
  <c r="AU16" i="49"/>
  <c r="AQ16" i="49"/>
  <c r="AP16" i="49" s="1"/>
  <c r="AN16" i="49"/>
  <c r="AJ16" i="49"/>
  <c r="AI16" i="49" s="1"/>
  <c r="AG16" i="49"/>
  <c r="AC16" i="49"/>
  <c r="AB16" i="49" s="1"/>
  <c r="Z16" i="49"/>
  <c r="V16" i="49"/>
  <c r="U16" i="49" s="1"/>
  <c r="S16" i="49"/>
  <c r="O16" i="49"/>
  <c r="N16" i="49" s="1"/>
  <c r="L16" i="49"/>
  <c r="H16" i="49"/>
  <c r="G16" i="49" s="1"/>
  <c r="E16" i="49"/>
  <c r="BT15" i="49"/>
  <c r="BS15" i="49"/>
  <c r="BR15" i="49" s="1"/>
  <c r="BP15" i="49"/>
  <c r="BL15" i="49"/>
  <c r="BK15" i="49" s="1"/>
  <c r="BI15" i="49"/>
  <c r="BE15" i="49"/>
  <c r="BD15" i="49" s="1"/>
  <c r="BB15" i="49"/>
  <c r="AX15" i="49"/>
  <c r="AW15" i="49" s="1"/>
  <c r="AU15" i="49"/>
  <c r="AQ15" i="49"/>
  <c r="AP15" i="49" s="1"/>
  <c r="AN15" i="49"/>
  <c r="AJ15" i="49"/>
  <c r="AI15" i="49" s="1"/>
  <c r="AG15" i="49"/>
  <c r="AC15" i="49"/>
  <c r="AB15" i="49" s="1"/>
  <c r="Z15" i="49"/>
  <c r="V15" i="49"/>
  <c r="U15" i="49" s="1"/>
  <c r="S15" i="49"/>
  <c r="O15" i="49"/>
  <c r="N15" i="49" s="1"/>
  <c r="L15" i="49"/>
  <c r="H15" i="49"/>
  <c r="G15" i="49" s="1"/>
  <c r="E15" i="49"/>
  <c r="BT14" i="49"/>
  <c r="BS14" i="49"/>
  <c r="BR14" i="49" s="1"/>
  <c r="BP14" i="49"/>
  <c r="BL14" i="49"/>
  <c r="BK14" i="49" s="1"/>
  <c r="BI14" i="49"/>
  <c r="BE14" i="49"/>
  <c r="BD14" i="49" s="1"/>
  <c r="BB14" i="49"/>
  <c r="AX14" i="49"/>
  <c r="AW14" i="49" s="1"/>
  <c r="AU14" i="49"/>
  <c r="AQ14" i="49"/>
  <c r="AP14" i="49"/>
  <c r="AN14" i="49"/>
  <c r="AJ14" i="49"/>
  <c r="AI14" i="49" s="1"/>
  <c r="AG14" i="49"/>
  <c r="AC14" i="49"/>
  <c r="AB14" i="49" s="1"/>
  <c r="Z14" i="49"/>
  <c r="V14" i="49"/>
  <c r="U14" i="49"/>
  <c r="S14" i="49"/>
  <c r="O14" i="49"/>
  <c r="N14" i="49" s="1"/>
  <c r="L14" i="49"/>
  <c r="H14" i="49"/>
  <c r="E14" i="49"/>
  <c r="BT13" i="49"/>
  <c r="BS13" i="49"/>
  <c r="BR13" i="49"/>
  <c r="BP13" i="49"/>
  <c r="BL13" i="49"/>
  <c r="BK13" i="49"/>
  <c r="BI13" i="49"/>
  <c r="BE13" i="49"/>
  <c r="BD13" i="49" s="1"/>
  <c r="BB13" i="49"/>
  <c r="AX13" i="49"/>
  <c r="AW13" i="49" s="1"/>
  <c r="AU13" i="49"/>
  <c r="AQ13" i="49"/>
  <c r="AP13" i="49"/>
  <c r="AN13" i="49"/>
  <c r="AJ13" i="49"/>
  <c r="AI13" i="49" s="1"/>
  <c r="AG13" i="49"/>
  <c r="AC13" i="49"/>
  <c r="AB13" i="49" s="1"/>
  <c r="Z13" i="49"/>
  <c r="V13" i="49"/>
  <c r="U13" i="49" s="1"/>
  <c r="S13" i="49"/>
  <c r="O13" i="49"/>
  <c r="N13" i="49" s="1"/>
  <c r="L13" i="49"/>
  <c r="H13" i="49"/>
  <c r="E13" i="49"/>
  <c r="BT12" i="49"/>
  <c r="BS12" i="49"/>
  <c r="BR12" i="49" s="1"/>
  <c r="BP12" i="49"/>
  <c r="BL12" i="49"/>
  <c r="BI12" i="49"/>
  <c r="BE12" i="49"/>
  <c r="BB12" i="49"/>
  <c r="AX12" i="49"/>
  <c r="AW12" i="49" s="1"/>
  <c r="AU12" i="49"/>
  <c r="AQ12" i="49"/>
  <c r="AP12" i="49" s="1"/>
  <c r="AN12" i="49"/>
  <c r="AJ12" i="49"/>
  <c r="AI12" i="49" s="1"/>
  <c r="AG12" i="49"/>
  <c r="AG56" i="49" s="1"/>
  <c r="AC12" i="49"/>
  <c r="AB12" i="49" s="1"/>
  <c r="Z12" i="49"/>
  <c r="V12" i="49"/>
  <c r="S12" i="49"/>
  <c r="O12" i="49"/>
  <c r="N12" i="49" s="1"/>
  <c r="L12" i="49"/>
  <c r="H12" i="49"/>
  <c r="G12" i="49" s="1"/>
  <c r="E12" i="49"/>
  <c r="BJ58" i="37"/>
  <c r="BJ59" i="37" s="1"/>
  <c r="BS57" i="37"/>
  <c r="BR57" i="37" s="1"/>
  <c r="BL57" i="37"/>
  <c r="BK57" i="37" s="1"/>
  <c r="BE57" i="37"/>
  <c r="BD57" i="37" s="1"/>
  <c r="AX57" i="37"/>
  <c r="AW57" i="37" s="1"/>
  <c r="AQ57" i="37"/>
  <c r="AP57" i="37" s="1"/>
  <c r="AJ57" i="37"/>
  <c r="AI57" i="37" s="1"/>
  <c r="AC57" i="37"/>
  <c r="AB57" i="37" s="1"/>
  <c r="V57" i="37"/>
  <c r="U57" i="37" s="1"/>
  <c r="O57" i="37"/>
  <c r="N57" i="37"/>
  <c r="H57" i="37"/>
  <c r="G57" i="37" s="1"/>
  <c r="BQ55" i="37"/>
  <c r="BJ55" i="37"/>
  <c r="BC55" i="37"/>
  <c r="BC58" i="37" s="1"/>
  <c r="AV55" i="37"/>
  <c r="AV58" i="37" s="1"/>
  <c r="AO55" i="37"/>
  <c r="AO58" i="37" s="1"/>
  <c r="AO59" i="37" s="1"/>
  <c r="AH55" i="37"/>
  <c r="AH58" i="37" s="1"/>
  <c r="AA55" i="37"/>
  <c r="AA58" i="37" s="1"/>
  <c r="T55" i="37"/>
  <c r="T58" i="37" s="1"/>
  <c r="T59" i="37" s="1"/>
  <c r="M55" i="37"/>
  <c r="M58" i="37" s="1"/>
  <c r="F55" i="37"/>
  <c r="F58" i="37" s="1"/>
  <c r="F59" i="37" s="1"/>
  <c r="BT54" i="37"/>
  <c r="BS54" i="37"/>
  <c r="BR54" i="37" s="1"/>
  <c r="BP54" i="37"/>
  <c r="BL54" i="37"/>
  <c r="BK54" i="37" s="1"/>
  <c r="BI54" i="37"/>
  <c r="BE54" i="37"/>
  <c r="BD54" i="37" s="1"/>
  <c r="BB54" i="37"/>
  <c r="AX54" i="37"/>
  <c r="AW54" i="37" s="1"/>
  <c r="AU54" i="37"/>
  <c r="AQ54" i="37"/>
  <c r="AP54" i="37" s="1"/>
  <c r="AN54" i="37"/>
  <c r="AJ54" i="37"/>
  <c r="AI54" i="37" s="1"/>
  <c r="AG54" i="37"/>
  <c r="AC54" i="37"/>
  <c r="AB54" i="37" s="1"/>
  <c r="Z54" i="37"/>
  <c r="V54" i="37"/>
  <c r="U54" i="37" s="1"/>
  <c r="S54" i="37"/>
  <c r="O54" i="37"/>
  <c r="N54" i="37" s="1"/>
  <c r="L54" i="37"/>
  <c r="H54" i="37"/>
  <c r="E54" i="37"/>
  <c r="BT53" i="37"/>
  <c r="BS53" i="37"/>
  <c r="BR53" i="37" s="1"/>
  <c r="BP53" i="37"/>
  <c r="BL53" i="37"/>
  <c r="BK53" i="37" s="1"/>
  <c r="BI53" i="37"/>
  <c r="BE53" i="37"/>
  <c r="BD53" i="37"/>
  <c r="BB53" i="37"/>
  <c r="AX53" i="37"/>
  <c r="AW53" i="37"/>
  <c r="AU53" i="37"/>
  <c r="AQ53" i="37"/>
  <c r="AP53" i="37" s="1"/>
  <c r="AN53" i="37"/>
  <c r="AJ53" i="37"/>
  <c r="AI53" i="37" s="1"/>
  <c r="AG53" i="37"/>
  <c r="AC53" i="37"/>
  <c r="Z53" i="37"/>
  <c r="V53" i="37"/>
  <c r="U53" i="37" s="1"/>
  <c r="S53" i="37"/>
  <c r="O53" i="37"/>
  <c r="N53" i="37" s="1"/>
  <c r="L53" i="37"/>
  <c r="H53" i="37"/>
  <c r="G53" i="37" s="1"/>
  <c r="E53" i="37"/>
  <c r="BT52" i="37"/>
  <c r="BS52" i="37"/>
  <c r="BR52" i="37" s="1"/>
  <c r="BP52" i="37"/>
  <c r="BL52" i="37"/>
  <c r="BK52" i="37" s="1"/>
  <c r="BI52" i="37"/>
  <c r="BE52" i="37"/>
  <c r="BD52" i="37" s="1"/>
  <c r="BB52" i="37"/>
  <c r="AX52" i="37"/>
  <c r="AW52" i="37" s="1"/>
  <c r="AU52" i="37"/>
  <c r="AQ52" i="37"/>
  <c r="AP52" i="37" s="1"/>
  <c r="AN52" i="37"/>
  <c r="AJ52" i="37"/>
  <c r="AI52" i="37" s="1"/>
  <c r="AG52" i="37"/>
  <c r="AC52" i="37"/>
  <c r="AB52" i="37" s="1"/>
  <c r="Z52" i="37"/>
  <c r="V52" i="37"/>
  <c r="U52" i="37" s="1"/>
  <c r="S52" i="37"/>
  <c r="O52" i="37"/>
  <c r="N52" i="37"/>
  <c r="L52" i="37"/>
  <c r="H52" i="37"/>
  <c r="G52" i="37" s="1"/>
  <c r="E52" i="37"/>
  <c r="BT51" i="37"/>
  <c r="BS51" i="37"/>
  <c r="BR51" i="37" s="1"/>
  <c r="BP51" i="37"/>
  <c r="BL51" i="37"/>
  <c r="BK51" i="37"/>
  <c r="BI51" i="37"/>
  <c r="BE51" i="37"/>
  <c r="BD51" i="37" s="1"/>
  <c r="BB51" i="37"/>
  <c r="AX51" i="37"/>
  <c r="AW51" i="37" s="1"/>
  <c r="AU51" i="37"/>
  <c r="AQ51" i="37"/>
  <c r="AP51" i="37"/>
  <c r="AN51" i="37"/>
  <c r="AJ51" i="37"/>
  <c r="AI51" i="37" s="1"/>
  <c r="AG51" i="37"/>
  <c r="AC51" i="37"/>
  <c r="AB51" i="37" s="1"/>
  <c r="Z51" i="37"/>
  <c r="V51" i="37"/>
  <c r="U51" i="37" s="1"/>
  <c r="S51" i="37"/>
  <c r="O51" i="37"/>
  <c r="N51" i="37" s="1"/>
  <c r="L51" i="37"/>
  <c r="H51" i="37"/>
  <c r="G51" i="37" s="1"/>
  <c r="E51" i="37"/>
  <c r="BT50" i="37"/>
  <c r="BS50" i="37"/>
  <c r="BR50" i="37" s="1"/>
  <c r="BP50" i="37"/>
  <c r="BL50" i="37"/>
  <c r="BK50" i="37" s="1"/>
  <c r="BI50" i="37"/>
  <c r="BE50" i="37"/>
  <c r="BD50" i="37" s="1"/>
  <c r="BB50" i="37"/>
  <c r="AX50" i="37"/>
  <c r="AW50" i="37" s="1"/>
  <c r="AU50" i="37"/>
  <c r="AQ50" i="37"/>
  <c r="AP50" i="37" s="1"/>
  <c r="AN50" i="37"/>
  <c r="AJ50" i="37"/>
  <c r="AI50" i="37" s="1"/>
  <c r="AG50" i="37"/>
  <c r="AC50" i="37"/>
  <c r="AB50" i="37" s="1"/>
  <c r="Z50" i="37"/>
  <c r="V50" i="37"/>
  <c r="U50" i="37" s="1"/>
  <c r="S50" i="37"/>
  <c r="O50" i="37"/>
  <c r="N50" i="37" s="1"/>
  <c r="L50" i="37"/>
  <c r="H50" i="37"/>
  <c r="G50" i="37"/>
  <c r="E50" i="37"/>
  <c r="BT49" i="37"/>
  <c r="BS49" i="37"/>
  <c r="BR49" i="37"/>
  <c r="BP49" i="37"/>
  <c r="BL49" i="37"/>
  <c r="BK49" i="37" s="1"/>
  <c r="BI49" i="37"/>
  <c r="BE49" i="37"/>
  <c r="BD49" i="37" s="1"/>
  <c r="BB49" i="37"/>
  <c r="AX49" i="37"/>
  <c r="AW49" i="37" s="1"/>
  <c r="AU49" i="37"/>
  <c r="AQ49" i="37"/>
  <c r="AP49" i="37"/>
  <c r="AN49" i="37"/>
  <c r="AJ49" i="37"/>
  <c r="AI49" i="37" s="1"/>
  <c r="AG49" i="37"/>
  <c r="AC49" i="37"/>
  <c r="AB49" i="37" s="1"/>
  <c r="Z49" i="37"/>
  <c r="V49" i="37"/>
  <c r="U49" i="37" s="1"/>
  <c r="S49" i="37"/>
  <c r="O49" i="37"/>
  <c r="N49" i="37" s="1"/>
  <c r="L49" i="37"/>
  <c r="H49" i="37"/>
  <c r="E49" i="37"/>
  <c r="BT48" i="37"/>
  <c r="BS48" i="37"/>
  <c r="BR48" i="37" s="1"/>
  <c r="BP48" i="37"/>
  <c r="BL48" i="37"/>
  <c r="BK48" i="37" s="1"/>
  <c r="BI48" i="37"/>
  <c r="BE48" i="37"/>
  <c r="BD48" i="37" s="1"/>
  <c r="BB48" i="37"/>
  <c r="AX48" i="37"/>
  <c r="AW48" i="37" s="1"/>
  <c r="AU48" i="37"/>
  <c r="AQ48" i="37"/>
  <c r="AP48" i="37" s="1"/>
  <c r="AN48" i="37"/>
  <c r="AJ48" i="37"/>
  <c r="AI48" i="37" s="1"/>
  <c r="AG48" i="37"/>
  <c r="AC48" i="37"/>
  <c r="AB48" i="37" s="1"/>
  <c r="Z48" i="37"/>
  <c r="V48" i="37"/>
  <c r="U48" i="37" s="1"/>
  <c r="S48" i="37"/>
  <c r="O48" i="37"/>
  <c r="N48" i="37" s="1"/>
  <c r="L48" i="37"/>
  <c r="H48" i="37"/>
  <c r="G48" i="37" s="1"/>
  <c r="E48" i="37"/>
  <c r="BT47" i="37"/>
  <c r="BS47" i="37"/>
  <c r="BR47" i="37"/>
  <c r="BP47" i="37"/>
  <c r="BL47" i="37"/>
  <c r="BK47" i="37"/>
  <c r="BI47" i="37"/>
  <c r="BE47" i="37"/>
  <c r="BD47" i="37" s="1"/>
  <c r="BB47" i="37"/>
  <c r="AX47" i="37"/>
  <c r="AW47" i="37" s="1"/>
  <c r="AU47" i="37"/>
  <c r="AQ47" i="37"/>
  <c r="AP47" i="37" s="1"/>
  <c r="AN47" i="37"/>
  <c r="AJ47" i="37"/>
  <c r="AI47" i="37" s="1"/>
  <c r="AG47" i="37"/>
  <c r="AC47" i="37"/>
  <c r="AB47" i="37" s="1"/>
  <c r="Z47" i="37"/>
  <c r="V47" i="37"/>
  <c r="U47" i="37" s="1"/>
  <c r="S47" i="37"/>
  <c r="O47" i="37"/>
  <c r="N47" i="37" s="1"/>
  <c r="L47" i="37"/>
  <c r="H47" i="37"/>
  <c r="G47" i="37" s="1"/>
  <c r="E47" i="37"/>
  <c r="BT46" i="37"/>
  <c r="BS46" i="37"/>
  <c r="BR46" i="37" s="1"/>
  <c r="BP46" i="37"/>
  <c r="BL46" i="37"/>
  <c r="BK46" i="37" s="1"/>
  <c r="BI46" i="37"/>
  <c r="BE46" i="37"/>
  <c r="BD46" i="37" s="1"/>
  <c r="BB46" i="37"/>
  <c r="AX46" i="37"/>
  <c r="AW46" i="37" s="1"/>
  <c r="AU46" i="37"/>
  <c r="AQ46" i="37"/>
  <c r="AP46" i="37" s="1"/>
  <c r="AN46" i="37"/>
  <c r="AJ46" i="37"/>
  <c r="AI46" i="37" s="1"/>
  <c r="AG46" i="37"/>
  <c r="AC46" i="37"/>
  <c r="AB46" i="37" s="1"/>
  <c r="Z46" i="37"/>
  <c r="V46" i="37"/>
  <c r="U46" i="37"/>
  <c r="S46" i="37"/>
  <c r="O46" i="37"/>
  <c r="N46" i="37" s="1"/>
  <c r="L46" i="37"/>
  <c r="H46" i="37"/>
  <c r="E46" i="37"/>
  <c r="BT45" i="37"/>
  <c r="BS45" i="37"/>
  <c r="BR45" i="37" s="1"/>
  <c r="BP45" i="37"/>
  <c r="BL45" i="37"/>
  <c r="BK45" i="37" s="1"/>
  <c r="BI45" i="37"/>
  <c r="BE45" i="37"/>
  <c r="BD45" i="37"/>
  <c r="BB45" i="37"/>
  <c r="AX45" i="37"/>
  <c r="AW45" i="37"/>
  <c r="AU45" i="37"/>
  <c r="AQ45" i="37"/>
  <c r="AP45" i="37" s="1"/>
  <c r="AN45" i="37"/>
  <c r="AJ45" i="37"/>
  <c r="AI45" i="37" s="1"/>
  <c r="AG45" i="37"/>
  <c r="AC45" i="37"/>
  <c r="Z45" i="37"/>
  <c r="V45" i="37"/>
  <c r="U45" i="37"/>
  <c r="S45" i="37"/>
  <c r="O45" i="37"/>
  <c r="N45" i="37" s="1"/>
  <c r="L45" i="37"/>
  <c r="H45" i="37"/>
  <c r="G45" i="37" s="1"/>
  <c r="E45" i="37"/>
  <c r="BT44" i="37"/>
  <c r="BS44" i="37"/>
  <c r="BR44" i="37" s="1"/>
  <c r="BP44" i="37"/>
  <c r="BL44" i="37"/>
  <c r="BK44" i="37" s="1"/>
  <c r="BI44" i="37"/>
  <c r="BE44" i="37"/>
  <c r="BD44" i="37" s="1"/>
  <c r="BB44" i="37"/>
  <c r="AX44" i="37"/>
  <c r="AW44" i="37" s="1"/>
  <c r="AU44" i="37"/>
  <c r="AQ44" i="37"/>
  <c r="AP44" i="37" s="1"/>
  <c r="AN44" i="37"/>
  <c r="AJ44" i="37"/>
  <c r="AI44" i="37" s="1"/>
  <c r="AG44" i="37"/>
  <c r="AC44" i="37"/>
  <c r="AB44" i="37" s="1"/>
  <c r="Z44" i="37"/>
  <c r="V44" i="37"/>
  <c r="U44" i="37"/>
  <c r="S44" i="37"/>
  <c r="O44" i="37"/>
  <c r="N44" i="37" s="1"/>
  <c r="L44" i="37"/>
  <c r="H44" i="37"/>
  <c r="G44" i="37" s="1"/>
  <c r="E44" i="37"/>
  <c r="BT43" i="37"/>
  <c r="BS43" i="37"/>
  <c r="BR43" i="37" s="1"/>
  <c r="BP43" i="37"/>
  <c r="BL43" i="37"/>
  <c r="BK43" i="37"/>
  <c r="BI43" i="37"/>
  <c r="BE43" i="37"/>
  <c r="BD43" i="37" s="1"/>
  <c r="BB43" i="37"/>
  <c r="AX43" i="37"/>
  <c r="AW43" i="37"/>
  <c r="AU43" i="37"/>
  <c r="AQ43" i="37"/>
  <c r="AP43" i="37"/>
  <c r="AN43" i="37"/>
  <c r="AJ43" i="37"/>
  <c r="AI43" i="37" s="1"/>
  <c r="AG43" i="37"/>
  <c r="AC43" i="37"/>
  <c r="AB43" i="37" s="1"/>
  <c r="Z43" i="37"/>
  <c r="V43" i="37"/>
  <c r="U43" i="37" s="1"/>
  <c r="S43" i="37"/>
  <c r="O43" i="37"/>
  <c r="N43" i="37" s="1"/>
  <c r="L43" i="37"/>
  <c r="H43" i="37"/>
  <c r="G43" i="37" s="1"/>
  <c r="E43" i="37"/>
  <c r="BT42" i="37"/>
  <c r="BS42" i="37"/>
  <c r="BR42" i="37" s="1"/>
  <c r="BP42" i="37"/>
  <c r="BL42" i="37"/>
  <c r="BK42" i="37" s="1"/>
  <c r="BI42" i="37"/>
  <c r="BE42" i="37"/>
  <c r="BD42" i="37" s="1"/>
  <c r="BB42" i="37"/>
  <c r="AX42" i="37"/>
  <c r="AW42" i="37" s="1"/>
  <c r="AU42" i="37"/>
  <c r="AQ42" i="37"/>
  <c r="AP42" i="37" s="1"/>
  <c r="AN42" i="37"/>
  <c r="AJ42" i="37"/>
  <c r="AI42" i="37" s="1"/>
  <c r="AG42" i="37"/>
  <c r="AC42" i="37"/>
  <c r="AB42" i="37"/>
  <c r="Z42" i="37"/>
  <c r="V42" i="37"/>
  <c r="U42" i="37" s="1"/>
  <c r="S42" i="37"/>
  <c r="O42" i="37"/>
  <c r="N42" i="37" s="1"/>
  <c r="L42" i="37"/>
  <c r="H42" i="37"/>
  <c r="G42" i="37" s="1"/>
  <c r="E42" i="37"/>
  <c r="BT41" i="37"/>
  <c r="BS41" i="37"/>
  <c r="BR41" i="37"/>
  <c r="BP41" i="37"/>
  <c r="BL41" i="37"/>
  <c r="BK41" i="37" s="1"/>
  <c r="BI41" i="37"/>
  <c r="BE41" i="37"/>
  <c r="BD41" i="37" s="1"/>
  <c r="BB41" i="37"/>
  <c r="AX41" i="37"/>
  <c r="AW41" i="37" s="1"/>
  <c r="AU41" i="37"/>
  <c r="AQ41" i="37"/>
  <c r="AP41" i="37" s="1"/>
  <c r="AN41" i="37"/>
  <c r="AJ41" i="37"/>
  <c r="AI41" i="37" s="1"/>
  <c r="AG41" i="37"/>
  <c r="AC41" i="37"/>
  <c r="AB41" i="37" s="1"/>
  <c r="Z41" i="37"/>
  <c r="V41" i="37"/>
  <c r="U41" i="37" s="1"/>
  <c r="S41" i="37"/>
  <c r="O41" i="37"/>
  <c r="N41" i="37" s="1"/>
  <c r="L41" i="37"/>
  <c r="H41" i="37"/>
  <c r="E41" i="37"/>
  <c r="BT40" i="37"/>
  <c r="BS40" i="37"/>
  <c r="BR40" i="37" s="1"/>
  <c r="BP40" i="37"/>
  <c r="BL40" i="37"/>
  <c r="BK40" i="37" s="1"/>
  <c r="BI40" i="37"/>
  <c r="BE40" i="37"/>
  <c r="BD40" i="37" s="1"/>
  <c r="BB40" i="37"/>
  <c r="AX40" i="37"/>
  <c r="AW40" i="37" s="1"/>
  <c r="AU40" i="37"/>
  <c r="AQ40" i="37"/>
  <c r="AP40" i="37" s="1"/>
  <c r="AN40" i="37"/>
  <c r="AJ40" i="37"/>
  <c r="AI40" i="37" s="1"/>
  <c r="AG40" i="37"/>
  <c r="AC40" i="37"/>
  <c r="AB40" i="37" s="1"/>
  <c r="Z40" i="37"/>
  <c r="V40" i="37"/>
  <c r="U40" i="37" s="1"/>
  <c r="S40" i="37"/>
  <c r="O40" i="37"/>
  <c r="N40" i="37" s="1"/>
  <c r="L40" i="37"/>
  <c r="H40" i="37"/>
  <c r="G40" i="37" s="1"/>
  <c r="E40" i="37"/>
  <c r="BT39" i="37"/>
  <c r="BS39" i="37"/>
  <c r="BR39" i="37"/>
  <c r="BP39" i="37"/>
  <c r="BL39" i="37"/>
  <c r="BK39" i="37" s="1"/>
  <c r="BI39" i="37"/>
  <c r="BE39" i="37"/>
  <c r="BD39" i="37" s="1"/>
  <c r="BB39" i="37"/>
  <c r="AX39" i="37"/>
  <c r="AW39" i="37" s="1"/>
  <c r="AU39" i="37"/>
  <c r="AQ39" i="37"/>
  <c r="AP39" i="37" s="1"/>
  <c r="AN39" i="37"/>
  <c r="AJ39" i="37"/>
  <c r="AI39" i="37" s="1"/>
  <c r="AG39" i="37"/>
  <c r="AC39" i="37"/>
  <c r="AB39" i="37" s="1"/>
  <c r="Z39" i="37"/>
  <c r="V39" i="37"/>
  <c r="U39" i="37" s="1"/>
  <c r="S39" i="37"/>
  <c r="O39" i="37"/>
  <c r="N39" i="37" s="1"/>
  <c r="L39" i="37"/>
  <c r="H39" i="37"/>
  <c r="G39" i="37" s="1"/>
  <c r="E39" i="37"/>
  <c r="BT38" i="37"/>
  <c r="BS38" i="37"/>
  <c r="BR38" i="37" s="1"/>
  <c r="BP38" i="37"/>
  <c r="BL38" i="37"/>
  <c r="BK38" i="37" s="1"/>
  <c r="BI38" i="37"/>
  <c r="BE38" i="37"/>
  <c r="BD38" i="37" s="1"/>
  <c r="BB38" i="37"/>
  <c r="AX38" i="37"/>
  <c r="AW38" i="37" s="1"/>
  <c r="AU38" i="37"/>
  <c r="AQ38" i="37"/>
  <c r="AP38" i="37"/>
  <c r="AN38" i="37"/>
  <c r="AJ38" i="37"/>
  <c r="AI38" i="37" s="1"/>
  <c r="AG38" i="37"/>
  <c r="AC38" i="37"/>
  <c r="AB38" i="37" s="1"/>
  <c r="Z38" i="37"/>
  <c r="V38" i="37"/>
  <c r="U38" i="37"/>
  <c r="S38" i="37"/>
  <c r="O38" i="37"/>
  <c r="N38" i="37" s="1"/>
  <c r="L38" i="37"/>
  <c r="H38" i="37"/>
  <c r="E38" i="37"/>
  <c r="BT37" i="37"/>
  <c r="BS37" i="37"/>
  <c r="BR37" i="37" s="1"/>
  <c r="BP37" i="37"/>
  <c r="BL37" i="37"/>
  <c r="BK37" i="37" s="1"/>
  <c r="BI37" i="37"/>
  <c r="BE37" i="37"/>
  <c r="BD37" i="37"/>
  <c r="BB37" i="37"/>
  <c r="AX37" i="37"/>
  <c r="AW37" i="37"/>
  <c r="AU37" i="37"/>
  <c r="AQ37" i="37"/>
  <c r="AP37" i="37" s="1"/>
  <c r="AN37" i="37"/>
  <c r="AJ37" i="37"/>
  <c r="AI37" i="37" s="1"/>
  <c r="AG37" i="37"/>
  <c r="AC37" i="37"/>
  <c r="Z37" i="37"/>
  <c r="V37" i="37"/>
  <c r="U37" i="37"/>
  <c r="S37" i="37"/>
  <c r="O37" i="37"/>
  <c r="N37" i="37" s="1"/>
  <c r="L37" i="37"/>
  <c r="H37" i="37"/>
  <c r="G37" i="37" s="1"/>
  <c r="E37" i="37"/>
  <c r="BT36" i="37"/>
  <c r="BS36" i="37"/>
  <c r="BR36" i="37" s="1"/>
  <c r="BP36" i="37"/>
  <c r="BL36" i="37"/>
  <c r="BK36" i="37" s="1"/>
  <c r="BI36" i="37"/>
  <c r="BE36" i="37"/>
  <c r="BD36" i="37" s="1"/>
  <c r="BB36" i="37"/>
  <c r="AX36" i="37"/>
  <c r="AW36" i="37" s="1"/>
  <c r="AU36" i="37"/>
  <c r="AQ36" i="37"/>
  <c r="AP36" i="37"/>
  <c r="AN36" i="37"/>
  <c r="AJ36" i="37"/>
  <c r="AI36" i="37" s="1"/>
  <c r="AG36" i="37"/>
  <c r="AC36" i="37"/>
  <c r="AB36" i="37" s="1"/>
  <c r="Z36" i="37"/>
  <c r="V36" i="37"/>
  <c r="U36" i="37"/>
  <c r="S36" i="37"/>
  <c r="O36" i="37"/>
  <c r="N36" i="37"/>
  <c r="L36" i="37"/>
  <c r="H36" i="37"/>
  <c r="G36" i="37" s="1"/>
  <c r="E36" i="37"/>
  <c r="BT35" i="37"/>
  <c r="BS35" i="37"/>
  <c r="BR35" i="37" s="1"/>
  <c r="BP35" i="37"/>
  <c r="BL35" i="37"/>
  <c r="BK35" i="37" s="1"/>
  <c r="BI35" i="37"/>
  <c r="BE35" i="37"/>
  <c r="BD35" i="37" s="1"/>
  <c r="BB35" i="37"/>
  <c r="AX35" i="37"/>
  <c r="AW35" i="37" s="1"/>
  <c r="AU35" i="37"/>
  <c r="AQ35" i="37"/>
  <c r="AP35" i="37" s="1"/>
  <c r="AN35" i="37"/>
  <c r="AJ35" i="37"/>
  <c r="AI35" i="37" s="1"/>
  <c r="AG35" i="37"/>
  <c r="AC35" i="37"/>
  <c r="AB35" i="37" s="1"/>
  <c r="Z35" i="37"/>
  <c r="V35" i="37"/>
  <c r="U35" i="37" s="1"/>
  <c r="S35" i="37"/>
  <c r="O35" i="37"/>
  <c r="N35" i="37" s="1"/>
  <c r="L35" i="37"/>
  <c r="H35" i="37"/>
  <c r="G35" i="37" s="1"/>
  <c r="E35" i="37"/>
  <c r="BT34" i="37"/>
  <c r="BS34" i="37"/>
  <c r="BR34" i="37" s="1"/>
  <c r="BP34" i="37"/>
  <c r="BL34" i="37"/>
  <c r="BK34" i="37" s="1"/>
  <c r="BI34" i="37"/>
  <c r="BE34" i="37"/>
  <c r="BD34" i="37" s="1"/>
  <c r="BB34" i="37"/>
  <c r="AX34" i="37"/>
  <c r="AW34" i="37" s="1"/>
  <c r="AU34" i="37"/>
  <c r="AQ34" i="37"/>
  <c r="AP34" i="37" s="1"/>
  <c r="AN34" i="37"/>
  <c r="AJ34" i="37"/>
  <c r="AI34" i="37" s="1"/>
  <c r="AG34" i="37"/>
  <c r="AC34" i="37"/>
  <c r="AB34" i="37" s="1"/>
  <c r="Z34" i="37"/>
  <c r="V34" i="37"/>
  <c r="U34" i="37" s="1"/>
  <c r="S34" i="37"/>
  <c r="O34" i="37"/>
  <c r="N34" i="37"/>
  <c r="L34" i="37"/>
  <c r="H34" i="37"/>
  <c r="G34" i="37"/>
  <c r="E34" i="37"/>
  <c r="BT33" i="37"/>
  <c r="BS33" i="37"/>
  <c r="BR33" i="37"/>
  <c r="BP33" i="37"/>
  <c r="BL33" i="37"/>
  <c r="BK33" i="37" s="1"/>
  <c r="BI33" i="37"/>
  <c r="BE33" i="37"/>
  <c r="BD33" i="37" s="1"/>
  <c r="BB33" i="37"/>
  <c r="AX33" i="37"/>
  <c r="AW33" i="37" s="1"/>
  <c r="AU33" i="37"/>
  <c r="AQ33" i="37"/>
  <c r="AP33" i="37" s="1"/>
  <c r="AN33" i="37"/>
  <c r="AJ33" i="37"/>
  <c r="AI33" i="37" s="1"/>
  <c r="AG33" i="37"/>
  <c r="AC33" i="37"/>
  <c r="AB33" i="37" s="1"/>
  <c r="Z33" i="37"/>
  <c r="V33" i="37"/>
  <c r="U33" i="37" s="1"/>
  <c r="S33" i="37"/>
  <c r="O33" i="37"/>
  <c r="N33" i="37" s="1"/>
  <c r="L33" i="37"/>
  <c r="H33" i="37"/>
  <c r="E33" i="37"/>
  <c r="BT32" i="37"/>
  <c r="BS32" i="37"/>
  <c r="BR32" i="37" s="1"/>
  <c r="BP32" i="37"/>
  <c r="BL32" i="37"/>
  <c r="BK32" i="37"/>
  <c r="BI32" i="37"/>
  <c r="BE32" i="37"/>
  <c r="BD32" i="37" s="1"/>
  <c r="BB32" i="37"/>
  <c r="AX32" i="37"/>
  <c r="AW32" i="37" s="1"/>
  <c r="AU32" i="37"/>
  <c r="AQ32" i="37"/>
  <c r="AP32" i="37" s="1"/>
  <c r="AN32" i="37"/>
  <c r="AJ32" i="37"/>
  <c r="AI32" i="37"/>
  <c r="AG32" i="37"/>
  <c r="AC32" i="37"/>
  <c r="AB32" i="37" s="1"/>
  <c r="Z32" i="37"/>
  <c r="V32" i="37"/>
  <c r="U32" i="37" s="1"/>
  <c r="S32" i="37"/>
  <c r="O32" i="37"/>
  <c r="N32" i="37"/>
  <c r="L32" i="37"/>
  <c r="H32" i="37"/>
  <c r="G32" i="37" s="1"/>
  <c r="E32" i="37"/>
  <c r="BT31" i="37"/>
  <c r="BS31" i="37"/>
  <c r="BR31" i="37" s="1"/>
  <c r="BP31" i="37"/>
  <c r="BL31" i="37"/>
  <c r="BK31" i="37"/>
  <c r="BI31" i="37"/>
  <c r="BE31" i="37"/>
  <c r="BD31" i="37"/>
  <c r="BB31" i="37"/>
  <c r="AX31" i="37"/>
  <c r="AW31" i="37" s="1"/>
  <c r="AU31" i="37"/>
  <c r="AQ31" i="37"/>
  <c r="AP31" i="37" s="1"/>
  <c r="AN31" i="37"/>
  <c r="AJ31" i="37"/>
  <c r="AI31" i="37" s="1"/>
  <c r="AG31" i="37"/>
  <c r="AC31" i="37"/>
  <c r="AB31" i="37" s="1"/>
  <c r="Z31" i="37"/>
  <c r="V31" i="37"/>
  <c r="U31" i="37" s="1"/>
  <c r="S31" i="37"/>
  <c r="O31" i="37"/>
  <c r="N31" i="37"/>
  <c r="L31" i="37"/>
  <c r="H31" i="37"/>
  <c r="G31" i="37" s="1"/>
  <c r="E31" i="37"/>
  <c r="BT30" i="37"/>
  <c r="BS30" i="37"/>
  <c r="BR30" i="37" s="1"/>
  <c r="BP30" i="37"/>
  <c r="BL30" i="37"/>
  <c r="BK30" i="37" s="1"/>
  <c r="BI30" i="37"/>
  <c r="BE30" i="37"/>
  <c r="BD30" i="37" s="1"/>
  <c r="BB30" i="37"/>
  <c r="AX30" i="37"/>
  <c r="AW30" i="37" s="1"/>
  <c r="AU30" i="37"/>
  <c r="AQ30" i="37"/>
  <c r="AP30" i="37"/>
  <c r="AN30" i="37"/>
  <c r="AJ30" i="37"/>
  <c r="AI30" i="37"/>
  <c r="AG30" i="37"/>
  <c r="AC30" i="37"/>
  <c r="AB30" i="37" s="1"/>
  <c r="Z30" i="37"/>
  <c r="V30" i="37"/>
  <c r="U30" i="37" s="1"/>
  <c r="S30" i="37"/>
  <c r="O30" i="37"/>
  <c r="N30" i="37" s="1"/>
  <c r="L30" i="37"/>
  <c r="H30" i="37"/>
  <c r="E30" i="37"/>
  <c r="BT29" i="37"/>
  <c r="BS29" i="37"/>
  <c r="BR29" i="37" s="1"/>
  <c r="BP29" i="37"/>
  <c r="BL29" i="37"/>
  <c r="BK29" i="37" s="1"/>
  <c r="BI29" i="37"/>
  <c r="BE29" i="37"/>
  <c r="BD29" i="37" s="1"/>
  <c r="BB29" i="37"/>
  <c r="AX29" i="37"/>
  <c r="AW29" i="37"/>
  <c r="AU29" i="37"/>
  <c r="AQ29" i="37"/>
  <c r="AP29" i="37" s="1"/>
  <c r="AN29" i="37"/>
  <c r="AJ29" i="37"/>
  <c r="AI29" i="37" s="1"/>
  <c r="AG29" i="37"/>
  <c r="AC29" i="37"/>
  <c r="Z29" i="37"/>
  <c r="V29" i="37"/>
  <c r="U29" i="37"/>
  <c r="S29" i="37"/>
  <c r="O29" i="37"/>
  <c r="N29" i="37"/>
  <c r="L29" i="37"/>
  <c r="H29" i="37"/>
  <c r="G29" i="37" s="1"/>
  <c r="E29" i="37"/>
  <c r="BT28" i="37"/>
  <c r="BS28" i="37"/>
  <c r="BR28" i="37" s="1"/>
  <c r="BP28" i="37"/>
  <c r="BL28" i="37"/>
  <c r="BK28" i="37" s="1"/>
  <c r="BI28" i="37"/>
  <c r="BE28" i="37"/>
  <c r="BD28" i="37" s="1"/>
  <c r="BB28" i="37"/>
  <c r="AX28" i="37"/>
  <c r="AW28" i="37" s="1"/>
  <c r="AU28" i="37"/>
  <c r="AQ28" i="37"/>
  <c r="AP28" i="37" s="1"/>
  <c r="AN28" i="37"/>
  <c r="AJ28" i="37"/>
  <c r="AI28" i="37" s="1"/>
  <c r="AG28" i="37"/>
  <c r="AC28" i="37"/>
  <c r="AB28" i="37" s="1"/>
  <c r="Z28" i="37"/>
  <c r="V28" i="37"/>
  <c r="U28" i="37" s="1"/>
  <c r="S28" i="37"/>
  <c r="O28" i="37"/>
  <c r="L28" i="37"/>
  <c r="H28" i="37"/>
  <c r="G28" i="37" s="1"/>
  <c r="E28" i="37"/>
  <c r="BT27" i="37"/>
  <c r="BS27" i="37"/>
  <c r="BR27" i="37" s="1"/>
  <c r="BP27" i="37"/>
  <c r="BL27" i="37"/>
  <c r="BK27" i="37" s="1"/>
  <c r="BI27" i="37"/>
  <c r="BE27" i="37"/>
  <c r="BD27" i="37"/>
  <c r="BB27" i="37"/>
  <c r="AX27" i="37"/>
  <c r="AW27" i="37" s="1"/>
  <c r="AU27" i="37"/>
  <c r="AQ27" i="37"/>
  <c r="AP27" i="37" s="1"/>
  <c r="AN27" i="37"/>
  <c r="AJ27" i="37"/>
  <c r="AI27" i="37" s="1"/>
  <c r="AG27" i="37"/>
  <c r="AC27" i="37"/>
  <c r="AB27" i="37" s="1"/>
  <c r="Z27" i="37"/>
  <c r="V27" i="37"/>
  <c r="U27" i="37" s="1"/>
  <c r="S27" i="37"/>
  <c r="O27" i="37"/>
  <c r="N27" i="37" s="1"/>
  <c r="L27" i="37"/>
  <c r="H27" i="37"/>
  <c r="G27" i="37" s="1"/>
  <c r="E27" i="37"/>
  <c r="BT26" i="37"/>
  <c r="BS26" i="37"/>
  <c r="BR26" i="37"/>
  <c r="BP26" i="37"/>
  <c r="BL26" i="37"/>
  <c r="BK26" i="37" s="1"/>
  <c r="BI26" i="37"/>
  <c r="BE26" i="37"/>
  <c r="BD26" i="37" s="1"/>
  <c r="BB26" i="37"/>
  <c r="AX26" i="37"/>
  <c r="AW26" i="37" s="1"/>
  <c r="AU26" i="37"/>
  <c r="AQ26" i="37"/>
  <c r="AP26" i="37" s="1"/>
  <c r="AN26" i="37"/>
  <c r="AJ26" i="37"/>
  <c r="AI26" i="37" s="1"/>
  <c r="AG26" i="37"/>
  <c r="AC26" i="37"/>
  <c r="AB26" i="37" s="1"/>
  <c r="Z26" i="37"/>
  <c r="V26" i="37"/>
  <c r="U26" i="37"/>
  <c r="S26" i="37"/>
  <c r="O26" i="37"/>
  <c r="N26" i="37"/>
  <c r="L26" i="37"/>
  <c r="H26" i="37"/>
  <c r="G26" i="37" s="1"/>
  <c r="E26" i="37"/>
  <c r="BT25" i="37"/>
  <c r="BS25" i="37"/>
  <c r="BR25" i="37" s="1"/>
  <c r="BP25" i="37"/>
  <c r="BL25" i="37"/>
  <c r="BK25" i="37" s="1"/>
  <c r="BI25" i="37"/>
  <c r="BE25" i="37"/>
  <c r="BD25" i="37" s="1"/>
  <c r="BB25" i="37"/>
  <c r="AX25" i="37"/>
  <c r="AW25" i="37" s="1"/>
  <c r="AU25" i="37"/>
  <c r="AQ25" i="37"/>
  <c r="AP25" i="37" s="1"/>
  <c r="AN25" i="37"/>
  <c r="AJ25" i="37"/>
  <c r="AI25" i="37"/>
  <c r="AG25" i="37"/>
  <c r="AC25" i="37"/>
  <c r="AB25" i="37" s="1"/>
  <c r="Z25" i="37"/>
  <c r="V25" i="37"/>
  <c r="U25" i="37" s="1"/>
  <c r="S25" i="37"/>
  <c r="O25" i="37"/>
  <c r="N25" i="37" s="1"/>
  <c r="L25" i="37"/>
  <c r="H25" i="37"/>
  <c r="G25" i="37" s="1"/>
  <c r="E25" i="37"/>
  <c r="BT24" i="37"/>
  <c r="BS24" i="37"/>
  <c r="BR24" i="37" s="1"/>
  <c r="BP24" i="37"/>
  <c r="BL24" i="37"/>
  <c r="BK24" i="37" s="1"/>
  <c r="BI24" i="37"/>
  <c r="BE24" i="37"/>
  <c r="BD24" i="37" s="1"/>
  <c r="BB24" i="37"/>
  <c r="AX24" i="37"/>
  <c r="AW24" i="37" s="1"/>
  <c r="AU24" i="37"/>
  <c r="AQ24" i="37"/>
  <c r="AP24" i="37" s="1"/>
  <c r="AN24" i="37"/>
  <c r="AJ24" i="37"/>
  <c r="AI24" i="37" s="1"/>
  <c r="AG24" i="37"/>
  <c r="AC24" i="37"/>
  <c r="AB24" i="37" s="1"/>
  <c r="Z24" i="37"/>
  <c r="V24" i="37"/>
  <c r="U24" i="37" s="1"/>
  <c r="S24" i="37"/>
  <c r="O24" i="37"/>
  <c r="N24" i="37"/>
  <c r="L24" i="37"/>
  <c r="H24" i="37"/>
  <c r="G24" i="37"/>
  <c r="E24" i="37"/>
  <c r="BT23" i="37"/>
  <c r="BS23" i="37"/>
  <c r="BR23" i="37"/>
  <c r="BP23" i="37"/>
  <c r="BL23" i="37"/>
  <c r="BK23" i="37" s="1"/>
  <c r="BI23" i="37"/>
  <c r="BE23" i="37"/>
  <c r="BD23" i="37" s="1"/>
  <c r="BB23" i="37"/>
  <c r="AX23" i="37"/>
  <c r="AW23" i="37" s="1"/>
  <c r="AU23" i="37"/>
  <c r="AQ23" i="37"/>
  <c r="AP23" i="37" s="1"/>
  <c r="AN23" i="37"/>
  <c r="AJ23" i="37"/>
  <c r="AI23" i="37" s="1"/>
  <c r="AG23" i="37"/>
  <c r="AC23" i="37"/>
  <c r="AB23" i="37" s="1"/>
  <c r="Z23" i="37"/>
  <c r="V23" i="37"/>
  <c r="U23" i="37" s="1"/>
  <c r="S23" i="37"/>
  <c r="O23" i="37"/>
  <c r="N23" i="37" s="1"/>
  <c r="L23" i="37"/>
  <c r="H23" i="37"/>
  <c r="BV23" i="37" s="1"/>
  <c r="E23" i="37"/>
  <c r="BT22" i="37"/>
  <c r="BS22" i="37"/>
  <c r="BR22" i="37" s="1"/>
  <c r="BP22" i="37"/>
  <c r="BL22" i="37"/>
  <c r="BK22" i="37" s="1"/>
  <c r="BI22" i="37"/>
  <c r="BE22" i="37"/>
  <c r="BD22" i="37" s="1"/>
  <c r="BB22" i="37"/>
  <c r="AX22" i="37"/>
  <c r="AW22" i="37"/>
  <c r="AU22" i="37"/>
  <c r="AQ22" i="37"/>
  <c r="AP22" i="37" s="1"/>
  <c r="AN22" i="37"/>
  <c r="AJ22" i="37"/>
  <c r="AI22" i="37" s="1"/>
  <c r="AG22" i="37"/>
  <c r="AC22" i="37"/>
  <c r="AB22" i="37" s="1"/>
  <c r="Z22" i="37"/>
  <c r="V22" i="37"/>
  <c r="U22" i="37"/>
  <c r="S22" i="37"/>
  <c r="O22" i="37"/>
  <c r="N22" i="37" s="1"/>
  <c r="L22" i="37"/>
  <c r="H22" i="37"/>
  <c r="E22" i="37"/>
  <c r="BT21" i="37"/>
  <c r="BS21" i="37"/>
  <c r="BR21" i="37"/>
  <c r="BP21" i="37"/>
  <c r="BL21" i="37"/>
  <c r="BK21" i="37" s="1"/>
  <c r="BI21" i="37"/>
  <c r="BE21" i="37"/>
  <c r="BD21" i="37" s="1"/>
  <c r="BB21" i="37"/>
  <c r="AX21" i="37"/>
  <c r="AW21" i="37" s="1"/>
  <c r="AU21" i="37"/>
  <c r="AQ21" i="37"/>
  <c r="AP21" i="37" s="1"/>
  <c r="AN21" i="37"/>
  <c r="AJ21" i="37"/>
  <c r="AI21" i="37" s="1"/>
  <c r="AG21" i="37"/>
  <c r="AC21" i="37"/>
  <c r="Z21" i="37"/>
  <c r="V21" i="37"/>
  <c r="U21" i="37"/>
  <c r="S21" i="37"/>
  <c r="O21" i="37"/>
  <c r="N21" i="37" s="1"/>
  <c r="L21" i="37"/>
  <c r="H21" i="37"/>
  <c r="G21" i="37" s="1"/>
  <c r="E21" i="37"/>
  <c r="BT20" i="37"/>
  <c r="BS20" i="37"/>
  <c r="BR20" i="37" s="1"/>
  <c r="BP20" i="37"/>
  <c r="BL20" i="37"/>
  <c r="BK20" i="37" s="1"/>
  <c r="BI20" i="37"/>
  <c r="BE20" i="37"/>
  <c r="BD20" i="37" s="1"/>
  <c r="BB20" i="37"/>
  <c r="AX20" i="37"/>
  <c r="AW20" i="37" s="1"/>
  <c r="AU20" i="37"/>
  <c r="AQ20" i="37"/>
  <c r="AP20" i="37" s="1"/>
  <c r="AN20" i="37"/>
  <c r="AJ20" i="37"/>
  <c r="AI20" i="37" s="1"/>
  <c r="AG20" i="37"/>
  <c r="AC20" i="37"/>
  <c r="AB20" i="37" s="1"/>
  <c r="Z20" i="37"/>
  <c r="V20" i="37"/>
  <c r="U20" i="37" s="1"/>
  <c r="S20" i="37"/>
  <c r="O20" i="37"/>
  <c r="N20" i="37" s="1"/>
  <c r="L20" i="37"/>
  <c r="H20" i="37"/>
  <c r="G20" i="37" s="1"/>
  <c r="E20" i="37"/>
  <c r="BT19" i="37"/>
  <c r="BS19" i="37"/>
  <c r="BR19" i="37" s="1"/>
  <c r="BP19" i="37"/>
  <c r="BL19" i="37"/>
  <c r="BK19" i="37" s="1"/>
  <c r="BI19" i="37"/>
  <c r="BE19" i="37"/>
  <c r="BD19" i="37" s="1"/>
  <c r="BB19" i="37"/>
  <c r="AX19" i="37"/>
  <c r="AW19" i="37"/>
  <c r="AU19" i="37"/>
  <c r="AQ19" i="37"/>
  <c r="AP19" i="37"/>
  <c r="AN19" i="37"/>
  <c r="AJ19" i="37"/>
  <c r="AI19" i="37" s="1"/>
  <c r="AG19" i="37"/>
  <c r="AC19" i="37"/>
  <c r="AB19" i="37" s="1"/>
  <c r="Z19" i="37"/>
  <c r="V19" i="37"/>
  <c r="U19" i="37" s="1"/>
  <c r="S19" i="37"/>
  <c r="O19" i="37"/>
  <c r="N19" i="37" s="1"/>
  <c r="L19" i="37"/>
  <c r="H19" i="37"/>
  <c r="G19" i="37" s="1"/>
  <c r="E19" i="37"/>
  <c r="BT18" i="37"/>
  <c r="BS18" i="37"/>
  <c r="BR18" i="37" s="1"/>
  <c r="BP18" i="37"/>
  <c r="BL18" i="37"/>
  <c r="BK18" i="37"/>
  <c r="BI18" i="37"/>
  <c r="BE18" i="37"/>
  <c r="BD18" i="37" s="1"/>
  <c r="BB18" i="37"/>
  <c r="AX18" i="37"/>
  <c r="AW18" i="37" s="1"/>
  <c r="AU18" i="37"/>
  <c r="AQ18" i="37"/>
  <c r="AP18" i="37" s="1"/>
  <c r="AN18" i="37"/>
  <c r="AJ18" i="37"/>
  <c r="AI18" i="37" s="1"/>
  <c r="AG18" i="37"/>
  <c r="AC18" i="37"/>
  <c r="AB18" i="37" s="1"/>
  <c r="Z18" i="37"/>
  <c r="V18" i="37"/>
  <c r="U18" i="37" s="1"/>
  <c r="S18" i="37"/>
  <c r="O18" i="37"/>
  <c r="N18" i="37"/>
  <c r="L18" i="37"/>
  <c r="H18" i="37"/>
  <c r="G18" i="37" s="1"/>
  <c r="E18" i="37"/>
  <c r="BT17" i="37"/>
  <c r="BS17" i="37"/>
  <c r="BR17" i="37" s="1"/>
  <c r="BP17" i="37"/>
  <c r="BL17" i="37"/>
  <c r="BK17" i="37" s="1"/>
  <c r="BI17" i="37"/>
  <c r="BE17" i="37"/>
  <c r="BD17" i="37" s="1"/>
  <c r="BB17" i="37"/>
  <c r="AX17" i="37"/>
  <c r="AW17" i="37"/>
  <c r="AU17" i="37"/>
  <c r="AQ17" i="37"/>
  <c r="AP17" i="37" s="1"/>
  <c r="AN17" i="37"/>
  <c r="AJ17" i="37"/>
  <c r="AI17" i="37" s="1"/>
  <c r="AG17" i="37"/>
  <c r="AC17" i="37"/>
  <c r="AB17" i="37"/>
  <c r="Z17" i="37"/>
  <c r="V17" i="37"/>
  <c r="U17" i="37"/>
  <c r="S17" i="37"/>
  <c r="O17" i="37"/>
  <c r="N17" i="37" s="1"/>
  <c r="L17" i="37"/>
  <c r="H17" i="37"/>
  <c r="G17" i="37" s="1"/>
  <c r="E17" i="37"/>
  <c r="BT16" i="37"/>
  <c r="BS16" i="37"/>
  <c r="BR16" i="37"/>
  <c r="BP16" i="37"/>
  <c r="BL16" i="37"/>
  <c r="BK16" i="37"/>
  <c r="BI16" i="37"/>
  <c r="BE16" i="37"/>
  <c r="BD16" i="37" s="1"/>
  <c r="BB16" i="37"/>
  <c r="AX16" i="37"/>
  <c r="AW16" i="37" s="1"/>
  <c r="AU16" i="37"/>
  <c r="AQ16" i="37"/>
  <c r="AP16" i="37"/>
  <c r="AN16" i="37"/>
  <c r="AJ16" i="37"/>
  <c r="AI16" i="37"/>
  <c r="AG16" i="37"/>
  <c r="AC16" i="37"/>
  <c r="AB16" i="37" s="1"/>
  <c r="Z16" i="37"/>
  <c r="V16" i="37"/>
  <c r="U16" i="37" s="1"/>
  <c r="S16" i="37"/>
  <c r="O16" i="37"/>
  <c r="N16" i="37" s="1"/>
  <c r="L16" i="37"/>
  <c r="H16" i="37"/>
  <c r="G16" i="37" s="1"/>
  <c r="E16" i="37"/>
  <c r="BT15" i="37"/>
  <c r="BS15" i="37"/>
  <c r="BR15" i="37" s="1"/>
  <c r="BP15" i="37"/>
  <c r="BL15" i="37"/>
  <c r="BK15" i="37" s="1"/>
  <c r="BI15" i="37"/>
  <c r="BE15" i="37"/>
  <c r="BD15" i="37"/>
  <c r="BB15" i="37"/>
  <c r="AX15" i="37"/>
  <c r="AW15" i="37" s="1"/>
  <c r="AU15" i="37"/>
  <c r="AQ15" i="37"/>
  <c r="AP15" i="37" s="1"/>
  <c r="AN15" i="37"/>
  <c r="AJ15" i="37"/>
  <c r="AI15" i="37" s="1"/>
  <c r="AG15" i="37"/>
  <c r="AC15" i="37"/>
  <c r="AB15" i="37"/>
  <c r="Z15" i="37"/>
  <c r="V15" i="37"/>
  <c r="U15" i="37" s="1"/>
  <c r="S15" i="37"/>
  <c r="O15" i="37"/>
  <c r="N15" i="37" s="1"/>
  <c r="L15" i="37"/>
  <c r="H15" i="37"/>
  <c r="G15" i="37" s="1"/>
  <c r="E15" i="37"/>
  <c r="BT14" i="37"/>
  <c r="BS14" i="37"/>
  <c r="BR14" i="37" s="1"/>
  <c r="BP14" i="37"/>
  <c r="BL14" i="37"/>
  <c r="BI14" i="37"/>
  <c r="BE14" i="37"/>
  <c r="BD14" i="37" s="1"/>
  <c r="BB14" i="37"/>
  <c r="AX14" i="37"/>
  <c r="AW14" i="37" s="1"/>
  <c r="AU14" i="37"/>
  <c r="AQ14" i="37"/>
  <c r="AP14" i="37"/>
  <c r="AN14" i="37"/>
  <c r="AJ14" i="37"/>
  <c r="AI14" i="37"/>
  <c r="AG14" i="37"/>
  <c r="AC14" i="37"/>
  <c r="AB14" i="37" s="1"/>
  <c r="Z14" i="37"/>
  <c r="V14" i="37"/>
  <c r="U14" i="37" s="1"/>
  <c r="S14" i="37"/>
  <c r="O14" i="37"/>
  <c r="N14" i="37" s="1"/>
  <c r="L14" i="37"/>
  <c r="H14" i="37"/>
  <c r="E14" i="37"/>
  <c r="BT13" i="37"/>
  <c r="BS13" i="37"/>
  <c r="BR13" i="37" s="1"/>
  <c r="BP13" i="37"/>
  <c r="BL13" i="37"/>
  <c r="BK13" i="37" s="1"/>
  <c r="BI13" i="37"/>
  <c r="BE13" i="37"/>
  <c r="BD13" i="37" s="1"/>
  <c r="BB13" i="37"/>
  <c r="AX13" i="37"/>
  <c r="AW13" i="37" s="1"/>
  <c r="AU13" i="37"/>
  <c r="AQ13" i="37"/>
  <c r="AP13" i="37" s="1"/>
  <c r="AN13" i="37"/>
  <c r="AJ13" i="37"/>
  <c r="AG13" i="37"/>
  <c r="AC13" i="37"/>
  <c r="Z13" i="37"/>
  <c r="V13" i="37"/>
  <c r="U13" i="37"/>
  <c r="S13" i="37"/>
  <c r="O13" i="37"/>
  <c r="N13" i="37" s="1"/>
  <c r="L13" i="37"/>
  <c r="H13" i="37"/>
  <c r="G13" i="37" s="1"/>
  <c r="E13" i="37"/>
  <c r="BT12" i="37"/>
  <c r="BS12" i="37"/>
  <c r="BR12" i="37" s="1"/>
  <c r="BP12" i="37"/>
  <c r="BL12" i="37"/>
  <c r="BK12" i="37"/>
  <c r="BI12" i="37"/>
  <c r="BI56" i="37" s="1"/>
  <c r="BE12" i="37"/>
  <c r="BB12" i="37"/>
  <c r="AX12" i="37"/>
  <c r="AW12" i="37" s="1"/>
  <c r="AU12" i="37"/>
  <c r="AQ12" i="37"/>
  <c r="AP12" i="37" s="1"/>
  <c r="AN12" i="37"/>
  <c r="AJ12" i="37"/>
  <c r="AI12" i="37" s="1"/>
  <c r="AG12" i="37"/>
  <c r="AC12" i="37"/>
  <c r="AB12" i="37" s="1"/>
  <c r="Z12" i="37"/>
  <c r="V12" i="37"/>
  <c r="S12" i="37"/>
  <c r="O12" i="37"/>
  <c r="N12" i="37"/>
  <c r="L12" i="37"/>
  <c r="H12" i="37"/>
  <c r="G12" i="37" s="1"/>
  <c r="E12" i="37"/>
  <c r="M29" i="79" l="1"/>
  <c r="M51" i="79" s="1"/>
  <c r="J23" i="79"/>
  <c r="F25" i="79"/>
  <c r="V76" i="79"/>
  <c r="Y72" i="79"/>
  <c r="T76" i="79"/>
  <c r="W72" i="79"/>
  <c r="U15" i="79"/>
  <c r="U76" i="79"/>
  <c r="X72" i="79"/>
  <c r="F29" i="79"/>
  <c r="V39" i="77"/>
  <c r="S43" i="77"/>
  <c r="Q43" i="77"/>
  <c r="T39" i="77"/>
  <c r="U43" i="77"/>
  <c r="X39" i="77"/>
  <c r="T40" i="76"/>
  <c r="Q44" i="76"/>
  <c r="X40" i="76"/>
  <c r="U44" i="76"/>
  <c r="AB40" i="76"/>
  <c r="Y44" i="76"/>
  <c r="AG84" i="54"/>
  <c r="BU44" i="37"/>
  <c r="M59" i="37"/>
  <c r="BV24" i="49"/>
  <c r="AG84" i="63"/>
  <c r="AG68" i="38"/>
  <c r="AG68" i="54"/>
  <c r="BU20" i="37"/>
  <c r="BV28" i="37"/>
  <c r="N50" i="62"/>
  <c r="BV50" i="62"/>
  <c r="BV20" i="66"/>
  <c r="G20" i="66"/>
  <c r="BV19" i="37"/>
  <c r="E56" i="53"/>
  <c r="N50" i="53"/>
  <c r="BV50" i="53"/>
  <c r="BU41" i="58"/>
  <c r="BU41" i="66"/>
  <c r="Z56" i="58"/>
  <c r="BU49" i="58"/>
  <c r="BU18" i="66"/>
  <c r="BU53" i="66"/>
  <c r="BV43" i="62"/>
  <c r="BU51" i="62"/>
  <c r="AG95" i="50"/>
  <c r="AG84" i="67"/>
  <c r="AG84" i="50"/>
  <c r="AG68" i="67"/>
  <c r="AG84" i="38"/>
  <c r="BV36" i="66"/>
  <c r="AG84" i="59"/>
  <c r="AG68" i="50"/>
  <c r="BU25" i="37"/>
  <c r="AP55" i="37"/>
  <c r="V55" i="37"/>
  <c r="G20" i="58"/>
  <c r="BV20" i="58"/>
  <c r="Z56" i="37"/>
  <c r="BU17" i="37"/>
  <c r="G23" i="37"/>
  <c r="BU23" i="37" s="1"/>
  <c r="BQ58" i="37"/>
  <c r="BQ59" i="37" s="1"/>
  <c r="BU33" i="49"/>
  <c r="BU33" i="53"/>
  <c r="BV26" i="49"/>
  <c r="G26" i="49"/>
  <c r="BU26" i="49" s="1"/>
  <c r="BU20" i="58"/>
  <c r="BU29" i="49"/>
  <c r="BV40" i="49"/>
  <c r="BU23" i="58"/>
  <c r="E56" i="37"/>
  <c r="BU18" i="37"/>
  <c r="BV20" i="37"/>
  <c r="BV25" i="37"/>
  <c r="BV13" i="49"/>
  <c r="BU37" i="49"/>
  <c r="BU42" i="49"/>
  <c r="BU18" i="53"/>
  <c r="E56" i="58"/>
  <c r="BR55" i="37"/>
  <c r="BU24" i="37"/>
  <c r="BU21" i="49"/>
  <c r="BV18" i="53"/>
  <c r="BU18" i="58"/>
  <c r="BU25" i="58"/>
  <c r="BK38" i="53"/>
  <c r="BV38" i="53"/>
  <c r="BU17" i="49"/>
  <c r="BV16" i="58"/>
  <c r="BU29" i="58"/>
  <c r="BV28" i="49"/>
  <c r="N34" i="62"/>
  <c r="BV34" i="62"/>
  <c r="BV20" i="49"/>
  <c r="N20" i="49"/>
  <c r="BU20" i="49" s="1"/>
  <c r="BU49" i="49"/>
  <c r="BJ58" i="49"/>
  <c r="BJ59" i="49" s="1"/>
  <c r="BU27" i="53"/>
  <c r="BU37" i="53"/>
  <c r="BU39" i="53"/>
  <c r="BP56" i="37"/>
  <c r="E56" i="66"/>
  <c r="BU26" i="37"/>
  <c r="BV52" i="49"/>
  <c r="N52" i="49"/>
  <c r="BU52" i="49" s="1"/>
  <c r="H55" i="58"/>
  <c r="BV44" i="49"/>
  <c r="G44" i="49"/>
  <c r="BU44" i="49" s="1"/>
  <c r="G36" i="58"/>
  <c r="BU36" i="58" s="1"/>
  <c r="BV36" i="58"/>
  <c r="BI56" i="49"/>
  <c r="BU53" i="49"/>
  <c r="BU13" i="58"/>
  <c r="AI55" i="66"/>
  <c r="BL55" i="49"/>
  <c r="BU25" i="49"/>
  <c r="BU43" i="53"/>
  <c r="BU18" i="62"/>
  <c r="AG56" i="66"/>
  <c r="BV37" i="49"/>
  <c r="BQ58" i="49"/>
  <c r="BQ59" i="49" s="1"/>
  <c r="BR55" i="58"/>
  <c r="BV52" i="58"/>
  <c r="N52" i="58"/>
  <c r="BU52" i="58" s="1"/>
  <c r="AH58" i="58"/>
  <c r="AH59" i="58" s="1"/>
  <c r="BV19" i="62"/>
  <c r="BU35" i="62"/>
  <c r="BR55" i="66"/>
  <c r="E56" i="49"/>
  <c r="BS55" i="49"/>
  <c r="BV39" i="49"/>
  <c r="AH59" i="49"/>
  <c r="BS55" i="58"/>
  <c r="BP56" i="62"/>
  <c r="BU50" i="62"/>
  <c r="BV42" i="49"/>
  <c r="BV25" i="53"/>
  <c r="BU51" i="53"/>
  <c r="AG56" i="58"/>
  <c r="BU17" i="58"/>
  <c r="BU45" i="58"/>
  <c r="BU34" i="66"/>
  <c r="BV52" i="66"/>
  <c r="H55" i="49"/>
  <c r="BU36" i="49"/>
  <c r="BU41" i="49"/>
  <c r="BV12" i="58"/>
  <c r="BU16" i="58"/>
  <c r="BV49" i="62"/>
  <c r="BU20" i="66"/>
  <c r="BU45" i="66"/>
  <c r="BV36" i="37"/>
  <c r="BV44" i="37"/>
  <c r="BV52" i="37"/>
  <c r="AQ55" i="49"/>
  <c r="G13" i="49"/>
  <c r="BU13" i="49" s="1"/>
  <c r="BP56" i="49"/>
  <c r="BV36" i="49"/>
  <c r="BV32" i="53"/>
  <c r="BU35" i="53"/>
  <c r="BU39" i="58"/>
  <c r="BV33" i="62"/>
  <c r="BV53" i="49"/>
  <c r="BP56" i="53"/>
  <c r="BU42" i="53"/>
  <c r="BU50" i="53"/>
  <c r="BU19" i="62"/>
  <c r="BV51" i="62"/>
  <c r="L56" i="49"/>
  <c r="BU45" i="49"/>
  <c r="F58" i="49"/>
  <c r="F59" i="49" s="1"/>
  <c r="F58" i="53"/>
  <c r="F59" i="53" s="1"/>
  <c r="L56" i="58"/>
  <c r="AQ55" i="58"/>
  <c r="AQ58" i="58" s="1"/>
  <c r="BV28" i="58"/>
  <c r="BV17" i="62"/>
  <c r="G17" i="62"/>
  <c r="BU23" i="66"/>
  <c r="BV32" i="66"/>
  <c r="BU48" i="66"/>
  <c r="V55" i="49"/>
  <c r="BV21" i="49"/>
  <c r="M58" i="49"/>
  <c r="M59" i="49" s="1"/>
  <c r="BV13" i="53"/>
  <c r="BC59" i="53"/>
  <c r="T58" i="53"/>
  <c r="T59" i="53" s="1"/>
  <c r="BU32" i="58"/>
  <c r="BV27" i="62"/>
  <c r="BU34" i="62"/>
  <c r="BU36" i="66"/>
  <c r="BU50" i="66"/>
  <c r="BU52" i="66"/>
  <c r="BU36" i="37"/>
  <c r="BU52" i="37"/>
  <c r="Z56" i="49"/>
  <c r="BV16" i="49"/>
  <c r="BV23" i="49"/>
  <c r="L56" i="53"/>
  <c r="BJ59" i="53"/>
  <c r="BI56" i="58"/>
  <c r="BV23" i="58"/>
  <c r="BU34" i="58"/>
  <c r="BV35" i="62"/>
  <c r="BU25" i="66"/>
  <c r="BU39" i="66"/>
  <c r="BU53" i="58"/>
  <c r="BE55" i="62"/>
  <c r="S56" i="62"/>
  <c r="L56" i="66"/>
  <c r="Z56" i="66"/>
  <c r="BK55" i="66"/>
  <c r="BV28" i="66"/>
  <c r="BU37" i="66"/>
  <c r="BC59" i="58"/>
  <c r="L56" i="62"/>
  <c r="BV26" i="62"/>
  <c r="BV29" i="62"/>
  <c r="BU13" i="66"/>
  <c r="BV16" i="66"/>
  <c r="N32" i="66"/>
  <c r="BV44" i="66"/>
  <c r="BV44" i="58"/>
  <c r="F59" i="58"/>
  <c r="E56" i="62"/>
  <c r="BV25" i="62"/>
  <c r="BC59" i="62"/>
  <c r="BI56" i="66"/>
  <c r="BV23" i="66"/>
  <c r="AG84" i="71"/>
  <c r="BV32" i="58"/>
  <c r="M59" i="58"/>
  <c r="BV42" i="62"/>
  <c r="BV45" i="62"/>
  <c r="BJ59" i="62"/>
  <c r="BU29" i="66"/>
  <c r="BV39" i="66"/>
  <c r="BV48" i="66"/>
  <c r="T59" i="66"/>
  <c r="BV39" i="58"/>
  <c r="BV53" i="58"/>
  <c r="BV18" i="62"/>
  <c r="BV41" i="62"/>
  <c r="BQ59" i="62"/>
  <c r="AV59" i="62"/>
  <c r="M58" i="66"/>
  <c r="M59" i="66" s="1"/>
  <c r="AG68" i="59"/>
  <c r="T58" i="66"/>
  <c r="AG95" i="59"/>
  <c r="AG68" i="63"/>
  <c r="Z56" i="62"/>
  <c r="BS55" i="66"/>
  <c r="O55" i="66"/>
  <c r="O58" i="66" s="1"/>
  <c r="N58" i="66" s="1"/>
  <c r="BU33" i="66"/>
  <c r="BJ58" i="58"/>
  <c r="BJ59" i="58" s="1"/>
  <c r="AA59" i="62"/>
  <c r="F58" i="62"/>
  <c r="F59" i="62" s="1"/>
  <c r="BQ59" i="66"/>
  <c r="AG95" i="63"/>
  <c r="AG68" i="71"/>
  <c r="BQ59" i="58"/>
  <c r="BQ58" i="58"/>
  <c r="BD12" i="62"/>
  <c r="BV13" i="62"/>
  <c r="T58" i="62"/>
  <c r="T59" i="62" s="1"/>
  <c r="AG95" i="71"/>
  <c r="BU49" i="66"/>
  <c r="AB55" i="66"/>
  <c r="BU26" i="66"/>
  <c r="BS58" i="66"/>
  <c r="BR58" i="66" s="1"/>
  <c r="BU21" i="66"/>
  <c r="BU17" i="66"/>
  <c r="BU42" i="66"/>
  <c r="AU56" i="66"/>
  <c r="BV15" i="66"/>
  <c r="G22" i="66"/>
  <c r="BU22" i="66" s="1"/>
  <c r="BV22" i="66"/>
  <c r="BU24" i="66"/>
  <c r="BV31" i="66"/>
  <c r="G38" i="66"/>
  <c r="BU38" i="66" s="1"/>
  <c r="BV38" i="66"/>
  <c r="BU40" i="66"/>
  <c r="BV47" i="66"/>
  <c r="G54" i="66"/>
  <c r="BU54" i="66" s="1"/>
  <c r="BV54" i="66"/>
  <c r="AX55" i="66"/>
  <c r="AH59" i="66"/>
  <c r="AC55" i="66"/>
  <c r="AW55" i="66"/>
  <c r="BV18" i="66"/>
  <c r="BV19" i="66"/>
  <c r="BV21" i="66"/>
  <c r="BV34" i="66"/>
  <c r="BV35" i="66"/>
  <c r="BV37" i="66"/>
  <c r="BV50" i="66"/>
  <c r="BV51" i="66"/>
  <c r="BV53" i="66"/>
  <c r="N12" i="66"/>
  <c r="BB56" i="66"/>
  <c r="BT55" i="66"/>
  <c r="BV25" i="66"/>
  <c r="BU27" i="66"/>
  <c r="N28" i="66"/>
  <c r="BU28" i="66" s="1"/>
  <c r="BV41" i="66"/>
  <c r="BU43" i="66"/>
  <c r="N44" i="66"/>
  <c r="BU44" i="66" s="1"/>
  <c r="BV12" i="66"/>
  <c r="G14" i="66"/>
  <c r="BV14" i="66"/>
  <c r="BV24" i="66"/>
  <c r="H55" i="66"/>
  <c r="U55" i="66"/>
  <c r="AN56" i="66"/>
  <c r="BV13" i="66"/>
  <c r="BV26" i="66"/>
  <c r="BV27" i="66"/>
  <c r="BV29" i="66"/>
  <c r="BV42" i="66"/>
  <c r="BV43" i="66"/>
  <c r="BV45" i="66"/>
  <c r="BE55" i="66"/>
  <c r="BD12" i="66"/>
  <c r="BD55" i="66" s="1"/>
  <c r="AJ55" i="66"/>
  <c r="G46" i="66"/>
  <c r="BU46" i="66" s="1"/>
  <c r="BV46" i="66"/>
  <c r="V55" i="66"/>
  <c r="AP55" i="66"/>
  <c r="BP56" i="66"/>
  <c r="BV17" i="66"/>
  <c r="BU19" i="66"/>
  <c r="BV33" i="66"/>
  <c r="BU35" i="66"/>
  <c r="BV49" i="66"/>
  <c r="BU51" i="66"/>
  <c r="AQ55" i="66"/>
  <c r="S56" i="66"/>
  <c r="BU16" i="66"/>
  <c r="G30" i="66"/>
  <c r="BU30" i="66" s="1"/>
  <c r="BV30" i="66"/>
  <c r="BU32" i="66"/>
  <c r="BV40" i="66"/>
  <c r="BL55" i="66"/>
  <c r="G15" i="66"/>
  <c r="BU15" i="66" s="1"/>
  <c r="G31" i="66"/>
  <c r="BU31" i="66" s="1"/>
  <c r="G47" i="66"/>
  <c r="BU47" i="66" s="1"/>
  <c r="AV59" i="66"/>
  <c r="AA59" i="66"/>
  <c r="AO58" i="66"/>
  <c r="AO59" i="66" s="1"/>
  <c r="F58" i="66"/>
  <c r="F59" i="66" s="1"/>
  <c r="BJ58" i="66"/>
  <c r="BJ59" i="66" s="1"/>
  <c r="AB55" i="62"/>
  <c r="AW55" i="62"/>
  <c r="AQ55" i="62"/>
  <c r="BK55" i="62"/>
  <c r="BU14" i="62"/>
  <c r="BU16" i="62"/>
  <c r="BV20" i="62"/>
  <c r="N20" i="62"/>
  <c r="BU20" i="62" s="1"/>
  <c r="BU30" i="62"/>
  <c r="BU32" i="62"/>
  <c r="BV36" i="62"/>
  <c r="N36" i="62"/>
  <c r="BU36" i="62" s="1"/>
  <c r="BU46" i="62"/>
  <c r="BU48" i="62"/>
  <c r="BV52" i="62"/>
  <c r="N52" i="62"/>
  <c r="BU52" i="62" s="1"/>
  <c r="AU56" i="62"/>
  <c r="BV14" i="62"/>
  <c r="BV16" i="62"/>
  <c r="BV30" i="62"/>
  <c r="BV32" i="62"/>
  <c r="BV46" i="62"/>
  <c r="BV48" i="62"/>
  <c r="N13" i="62"/>
  <c r="BU13" i="62" s="1"/>
  <c r="AG56" i="62"/>
  <c r="G25" i="62"/>
  <c r="BU25" i="62" s="1"/>
  <c r="N29" i="62"/>
  <c r="BU29" i="62" s="1"/>
  <c r="G41" i="62"/>
  <c r="BU41" i="62" s="1"/>
  <c r="N45" i="62"/>
  <c r="BU45" i="62" s="1"/>
  <c r="AX55" i="62"/>
  <c r="AH59" i="62"/>
  <c r="BV31" i="62"/>
  <c r="G31" i="62"/>
  <c r="BU31" i="62" s="1"/>
  <c r="AI55" i="62"/>
  <c r="BU22" i="62"/>
  <c r="BU40" i="62"/>
  <c r="AJ55" i="62"/>
  <c r="BD55" i="62"/>
  <c r="BV22" i="62"/>
  <c r="BV24" i="62"/>
  <c r="BV38" i="62"/>
  <c r="BV40" i="62"/>
  <c r="BV54" i="62"/>
  <c r="AC55" i="62"/>
  <c r="BL55" i="62"/>
  <c r="BT55" i="62"/>
  <c r="BU54" i="62"/>
  <c r="AN56" i="62"/>
  <c r="BE58" i="62"/>
  <c r="BD58" i="62" s="1"/>
  <c r="BU17" i="62"/>
  <c r="BU21" i="62"/>
  <c r="BU33" i="62"/>
  <c r="BU37" i="62"/>
  <c r="BU49" i="62"/>
  <c r="BU53" i="62"/>
  <c r="M59" i="62"/>
  <c r="BS55" i="62"/>
  <c r="BR12" i="62"/>
  <c r="BR55" i="62" s="1"/>
  <c r="BV15" i="62"/>
  <c r="G15" i="62"/>
  <c r="BU15" i="62" s="1"/>
  <c r="BV47" i="62"/>
  <c r="G47" i="62"/>
  <c r="BU47" i="62" s="1"/>
  <c r="BV12" i="62"/>
  <c r="O55" i="62"/>
  <c r="N12" i="62"/>
  <c r="BB56" i="62"/>
  <c r="BU24" i="62"/>
  <c r="BV28" i="62"/>
  <c r="N28" i="62"/>
  <c r="BU28" i="62" s="1"/>
  <c r="BU38" i="62"/>
  <c r="BV44" i="62"/>
  <c r="N44" i="62"/>
  <c r="BU44" i="62" s="1"/>
  <c r="V55" i="62"/>
  <c r="AP55" i="62"/>
  <c r="BI56" i="62"/>
  <c r="BV21" i="62"/>
  <c r="BV23" i="62"/>
  <c r="G23" i="62"/>
  <c r="BU23" i="62" s="1"/>
  <c r="U26" i="62"/>
  <c r="BU26" i="62" s="1"/>
  <c r="U27" i="62"/>
  <c r="BU27" i="62" s="1"/>
  <c r="BV37" i="62"/>
  <c r="BV39" i="62"/>
  <c r="G39" i="62"/>
  <c r="BU39" i="62" s="1"/>
  <c r="U42" i="62"/>
  <c r="BU42" i="62" s="1"/>
  <c r="U43" i="62"/>
  <c r="BU43" i="62" s="1"/>
  <c r="BV53" i="62"/>
  <c r="H55" i="62"/>
  <c r="AO59" i="62"/>
  <c r="AO58" i="62"/>
  <c r="BT58" i="62" s="1"/>
  <c r="BU26" i="58"/>
  <c r="BS58" i="58"/>
  <c r="BR58" i="58" s="1"/>
  <c r="H58" i="58"/>
  <c r="BK55" i="58"/>
  <c r="BU21" i="58"/>
  <c r="BU33" i="58"/>
  <c r="BU42" i="58"/>
  <c r="AI55" i="58"/>
  <c r="BR59" i="58"/>
  <c r="AB55" i="58"/>
  <c r="BU37" i="58"/>
  <c r="AU56" i="58"/>
  <c r="BV15" i="58"/>
  <c r="G22" i="58"/>
  <c r="BU22" i="58" s="1"/>
  <c r="BV22" i="58"/>
  <c r="BU24" i="58"/>
  <c r="BV31" i="58"/>
  <c r="G38" i="58"/>
  <c r="BU38" i="58" s="1"/>
  <c r="BV38" i="58"/>
  <c r="BU40" i="58"/>
  <c r="BV47" i="58"/>
  <c r="BV50" i="58"/>
  <c r="BV51" i="58"/>
  <c r="AC55" i="58"/>
  <c r="AW55" i="58"/>
  <c r="BV18" i="58"/>
  <c r="BV19" i="58"/>
  <c r="BV21" i="58"/>
  <c r="BV34" i="58"/>
  <c r="BV35" i="58"/>
  <c r="BV37" i="58"/>
  <c r="N12" i="58"/>
  <c r="BB56" i="58"/>
  <c r="BT55" i="58"/>
  <c r="BV25" i="58"/>
  <c r="BU27" i="58"/>
  <c r="N28" i="58"/>
  <c r="BU28" i="58" s="1"/>
  <c r="BV41" i="58"/>
  <c r="BU43" i="58"/>
  <c r="N44" i="58"/>
  <c r="BU44" i="58" s="1"/>
  <c r="BL55" i="58"/>
  <c r="AJ55" i="58"/>
  <c r="BV40" i="58"/>
  <c r="BU48" i="58"/>
  <c r="U55" i="58"/>
  <c r="AN56" i="58"/>
  <c r="BV13" i="58"/>
  <c r="BV26" i="58"/>
  <c r="BV27" i="58"/>
  <c r="BV29" i="58"/>
  <c r="BV42" i="58"/>
  <c r="BV43" i="58"/>
  <c r="BV45" i="58"/>
  <c r="BV49" i="58"/>
  <c r="BU51" i="58"/>
  <c r="O55" i="58"/>
  <c r="AV59" i="58"/>
  <c r="BE55" i="58"/>
  <c r="BD12" i="58"/>
  <c r="BD55" i="58" s="1"/>
  <c r="G30" i="58"/>
  <c r="BU30" i="58" s="1"/>
  <c r="BV30" i="58"/>
  <c r="G46" i="58"/>
  <c r="BU46" i="58" s="1"/>
  <c r="BV46" i="58"/>
  <c r="V55" i="58"/>
  <c r="AP55" i="58"/>
  <c r="BP56" i="58"/>
  <c r="BV17" i="58"/>
  <c r="BU19" i="58"/>
  <c r="BV33" i="58"/>
  <c r="BU35" i="58"/>
  <c r="T59" i="58"/>
  <c r="AX55" i="58"/>
  <c r="S56" i="58"/>
  <c r="G14" i="58"/>
  <c r="BV14" i="58"/>
  <c r="BV24" i="58"/>
  <c r="G15" i="58"/>
  <c r="BU15" i="58" s="1"/>
  <c r="G31" i="58"/>
  <c r="BU31" i="58" s="1"/>
  <c r="G47" i="58"/>
  <c r="BU47" i="58" s="1"/>
  <c r="BV48" i="58"/>
  <c r="G50" i="58"/>
  <c r="BU50" i="58" s="1"/>
  <c r="G54" i="58"/>
  <c r="BU54" i="58" s="1"/>
  <c r="BV54" i="58"/>
  <c r="AA59" i="58"/>
  <c r="AO58" i="58"/>
  <c r="BT58" i="58" s="1"/>
  <c r="V55" i="53"/>
  <c r="G16" i="53"/>
  <c r="BU16" i="53" s="1"/>
  <c r="H55" i="53"/>
  <c r="BV16" i="53"/>
  <c r="BU25" i="53"/>
  <c r="BV33" i="53"/>
  <c r="BU47" i="53"/>
  <c r="N49" i="53"/>
  <c r="BV49" i="53"/>
  <c r="U19" i="53"/>
  <c r="BU19" i="53" s="1"/>
  <c r="BV19" i="53"/>
  <c r="BV40" i="53"/>
  <c r="BV45" i="53"/>
  <c r="BV23" i="53"/>
  <c r="G23" i="53"/>
  <c r="BU23" i="53" s="1"/>
  <c r="U26" i="53"/>
  <c r="BU26" i="53" s="1"/>
  <c r="BV26" i="53"/>
  <c r="AP15" i="53"/>
  <c r="AP55" i="53" s="1"/>
  <c r="AQ55" i="53"/>
  <c r="G30" i="53"/>
  <c r="BU30" i="53" s="1"/>
  <c r="BV30" i="53"/>
  <c r="BE55" i="53"/>
  <c r="BU15" i="53"/>
  <c r="N17" i="53"/>
  <c r="BU17" i="53" s="1"/>
  <c r="BV17" i="53"/>
  <c r="BU34" i="53"/>
  <c r="G41" i="53"/>
  <c r="BU41" i="53" s="1"/>
  <c r="BV41" i="53"/>
  <c r="BV43" i="53"/>
  <c r="G48" i="53"/>
  <c r="BU48" i="53" s="1"/>
  <c r="BV48" i="53"/>
  <c r="AB13" i="53"/>
  <c r="AB55" i="53" s="1"/>
  <c r="AC55" i="53"/>
  <c r="BI56" i="53"/>
  <c r="BU24" i="53"/>
  <c r="S56" i="53"/>
  <c r="BK12" i="53"/>
  <c r="BK55" i="53" s="1"/>
  <c r="BL55" i="53"/>
  <c r="G20" i="53"/>
  <c r="BU20" i="53" s="1"/>
  <c r="BV20" i="53"/>
  <c r="AI24" i="53"/>
  <c r="AI55" i="53" s="1"/>
  <c r="BV24" i="53"/>
  <c r="BU31" i="53"/>
  <c r="BU49" i="53"/>
  <c r="BV15" i="53"/>
  <c r="BS55" i="53"/>
  <c r="G52" i="53"/>
  <c r="BU52" i="53" s="1"/>
  <c r="BV52" i="53"/>
  <c r="AO58" i="53"/>
  <c r="AO59" i="53" s="1"/>
  <c r="BR55" i="53"/>
  <c r="BV37" i="53"/>
  <c r="G44" i="53"/>
  <c r="BU44" i="53" s="1"/>
  <c r="BV44" i="53"/>
  <c r="BU54" i="53"/>
  <c r="AW12" i="53"/>
  <c r="AW55" i="53" s="1"/>
  <c r="AX55" i="53"/>
  <c r="BU29" i="53"/>
  <c r="AV59" i="53"/>
  <c r="N55" i="53"/>
  <c r="AG56" i="53"/>
  <c r="BB56" i="53"/>
  <c r="BT55" i="53"/>
  <c r="BU14" i="53"/>
  <c r="BV27" i="53"/>
  <c r="BV29" i="53"/>
  <c r="BV34" i="53"/>
  <c r="G36" i="53"/>
  <c r="BU36" i="53" s="1"/>
  <c r="BV36" i="53"/>
  <c r="BV39" i="53"/>
  <c r="BU46" i="53"/>
  <c r="O55" i="53"/>
  <c r="BD12" i="53"/>
  <c r="BD55" i="53" s="1"/>
  <c r="BU21" i="53"/>
  <c r="BV22" i="53"/>
  <c r="BU53" i="53"/>
  <c r="BV54" i="53"/>
  <c r="G12" i="53"/>
  <c r="BV12" i="53"/>
  <c r="BU22" i="53"/>
  <c r="BV35" i="53"/>
  <c r="BV47" i="53"/>
  <c r="BU32" i="53"/>
  <c r="BU38" i="53"/>
  <c r="BU40" i="53"/>
  <c r="AU56" i="53"/>
  <c r="BV42" i="53"/>
  <c r="BQ58" i="53"/>
  <c r="BQ59" i="53" s="1"/>
  <c r="AJ55" i="53"/>
  <c r="BV21" i="53"/>
  <c r="G28" i="53"/>
  <c r="BU28" i="53" s="1"/>
  <c r="BV28" i="53"/>
  <c r="BV31" i="53"/>
  <c r="BV51" i="53"/>
  <c r="BV53" i="53"/>
  <c r="M58" i="53"/>
  <c r="M59" i="53" s="1"/>
  <c r="AN56" i="53"/>
  <c r="Z56" i="53"/>
  <c r="BV14" i="53"/>
  <c r="BU45" i="53"/>
  <c r="BV46" i="53"/>
  <c r="AH59" i="53"/>
  <c r="AA59" i="53"/>
  <c r="AQ58" i="49"/>
  <c r="AQ59" i="49" s="1"/>
  <c r="BS58" i="49"/>
  <c r="BR58" i="49" s="1"/>
  <c r="AI55" i="49"/>
  <c r="BU28" i="49"/>
  <c r="AB55" i="49"/>
  <c r="BR55" i="49"/>
  <c r="H58" i="49"/>
  <c r="H59" i="49" s="1"/>
  <c r="BL58" i="49"/>
  <c r="BK58" i="49" s="1"/>
  <c r="AP55" i="49"/>
  <c r="G30" i="49"/>
  <c r="BU30" i="49" s="1"/>
  <c r="BV30" i="49"/>
  <c r="BE55" i="49"/>
  <c r="BD12" i="49"/>
  <c r="BD55" i="49" s="1"/>
  <c r="BV18" i="49"/>
  <c r="BV19" i="49"/>
  <c r="BV34" i="49"/>
  <c r="BV35" i="49"/>
  <c r="BV50" i="49"/>
  <c r="BV51" i="49"/>
  <c r="S56" i="49"/>
  <c r="AJ55" i="49"/>
  <c r="BV12" i="49"/>
  <c r="BV25" i="49"/>
  <c r="BU27" i="49"/>
  <c r="BV41" i="49"/>
  <c r="BU43" i="49"/>
  <c r="U12" i="49"/>
  <c r="U55" i="49" s="1"/>
  <c r="AN56" i="49"/>
  <c r="BK12" i="49"/>
  <c r="BK55" i="49" s="1"/>
  <c r="G14" i="49"/>
  <c r="BU14" i="49" s="1"/>
  <c r="BV14" i="49"/>
  <c r="G23" i="49"/>
  <c r="BU23" i="49" s="1"/>
  <c r="G39" i="49"/>
  <c r="BU39" i="49" s="1"/>
  <c r="BU16" i="49"/>
  <c r="BU32" i="49"/>
  <c r="G46" i="49"/>
  <c r="BU46" i="49" s="1"/>
  <c r="BV46" i="49"/>
  <c r="AU56" i="49"/>
  <c r="BV17" i="49"/>
  <c r="BU19" i="49"/>
  <c r="BV33" i="49"/>
  <c r="BU35" i="49"/>
  <c r="BV49" i="49"/>
  <c r="BU51" i="49"/>
  <c r="O55" i="49"/>
  <c r="AV59" i="49"/>
  <c r="V58" i="49"/>
  <c r="U58" i="49" s="1"/>
  <c r="BV45" i="49"/>
  <c r="AC55" i="49"/>
  <c r="AW55" i="49"/>
  <c r="BU15" i="49"/>
  <c r="BU31" i="49"/>
  <c r="BU47" i="49"/>
  <c r="T59" i="49"/>
  <c r="AX55" i="49"/>
  <c r="BU48" i="49"/>
  <c r="BV27" i="49"/>
  <c r="BV29" i="49"/>
  <c r="BV43" i="49"/>
  <c r="BB56" i="49"/>
  <c r="BT55" i="49"/>
  <c r="BV15" i="49"/>
  <c r="G18" i="49"/>
  <c r="BU18" i="49" s="1"/>
  <c r="G22" i="49"/>
  <c r="BU22" i="49" s="1"/>
  <c r="BV22" i="49"/>
  <c r="BU24" i="49"/>
  <c r="BV31" i="49"/>
  <c r="BV32" i="49"/>
  <c r="G34" i="49"/>
  <c r="BU34" i="49" s="1"/>
  <c r="G38" i="49"/>
  <c r="BU38" i="49" s="1"/>
  <c r="BV38" i="49"/>
  <c r="BU40" i="49"/>
  <c r="BV47" i="49"/>
  <c r="BV48" i="49"/>
  <c r="G50" i="49"/>
  <c r="BU50" i="49" s="1"/>
  <c r="G54" i="49"/>
  <c r="BU54" i="49" s="1"/>
  <c r="BV54" i="49"/>
  <c r="AA59" i="49"/>
  <c r="AO58" i="49"/>
  <c r="BT58" i="49" s="1"/>
  <c r="V58" i="37"/>
  <c r="U58" i="37" s="1"/>
  <c r="G33" i="37"/>
  <c r="BU33" i="37" s="1"/>
  <c r="BV33" i="37"/>
  <c r="G41" i="37"/>
  <c r="BU41" i="37" s="1"/>
  <c r="BV41" i="37"/>
  <c r="G49" i="37"/>
  <c r="BU49" i="37" s="1"/>
  <c r="BV49" i="37"/>
  <c r="AB13" i="37"/>
  <c r="BV13" i="37"/>
  <c r="AC55" i="37"/>
  <c r="BU15" i="37"/>
  <c r="AA59" i="37"/>
  <c r="L56" i="37"/>
  <c r="BV15" i="37"/>
  <c r="BV16" i="37"/>
  <c r="BU27" i="37"/>
  <c r="N28" i="37"/>
  <c r="BU28" i="37" s="1"/>
  <c r="G30" i="37"/>
  <c r="BU30" i="37" s="1"/>
  <c r="BV30" i="37"/>
  <c r="BU32" i="37"/>
  <c r="BU35" i="37"/>
  <c r="G38" i="37"/>
  <c r="BU38" i="37" s="1"/>
  <c r="BV38" i="37"/>
  <c r="BU40" i="37"/>
  <c r="BU43" i="37"/>
  <c r="G46" i="37"/>
  <c r="BU46" i="37" s="1"/>
  <c r="BV46" i="37"/>
  <c r="BU48" i="37"/>
  <c r="BU51" i="37"/>
  <c r="G54" i="37"/>
  <c r="BU54" i="37" s="1"/>
  <c r="BV54" i="37"/>
  <c r="AH59" i="37"/>
  <c r="AJ55" i="37"/>
  <c r="AI13" i="37"/>
  <c r="AI55" i="37" s="1"/>
  <c r="BV18" i="37"/>
  <c r="AU56" i="37"/>
  <c r="BU31" i="37"/>
  <c r="BU34" i="37"/>
  <c r="BV35" i="37"/>
  <c r="BU42" i="37"/>
  <c r="BV43" i="37"/>
  <c r="BU47" i="37"/>
  <c r="BU50" i="37"/>
  <c r="BV51" i="37"/>
  <c r="AV59" i="37"/>
  <c r="BV17" i="37"/>
  <c r="G22" i="37"/>
  <c r="BU22" i="37" s="1"/>
  <c r="BV22" i="37"/>
  <c r="BS55" i="37"/>
  <c r="AG56" i="37"/>
  <c r="BK14" i="37"/>
  <c r="BK55" i="37" s="1"/>
  <c r="BL55" i="37"/>
  <c r="BV24" i="37"/>
  <c r="AQ55" i="37"/>
  <c r="O55" i="37"/>
  <c r="S56" i="37"/>
  <c r="BU39" i="37"/>
  <c r="BV12" i="37"/>
  <c r="G14" i="37"/>
  <c r="BV14" i="37"/>
  <c r="H55" i="37"/>
  <c r="AB29" i="37"/>
  <c r="BU29" i="37" s="1"/>
  <c r="BV29" i="37"/>
  <c r="BV31" i="37"/>
  <c r="BV32" i="37"/>
  <c r="BV34" i="37"/>
  <c r="AB37" i="37"/>
  <c r="BU37" i="37" s="1"/>
  <c r="BV37" i="37"/>
  <c r="BV39" i="37"/>
  <c r="BV40" i="37"/>
  <c r="BV42" i="37"/>
  <c r="AB45" i="37"/>
  <c r="BU45" i="37" s="1"/>
  <c r="BV45" i="37"/>
  <c r="BV47" i="37"/>
  <c r="BV48" i="37"/>
  <c r="BV50" i="37"/>
  <c r="AB53" i="37"/>
  <c r="BU53" i="37" s="1"/>
  <c r="BV53" i="37"/>
  <c r="AX55" i="37"/>
  <c r="BU19" i="37"/>
  <c r="AW55" i="37"/>
  <c r="BT55" i="37"/>
  <c r="BB56" i="37"/>
  <c r="AB21" i="37"/>
  <c r="BU21" i="37" s="1"/>
  <c r="BV21" i="37"/>
  <c r="BE55" i="37"/>
  <c r="BD12" i="37"/>
  <c r="BD55" i="37" s="1"/>
  <c r="BV26" i="37"/>
  <c r="BV27" i="37"/>
  <c r="BU16" i="37"/>
  <c r="U12" i="37"/>
  <c r="U55" i="37" s="1"/>
  <c r="AN56" i="37"/>
  <c r="BC59" i="37"/>
  <c r="B16" i="69"/>
  <c r="B16" i="65"/>
  <c r="B16" i="61"/>
  <c r="B16" i="57"/>
  <c r="B16" i="52"/>
  <c r="B16" i="48"/>
  <c r="J25" i="79" l="1"/>
  <c r="X76" i="79"/>
  <c r="X15" i="79"/>
  <c r="AA72" i="79"/>
  <c r="W76" i="79"/>
  <c r="Z72" i="79"/>
  <c r="AB72" i="79"/>
  <c r="Y76" i="79"/>
  <c r="T43" i="77"/>
  <c r="W39" i="77"/>
  <c r="X43" i="77"/>
  <c r="AA39" i="77"/>
  <c r="V43" i="77"/>
  <c r="Y39" i="77"/>
  <c r="AB44" i="76"/>
  <c r="AE40" i="76"/>
  <c r="X44" i="76"/>
  <c r="AA40" i="76"/>
  <c r="T44" i="76"/>
  <c r="W40" i="76"/>
  <c r="BT59" i="62"/>
  <c r="BR59" i="66"/>
  <c r="BT59" i="37"/>
  <c r="BT58" i="37"/>
  <c r="AO59" i="58"/>
  <c r="BT59" i="58" s="1"/>
  <c r="BV55" i="58"/>
  <c r="BT58" i="53"/>
  <c r="BU12" i="37"/>
  <c r="U59" i="49"/>
  <c r="N55" i="49"/>
  <c r="BU13" i="53"/>
  <c r="AQ59" i="58"/>
  <c r="BT59" i="53"/>
  <c r="BT59" i="66"/>
  <c r="BL58" i="66"/>
  <c r="BK58" i="66" s="1"/>
  <c r="BK59" i="66" s="1"/>
  <c r="BV55" i="66"/>
  <c r="AX58" i="66"/>
  <c r="AW58" i="66" s="1"/>
  <c r="BE58" i="66"/>
  <c r="BD58" i="66" s="1"/>
  <c r="BD59" i="66" s="1"/>
  <c r="BU12" i="66"/>
  <c r="N55" i="66"/>
  <c r="N59" i="66" s="1"/>
  <c r="BT58" i="66"/>
  <c r="AW59" i="66"/>
  <c r="AJ58" i="66"/>
  <c r="AI58" i="66" s="1"/>
  <c r="AI59" i="66" s="1"/>
  <c r="BU14" i="66"/>
  <c r="G55" i="66"/>
  <c r="AQ58" i="66"/>
  <c r="AP58" i="66" s="1"/>
  <c r="AP59" i="66" s="1"/>
  <c r="AQ59" i="66"/>
  <c r="H59" i="66"/>
  <c r="H58" i="66"/>
  <c r="V58" i="66"/>
  <c r="U58" i="66" s="1"/>
  <c r="U59" i="66" s="1"/>
  <c r="AC58" i="66"/>
  <c r="AB58" i="66" s="1"/>
  <c r="AB59" i="66" s="1"/>
  <c r="BS59" i="66"/>
  <c r="O59" i="66"/>
  <c r="O58" i="62"/>
  <c r="N58" i="62" s="1"/>
  <c r="U55" i="62"/>
  <c r="G55" i="62"/>
  <c r="BL58" i="62"/>
  <c r="BK58" i="62" s="1"/>
  <c r="BK59" i="62" s="1"/>
  <c r="AJ58" i="62"/>
  <c r="AI58" i="62" s="1"/>
  <c r="AI59" i="62" s="1"/>
  <c r="V58" i="62"/>
  <c r="U58" i="62" s="1"/>
  <c r="BU12" i="62"/>
  <c r="BU55" i="62" s="1"/>
  <c r="N55" i="62"/>
  <c r="BS58" i="62"/>
  <c r="BR58" i="62" s="1"/>
  <c r="BR59" i="62" s="1"/>
  <c r="AC58" i="62"/>
  <c r="AB58" i="62" s="1"/>
  <c r="AB59" i="62" s="1"/>
  <c r="H58" i="62"/>
  <c r="H59" i="62" s="1"/>
  <c r="BD59" i="62"/>
  <c r="AX58" i="62"/>
  <c r="AW58" i="62" s="1"/>
  <c r="AW59" i="62" s="1"/>
  <c r="BV55" i="62"/>
  <c r="BE59" i="62"/>
  <c r="AQ58" i="62"/>
  <c r="AP58" i="62" s="1"/>
  <c r="AP59" i="62" s="1"/>
  <c r="BL58" i="58"/>
  <c r="BK58" i="58" s="1"/>
  <c r="BK59" i="58" s="1"/>
  <c r="O58" i="58"/>
  <c r="N58" i="58" s="1"/>
  <c r="N55" i="58"/>
  <c r="BU12" i="58"/>
  <c r="BU55" i="58" s="1"/>
  <c r="BS59" i="58"/>
  <c r="BU14" i="58"/>
  <c r="G55" i="58"/>
  <c r="BE58" i="58"/>
  <c r="BD58" i="58" s="1"/>
  <c r="BD59" i="58" s="1"/>
  <c r="AJ58" i="58"/>
  <c r="AI58" i="58" s="1"/>
  <c r="AI59" i="58" s="1"/>
  <c r="AX58" i="58"/>
  <c r="AW58" i="58" s="1"/>
  <c r="AW59" i="58" s="1"/>
  <c r="AC58" i="58"/>
  <c r="AB58" i="58" s="1"/>
  <c r="AB59" i="58" s="1"/>
  <c r="G58" i="58"/>
  <c r="AP58" i="58"/>
  <c r="AP59" i="58" s="1"/>
  <c r="H59" i="58"/>
  <c r="V58" i="58"/>
  <c r="U58" i="58" s="1"/>
  <c r="U59" i="58" s="1"/>
  <c r="G55" i="53"/>
  <c r="BU12" i="53"/>
  <c r="U55" i="53"/>
  <c r="U59" i="53" s="1"/>
  <c r="BS58" i="53"/>
  <c r="BR58" i="53" s="1"/>
  <c r="BR59" i="53" s="1"/>
  <c r="BL58" i="53"/>
  <c r="BK58" i="53" s="1"/>
  <c r="BK59" i="53" s="1"/>
  <c r="AC58" i="53"/>
  <c r="AB58" i="53" s="1"/>
  <c r="AB59" i="53" s="1"/>
  <c r="AC59" i="53"/>
  <c r="AQ58" i="53"/>
  <c r="AP58" i="53" s="1"/>
  <c r="H58" i="53"/>
  <c r="H59" i="53" s="1"/>
  <c r="V58" i="53"/>
  <c r="U58" i="53" s="1"/>
  <c r="AJ58" i="53"/>
  <c r="AI58" i="53" s="1"/>
  <c r="AI59" i="53" s="1"/>
  <c r="BD59" i="53"/>
  <c r="O58" i="53"/>
  <c r="N58" i="53" s="1"/>
  <c r="N59" i="53" s="1"/>
  <c r="AX58" i="53"/>
  <c r="AW58" i="53" s="1"/>
  <c r="AW59" i="53" s="1"/>
  <c r="BE58" i="53"/>
  <c r="BD58" i="53" s="1"/>
  <c r="AP59" i="53"/>
  <c r="BV55" i="53"/>
  <c r="BE58" i="49"/>
  <c r="BD58" i="49" s="1"/>
  <c r="BD59" i="49" s="1"/>
  <c r="AX58" i="49"/>
  <c r="AW58" i="49" s="1"/>
  <c r="AW59" i="49" s="1"/>
  <c r="V59" i="49"/>
  <c r="AP59" i="49"/>
  <c r="AP58" i="49"/>
  <c r="BU12" i="49"/>
  <c r="BU55" i="49" s="1"/>
  <c r="O58" i="49"/>
  <c r="N58" i="49" s="1"/>
  <c r="AO59" i="49"/>
  <c r="BT59" i="49" s="1"/>
  <c r="BV55" i="49"/>
  <c r="BL59" i="49"/>
  <c r="BK59" i="49"/>
  <c r="AJ59" i="49"/>
  <c r="AJ58" i="49"/>
  <c r="AI58" i="49" s="1"/>
  <c r="AI59" i="49" s="1"/>
  <c r="G58" i="49"/>
  <c r="BS59" i="49"/>
  <c r="G55" i="49"/>
  <c r="BR59" i="49"/>
  <c r="AC58" i="49"/>
  <c r="AB58" i="49" s="1"/>
  <c r="AB59" i="49" s="1"/>
  <c r="BS58" i="37"/>
  <c r="BR58" i="37" s="1"/>
  <c r="BR59" i="37" s="1"/>
  <c r="V59" i="37"/>
  <c r="AX58" i="37"/>
  <c r="AW58" i="37" s="1"/>
  <c r="AW59" i="37" s="1"/>
  <c r="O58" i="37"/>
  <c r="N58" i="37" s="1"/>
  <c r="H58" i="37"/>
  <c r="BL58" i="37"/>
  <c r="BK58" i="37" s="1"/>
  <c r="BK59" i="37" s="1"/>
  <c r="BU14" i="37"/>
  <c r="G55" i="37"/>
  <c r="BV55" i="37"/>
  <c r="BE58" i="37"/>
  <c r="BD58" i="37" s="1"/>
  <c r="BD59" i="37" s="1"/>
  <c r="AJ58" i="37"/>
  <c r="AI58" i="37" s="1"/>
  <c r="AI59" i="37" s="1"/>
  <c r="AC58" i="37"/>
  <c r="AB58" i="37" s="1"/>
  <c r="N55" i="37"/>
  <c r="U59" i="37"/>
  <c r="AQ58" i="37"/>
  <c r="AP58" i="37" s="1"/>
  <c r="AP59" i="37" s="1"/>
  <c r="AB55" i="37"/>
  <c r="BU13" i="37"/>
  <c r="B3" i="56"/>
  <c r="B5" i="56"/>
  <c r="A48" i="69"/>
  <c r="A47" i="69"/>
  <c r="A46" i="69"/>
  <c r="A45" i="69"/>
  <c r="A44" i="69"/>
  <c r="A41" i="69"/>
  <c r="A40" i="69"/>
  <c r="A39" i="69"/>
  <c r="A38" i="69"/>
  <c r="A37" i="69"/>
  <c r="A36" i="69"/>
  <c r="A35" i="69"/>
  <c r="A34" i="69"/>
  <c r="A33" i="69"/>
  <c r="A48" i="65"/>
  <c r="A47" i="65"/>
  <c r="A46" i="65"/>
  <c r="A45" i="65"/>
  <c r="A44" i="65"/>
  <c r="A41" i="65"/>
  <c r="A40" i="65"/>
  <c r="A39" i="65"/>
  <c r="A38" i="65"/>
  <c r="A37" i="65"/>
  <c r="A36" i="65"/>
  <c r="A35" i="65"/>
  <c r="A34" i="65"/>
  <c r="A33" i="65"/>
  <c r="A48" i="61"/>
  <c r="A47" i="61"/>
  <c r="A46" i="61"/>
  <c r="A45" i="61"/>
  <c r="A44" i="61"/>
  <c r="A41" i="61"/>
  <c r="A40" i="61"/>
  <c r="A39" i="61"/>
  <c r="A38" i="61"/>
  <c r="A37" i="61"/>
  <c r="A36" i="61"/>
  <c r="A35" i="61"/>
  <c r="A34" i="61"/>
  <c r="A33" i="61"/>
  <c r="A48" i="57"/>
  <c r="A47" i="57"/>
  <c r="A46" i="57"/>
  <c r="A45" i="57"/>
  <c r="A44" i="57"/>
  <c r="A41" i="57"/>
  <c r="A40" i="57"/>
  <c r="A39" i="57"/>
  <c r="A38" i="57"/>
  <c r="A37" i="57"/>
  <c r="A36" i="57"/>
  <c r="A35" i="57"/>
  <c r="A34" i="57"/>
  <c r="A33" i="57"/>
  <c r="A48" i="52"/>
  <c r="A47" i="52"/>
  <c r="A46" i="52"/>
  <c r="A45" i="52"/>
  <c r="A44" i="52"/>
  <c r="A41" i="52"/>
  <c r="A40" i="52"/>
  <c r="A39" i="52"/>
  <c r="A38" i="52"/>
  <c r="A37" i="52"/>
  <c r="A36" i="52"/>
  <c r="A35" i="52"/>
  <c r="A34" i="52"/>
  <c r="A33" i="52"/>
  <c r="A48" i="48"/>
  <c r="A47" i="48"/>
  <c r="A46" i="48"/>
  <c r="A45" i="48"/>
  <c r="A44" i="48"/>
  <c r="A41" i="48"/>
  <c r="A40" i="48"/>
  <c r="A39" i="48"/>
  <c r="A38" i="48"/>
  <c r="A37" i="48"/>
  <c r="A36" i="48"/>
  <c r="A35" i="48"/>
  <c r="A34" i="48"/>
  <c r="A33" i="48"/>
  <c r="A48" i="36"/>
  <c r="A47" i="36"/>
  <c r="A46" i="36"/>
  <c r="A45" i="36"/>
  <c r="A44" i="36"/>
  <c r="A41" i="36"/>
  <c r="A40" i="36"/>
  <c r="A39" i="36"/>
  <c r="A38" i="36"/>
  <c r="A37" i="36"/>
  <c r="A36" i="36"/>
  <c r="A35" i="36"/>
  <c r="A34" i="36"/>
  <c r="A33" i="36"/>
  <c r="B57" i="69"/>
  <c r="B56" i="69"/>
  <c r="B55" i="69"/>
  <c r="B57" i="65"/>
  <c r="B56" i="65"/>
  <c r="B55" i="65"/>
  <c r="B57" i="61"/>
  <c r="B56" i="61"/>
  <c r="B55" i="61"/>
  <c r="B57" i="57"/>
  <c r="B56" i="57"/>
  <c r="B55" i="57"/>
  <c r="B57" i="52"/>
  <c r="B56" i="52"/>
  <c r="B55" i="52"/>
  <c r="B57" i="48"/>
  <c r="B56" i="48"/>
  <c r="B55" i="48"/>
  <c r="B57" i="36"/>
  <c r="B56" i="36"/>
  <c r="B55" i="36"/>
  <c r="B58" i="56"/>
  <c r="B57" i="56"/>
  <c r="A48" i="56"/>
  <c r="A47" i="56"/>
  <c r="A46" i="56"/>
  <c r="A45" i="56"/>
  <c r="A44" i="56"/>
  <c r="A41" i="56"/>
  <c r="A40" i="56"/>
  <c r="A39" i="56"/>
  <c r="A38" i="56"/>
  <c r="A37" i="56"/>
  <c r="A36" i="56"/>
  <c r="A35" i="56"/>
  <c r="A34" i="56"/>
  <c r="A33" i="56"/>
  <c r="B3" i="78" l="1"/>
  <c r="B3" i="76"/>
  <c r="B3" i="77"/>
  <c r="I25" i="79"/>
  <c r="J29" i="79"/>
  <c r="AB76" i="79"/>
  <c r="AE72" i="79"/>
  <c r="AC72" i="79"/>
  <c r="Z76" i="79"/>
  <c r="AA15" i="79"/>
  <c r="AA76" i="79"/>
  <c r="AD72" i="79"/>
  <c r="Y43" i="77"/>
  <c r="AB39" i="77"/>
  <c r="Z39" i="77"/>
  <c r="W43" i="77"/>
  <c r="AD39" i="77"/>
  <c r="AA43" i="77"/>
  <c r="AE44" i="76"/>
  <c r="AH40" i="76"/>
  <c r="W44" i="76"/>
  <c r="Z40" i="76"/>
  <c r="AA44" i="76"/>
  <c r="AD40" i="76"/>
  <c r="AJ59" i="37"/>
  <c r="AB59" i="37"/>
  <c r="O59" i="58"/>
  <c r="N59" i="49"/>
  <c r="AQ59" i="37"/>
  <c r="BS59" i="53"/>
  <c r="O59" i="62"/>
  <c r="AX59" i="49"/>
  <c r="AX59" i="58"/>
  <c r="BU55" i="53"/>
  <c r="AC59" i="37"/>
  <c r="BU55" i="66"/>
  <c r="AJ59" i="62"/>
  <c r="V59" i="66"/>
  <c r="AX59" i="62"/>
  <c r="BL59" i="62"/>
  <c r="AX59" i="66"/>
  <c r="O59" i="49"/>
  <c r="AQ59" i="53"/>
  <c r="BU55" i="37"/>
  <c r="BV58" i="58"/>
  <c r="N59" i="58"/>
  <c r="AC59" i="66"/>
  <c r="BL59" i="66"/>
  <c r="BE59" i="66"/>
  <c r="AJ59" i="66"/>
  <c r="G58" i="66"/>
  <c r="BU58" i="66" s="1"/>
  <c r="BV58" i="66"/>
  <c r="BS59" i="62"/>
  <c r="AQ59" i="62"/>
  <c r="N59" i="62"/>
  <c r="V59" i="62"/>
  <c r="U59" i="62"/>
  <c r="AC59" i="62"/>
  <c r="G58" i="62"/>
  <c r="BU58" i="62" s="1"/>
  <c r="BV58" i="62"/>
  <c r="BU58" i="58"/>
  <c r="AJ59" i="58"/>
  <c r="V59" i="58"/>
  <c r="BV59" i="58" s="1"/>
  <c r="AC59" i="58"/>
  <c r="BE59" i="58"/>
  <c r="G59" i="58"/>
  <c r="BL59" i="58"/>
  <c r="O59" i="53"/>
  <c r="BE59" i="53"/>
  <c r="V59" i="53"/>
  <c r="AJ59" i="53"/>
  <c r="BV59" i="53" s="1"/>
  <c r="AX59" i="53"/>
  <c r="G58" i="53"/>
  <c r="BU58" i="53" s="1"/>
  <c r="BV58" i="53"/>
  <c r="BL59" i="53"/>
  <c r="BU58" i="49"/>
  <c r="AC59" i="49"/>
  <c r="BV58" i="49"/>
  <c r="G59" i="49"/>
  <c r="BU59" i="49" s="1"/>
  <c r="BE59" i="49"/>
  <c r="O59" i="37"/>
  <c r="AX59" i="37"/>
  <c r="N59" i="37"/>
  <c r="G58" i="37"/>
  <c r="BU58" i="37" s="1"/>
  <c r="BV58" i="37"/>
  <c r="BS59" i="37"/>
  <c r="BE59" i="37"/>
  <c r="BL59" i="37"/>
  <c r="H59" i="37"/>
  <c r="C59" i="69"/>
  <c r="AH97" i="81" s="1"/>
  <c r="C59" i="65"/>
  <c r="C59" i="61"/>
  <c r="C59" i="57"/>
  <c r="C59" i="52"/>
  <c r="C59" i="48"/>
  <c r="C59" i="36"/>
  <c r="C60" i="56"/>
  <c r="B7" i="70"/>
  <c r="B7" i="66"/>
  <c r="B7" i="62"/>
  <c r="B7" i="58"/>
  <c r="B7" i="53"/>
  <c r="B7" i="49"/>
  <c r="B7" i="37"/>
  <c r="B7" i="9"/>
  <c r="B6" i="9"/>
  <c r="B5" i="9"/>
  <c r="B4" i="9"/>
  <c r="B3" i="9"/>
  <c r="AB42" i="77" l="1"/>
  <c r="T42" i="77"/>
  <c r="L42" i="77"/>
  <c r="E42" i="77"/>
  <c r="AA42" i="77"/>
  <c r="S42" i="77"/>
  <c r="K42" i="77"/>
  <c r="AH42" i="77"/>
  <c r="Z42" i="77"/>
  <c r="R42" i="77"/>
  <c r="J42" i="77"/>
  <c r="AF42" i="77"/>
  <c r="X42" i="77"/>
  <c r="P42" i="77"/>
  <c r="H42" i="77"/>
  <c r="W42" i="77"/>
  <c r="G42" i="77"/>
  <c r="U42" i="77"/>
  <c r="AE42" i="77"/>
  <c r="O42" i="77"/>
  <c r="AG42" i="77"/>
  <c r="Y42" i="77"/>
  <c r="Q42" i="77"/>
  <c r="I42" i="77"/>
  <c r="V42" i="77"/>
  <c r="N42" i="77"/>
  <c r="F42" i="77"/>
  <c r="M42" i="77"/>
  <c r="AD42" i="77"/>
  <c r="AC42" i="77"/>
  <c r="AD43" i="76"/>
  <c r="H43" i="76"/>
  <c r="AB43" i="76"/>
  <c r="G43" i="76"/>
  <c r="U43" i="76"/>
  <c r="L43" i="76"/>
  <c r="AG43" i="76"/>
  <c r="X43" i="76"/>
  <c r="R43" i="76"/>
  <c r="N43" i="76"/>
  <c r="AE43" i="76"/>
  <c r="J43" i="76"/>
  <c r="M43" i="76"/>
  <c r="W43" i="76"/>
  <c r="Z43" i="76"/>
  <c r="AF43" i="76"/>
  <c r="K43" i="76"/>
  <c r="AC43" i="76"/>
  <c r="T43" i="76"/>
  <c r="AH43" i="76"/>
  <c r="I43" i="76"/>
  <c r="S43" i="76"/>
  <c r="O43" i="76"/>
  <c r="Y43" i="76"/>
  <c r="P43" i="76"/>
  <c r="V43" i="76"/>
  <c r="F43" i="76"/>
  <c r="Q43" i="76"/>
  <c r="AA43" i="76"/>
  <c r="E43" i="76"/>
  <c r="I29" i="79"/>
  <c r="J51" i="79"/>
  <c r="AE76" i="79"/>
  <c r="AH72" i="79"/>
  <c r="AD15" i="79"/>
  <c r="AD76" i="79"/>
  <c r="AG72" i="79"/>
  <c r="AC76" i="79"/>
  <c r="AF72" i="79"/>
  <c r="Z43" i="77"/>
  <c r="AC39" i="77"/>
  <c r="AD43" i="77"/>
  <c r="AG39" i="77"/>
  <c r="AG43" i="77" s="1"/>
  <c r="AB43" i="77"/>
  <c r="AE39" i="77"/>
  <c r="AD44" i="76"/>
  <c r="AG40" i="76"/>
  <c r="AH44" i="76"/>
  <c r="Z44" i="76"/>
  <c r="AC40" i="76"/>
  <c r="BV59" i="49"/>
  <c r="G59" i="66"/>
  <c r="BU59" i="66" s="1"/>
  <c r="G59" i="62"/>
  <c r="BU59" i="62" s="1"/>
  <c r="BV59" i="66"/>
  <c r="BU59" i="58"/>
  <c r="BV59" i="62"/>
  <c r="G59" i="53"/>
  <c r="BU59" i="53" s="1"/>
  <c r="BV59" i="37"/>
  <c r="G59" i="37"/>
  <c r="BU59" i="37" s="1"/>
  <c r="C169" i="72"/>
  <c r="C169" i="68"/>
  <c r="C169" i="64"/>
  <c r="C169" i="60"/>
  <c r="C169" i="55"/>
  <c r="C169" i="51"/>
  <c r="C169" i="39"/>
  <c r="AG29" i="48"/>
  <c r="AD29" i="48"/>
  <c r="AA29" i="48"/>
  <c r="X29" i="48"/>
  <c r="U29" i="48"/>
  <c r="R29" i="48"/>
  <c r="O29" i="48"/>
  <c r="L29" i="48"/>
  <c r="I29" i="48"/>
  <c r="F29" i="48"/>
  <c r="AK29" i="36"/>
  <c r="AI29" i="36"/>
  <c r="AG29" i="36"/>
  <c r="AD29" i="36"/>
  <c r="AA29" i="36"/>
  <c r="X29" i="36"/>
  <c r="U29" i="36"/>
  <c r="R29" i="36"/>
  <c r="O29" i="36"/>
  <c r="L29" i="36"/>
  <c r="I29" i="36"/>
  <c r="F29" i="36"/>
  <c r="AG29" i="1"/>
  <c r="AD29" i="1"/>
  <c r="AA29" i="1"/>
  <c r="X29" i="1"/>
  <c r="U29" i="1"/>
  <c r="R29" i="1"/>
  <c r="O29" i="1"/>
  <c r="L29" i="1"/>
  <c r="I29" i="1"/>
  <c r="F29" i="1"/>
  <c r="C169" i="12"/>
  <c r="E29" i="56"/>
  <c r="G29" i="56"/>
  <c r="H29" i="56"/>
  <c r="J29" i="56"/>
  <c r="K29" i="56"/>
  <c r="M29" i="56"/>
  <c r="N29" i="56"/>
  <c r="P29" i="56"/>
  <c r="Q29" i="56"/>
  <c r="S29" i="56"/>
  <c r="T29" i="56"/>
  <c r="V29" i="56"/>
  <c r="W29" i="56"/>
  <c r="Y29" i="56"/>
  <c r="Z29" i="56"/>
  <c r="AB29" i="56"/>
  <c r="AC29" i="56"/>
  <c r="AE29" i="56"/>
  <c r="AF29" i="56"/>
  <c r="AH29" i="56"/>
  <c r="AK29" i="69"/>
  <c r="AI29" i="69"/>
  <c r="AK29" i="65"/>
  <c r="AI29" i="65"/>
  <c r="AK29" i="61"/>
  <c r="AI29" i="61"/>
  <c r="AK29" i="57"/>
  <c r="AI29" i="57"/>
  <c r="E28" i="61"/>
  <c r="F28" i="61"/>
  <c r="G28" i="61"/>
  <c r="H28" i="61"/>
  <c r="I28" i="61"/>
  <c r="J28" i="61"/>
  <c r="K28" i="61"/>
  <c r="L28" i="61"/>
  <c r="M28" i="61"/>
  <c r="N28" i="61"/>
  <c r="O28" i="61"/>
  <c r="P28" i="61"/>
  <c r="Q28" i="61"/>
  <c r="R28" i="61"/>
  <c r="S28" i="61"/>
  <c r="T28" i="61"/>
  <c r="U28" i="61"/>
  <c r="V28" i="61"/>
  <c r="W28" i="61"/>
  <c r="X28" i="61"/>
  <c r="Y28" i="61"/>
  <c r="Z28" i="61"/>
  <c r="AA28" i="61"/>
  <c r="AB28" i="61"/>
  <c r="AC28" i="61"/>
  <c r="AD28" i="61"/>
  <c r="AE28" i="61"/>
  <c r="AF28" i="61"/>
  <c r="AG28" i="61"/>
  <c r="AH28" i="61"/>
  <c r="AK29" i="52"/>
  <c r="AI29" i="52"/>
  <c r="AK29" i="48"/>
  <c r="AI29" i="48"/>
  <c r="AI29" i="1"/>
  <c r="AK29" i="1"/>
  <c r="AG29" i="56" l="1"/>
  <c r="AH76" i="79"/>
  <c r="AF76" i="79"/>
  <c r="AG76" i="79"/>
  <c r="AG15" i="79"/>
  <c r="AH39" i="77"/>
  <c r="AH43" i="77" s="1"/>
  <c r="AE43" i="77"/>
  <c r="AC43" i="77"/>
  <c r="AF39" i="77"/>
  <c r="AF40" i="76"/>
  <c r="AC44" i="76"/>
  <c r="AG44" i="76"/>
  <c r="X29" i="56"/>
  <c r="AJ29" i="48"/>
  <c r="AJ29" i="69"/>
  <c r="AJ29" i="65"/>
  <c r="AD29" i="56"/>
  <c r="F29" i="56"/>
  <c r="AJ29" i="61"/>
  <c r="R29" i="56"/>
  <c r="AJ29" i="57"/>
  <c r="I29" i="56"/>
  <c r="AJ29" i="52"/>
  <c r="O29" i="56"/>
  <c r="L29" i="56"/>
  <c r="AA29" i="56"/>
  <c r="AK29" i="56"/>
  <c r="U29" i="56"/>
  <c r="AJ29" i="36"/>
  <c r="AJ29" i="1"/>
  <c r="AI29" i="56"/>
  <c r="AK28" i="61"/>
  <c r="AJ28" i="61"/>
  <c r="AI28" i="61"/>
  <c r="F71" i="9"/>
  <c r="AF43" i="77" l="1"/>
  <c r="AF44" i="76"/>
  <c r="AJ29" i="56"/>
  <c r="BS57" i="70" l="1"/>
  <c r="BR57" i="70" s="1"/>
  <c r="BL57" i="70"/>
  <c r="BK57" i="70" s="1"/>
  <c r="BE57" i="70"/>
  <c r="BD57" i="70"/>
  <c r="AX57" i="70"/>
  <c r="AW57" i="70" s="1"/>
  <c r="AQ57" i="70"/>
  <c r="AP57" i="70" s="1"/>
  <c r="AJ57" i="70"/>
  <c r="AI57" i="70"/>
  <c r="AC57" i="70"/>
  <c r="AB57" i="70"/>
  <c r="V57" i="70"/>
  <c r="U57" i="70" s="1"/>
  <c r="O57" i="70"/>
  <c r="N57" i="70" s="1"/>
  <c r="H57" i="70"/>
  <c r="G57" i="70"/>
  <c r="BS57" i="9"/>
  <c r="BL57" i="9"/>
  <c r="BE57" i="9"/>
  <c r="AX57" i="9"/>
  <c r="AQ57" i="9"/>
  <c r="AJ57" i="9"/>
  <c r="AC57" i="9"/>
  <c r="V57" i="9"/>
  <c r="O57" i="9"/>
  <c r="H57" i="9"/>
  <c r="B71" i="37"/>
  <c r="E34" i="56" l="1"/>
  <c r="F34" i="56"/>
  <c r="H34" i="56"/>
  <c r="I34" i="56"/>
  <c r="K34" i="56"/>
  <c r="L34" i="56"/>
  <c r="N34" i="56"/>
  <c r="O34" i="56"/>
  <c r="Q34" i="56"/>
  <c r="R34" i="56"/>
  <c r="T34" i="56"/>
  <c r="U34" i="56"/>
  <c r="W34" i="56"/>
  <c r="X34" i="56"/>
  <c r="Z34" i="56"/>
  <c r="AA34" i="56"/>
  <c r="AC34" i="56"/>
  <c r="AD34" i="56"/>
  <c r="AF34" i="56"/>
  <c r="AG34" i="56"/>
  <c r="E35" i="56"/>
  <c r="F35" i="56"/>
  <c r="H35" i="56"/>
  <c r="I35" i="56"/>
  <c r="K35" i="56"/>
  <c r="L35" i="56"/>
  <c r="N35" i="56"/>
  <c r="O35" i="56"/>
  <c r="Q35" i="56"/>
  <c r="R35" i="56"/>
  <c r="T35" i="56"/>
  <c r="U35" i="56"/>
  <c r="W35" i="56"/>
  <c r="X35" i="56"/>
  <c r="Z35" i="56"/>
  <c r="AA35" i="56"/>
  <c r="AC35" i="56"/>
  <c r="AD35" i="56"/>
  <c r="AF35" i="56"/>
  <c r="AG35" i="56"/>
  <c r="E36" i="56"/>
  <c r="F36" i="56"/>
  <c r="H36" i="56"/>
  <c r="I36" i="56"/>
  <c r="K36" i="56"/>
  <c r="L36" i="56"/>
  <c r="N36" i="56"/>
  <c r="O36" i="56"/>
  <c r="Q36" i="56"/>
  <c r="R36" i="56"/>
  <c r="T36" i="56"/>
  <c r="U36" i="56"/>
  <c r="W36" i="56"/>
  <c r="X36" i="56"/>
  <c r="Z36" i="56"/>
  <c r="AA36" i="56"/>
  <c r="AC36" i="56"/>
  <c r="AD36" i="56"/>
  <c r="AF36" i="56"/>
  <c r="AG36" i="56"/>
  <c r="E37" i="56"/>
  <c r="F37" i="56"/>
  <c r="H37" i="56"/>
  <c r="I37" i="56"/>
  <c r="K37" i="56"/>
  <c r="L37" i="56"/>
  <c r="N37" i="56"/>
  <c r="O37" i="56"/>
  <c r="Q37" i="56"/>
  <c r="R37" i="56"/>
  <c r="T37" i="56"/>
  <c r="U37" i="56"/>
  <c r="W37" i="56"/>
  <c r="X37" i="56"/>
  <c r="Z37" i="56"/>
  <c r="AA37" i="56"/>
  <c r="AC37" i="56"/>
  <c r="AD37" i="56"/>
  <c r="AF37" i="56"/>
  <c r="AG37" i="56"/>
  <c r="E38" i="56"/>
  <c r="F38" i="56"/>
  <c r="H38" i="56"/>
  <c r="I38" i="56"/>
  <c r="K38" i="56"/>
  <c r="L38" i="56"/>
  <c r="N38" i="56"/>
  <c r="O38" i="56"/>
  <c r="Q38" i="56"/>
  <c r="R38" i="56"/>
  <c r="T38" i="56"/>
  <c r="U38" i="56"/>
  <c r="W38" i="56"/>
  <c r="X38" i="56"/>
  <c r="Z38" i="56"/>
  <c r="AA38" i="56"/>
  <c r="AC38" i="56"/>
  <c r="AD38" i="56"/>
  <c r="AF38" i="56"/>
  <c r="AG38" i="56"/>
  <c r="E39" i="56"/>
  <c r="F39" i="56"/>
  <c r="H39" i="56"/>
  <c r="I39" i="56"/>
  <c r="K39" i="56"/>
  <c r="L39" i="56"/>
  <c r="N39" i="56"/>
  <c r="O39" i="56"/>
  <c r="Q39" i="56"/>
  <c r="R39" i="56"/>
  <c r="T39" i="56"/>
  <c r="U39" i="56"/>
  <c r="W39" i="56"/>
  <c r="X39" i="56"/>
  <c r="Z39" i="56"/>
  <c r="AA39" i="56"/>
  <c r="AC39" i="56"/>
  <c r="AD39" i="56"/>
  <c r="AF39" i="56"/>
  <c r="AG39" i="56"/>
  <c r="E40" i="56"/>
  <c r="F40" i="56"/>
  <c r="H40" i="56"/>
  <c r="I40" i="56"/>
  <c r="K40" i="56"/>
  <c r="L40" i="56"/>
  <c r="N40" i="56"/>
  <c r="O40" i="56"/>
  <c r="Q40" i="56"/>
  <c r="R40" i="56"/>
  <c r="T40" i="56"/>
  <c r="U40" i="56"/>
  <c r="W40" i="56"/>
  <c r="X40" i="56"/>
  <c r="Z40" i="56"/>
  <c r="AA40" i="56"/>
  <c r="AC40" i="56"/>
  <c r="AD40" i="56"/>
  <c r="AF40" i="56"/>
  <c r="AG40" i="56"/>
  <c r="E41" i="56"/>
  <c r="F41" i="56"/>
  <c r="H41" i="56"/>
  <c r="I41" i="56"/>
  <c r="K41" i="56"/>
  <c r="L41" i="56"/>
  <c r="N41" i="56"/>
  <c r="O41" i="56"/>
  <c r="Q41" i="56"/>
  <c r="R41" i="56"/>
  <c r="T41" i="56"/>
  <c r="U41" i="56"/>
  <c r="W41" i="56"/>
  <c r="X41" i="56"/>
  <c r="Z41" i="56"/>
  <c r="AA41" i="56"/>
  <c r="AC41" i="56"/>
  <c r="AD41" i="56"/>
  <c r="AF41" i="56"/>
  <c r="AG41" i="56"/>
  <c r="G36" i="69" l="1"/>
  <c r="J36" i="69"/>
  <c r="M36" i="69"/>
  <c r="P36" i="69"/>
  <c r="S36" i="69"/>
  <c r="V36" i="69"/>
  <c r="Y36" i="69"/>
  <c r="AB36" i="69"/>
  <c r="AE36" i="69"/>
  <c r="AH36" i="69"/>
  <c r="AI36" i="69"/>
  <c r="AJ36" i="69"/>
  <c r="G37" i="69"/>
  <c r="J37" i="69"/>
  <c r="M37" i="69"/>
  <c r="P37" i="69"/>
  <c r="S37" i="69"/>
  <c r="V37" i="69"/>
  <c r="Y37" i="69"/>
  <c r="AB37" i="69"/>
  <c r="AE37" i="69"/>
  <c r="AH37" i="69"/>
  <c r="AI37" i="69"/>
  <c r="AJ37" i="69"/>
  <c r="G36" i="65"/>
  <c r="J36" i="65"/>
  <c r="M36" i="65"/>
  <c r="P36" i="65"/>
  <c r="S36" i="65"/>
  <c r="V36" i="65"/>
  <c r="Y36" i="65"/>
  <c r="AB36" i="65"/>
  <c r="AE36" i="65"/>
  <c r="AH36" i="65"/>
  <c r="AI36" i="65"/>
  <c r="AJ36" i="65"/>
  <c r="G37" i="65"/>
  <c r="J37" i="65"/>
  <c r="M37" i="65"/>
  <c r="P37" i="65"/>
  <c r="S37" i="65"/>
  <c r="V37" i="65"/>
  <c r="Y37" i="65"/>
  <c r="AB37" i="65"/>
  <c r="AE37" i="65"/>
  <c r="AH37" i="65"/>
  <c r="AI37" i="65"/>
  <c r="AJ37" i="65"/>
  <c r="G36" i="61"/>
  <c r="J36" i="61"/>
  <c r="M36" i="61"/>
  <c r="P36" i="61"/>
  <c r="S36" i="61"/>
  <c r="V36" i="61"/>
  <c r="Y36" i="61"/>
  <c r="AB36" i="61"/>
  <c r="AE36" i="61"/>
  <c r="AH36" i="61"/>
  <c r="AI36" i="61"/>
  <c r="AJ36" i="61"/>
  <c r="G37" i="61"/>
  <c r="J37" i="61"/>
  <c r="M37" i="61"/>
  <c r="P37" i="61"/>
  <c r="S37" i="61"/>
  <c r="V37" i="61"/>
  <c r="Y37" i="61"/>
  <c r="AB37" i="61"/>
  <c r="AE37" i="61"/>
  <c r="AH37" i="61"/>
  <c r="AI37" i="61"/>
  <c r="AJ37" i="61"/>
  <c r="G36" i="57"/>
  <c r="J36" i="57"/>
  <c r="M36" i="57"/>
  <c r="P36" i="57"/>
  <c r="S36" i="57"/>
  <c r="V36" i="57"/>
  <c r="Y36" i="57"/>
  <c r="AB36" i="57"/>
  <c r="AE36" i="57"/>
  <c r="AH36" i="57"/>
  <c r="AI36" i="57"/>
  <c r="AJ36" i="57"/>
  <c r="G37" i="57"/>
  <c r="J37" i="57"/>
  <c r="M37" i="57"/>
  <c r="P37" i="57"/>
  <c r="S37" i="57"/>
  <c r="V37" i="57"/>
  <c r="Y37" i="57"/>
  <c r="AB37" i="57"/>
  <c r="AE37" i="57"/>
  <c r="AH37" i="57"/>
  <c r="AI37" i="57"/>
  <c r="AJ37" i="57"/>
  <c r="G36" i="52"/>
  <c r="J36" i="52"/>
  <c r="M36" i="52"/>
  <c r="P36" i="52"/>
  <c r="S36" i="52"/>
  <c r="V36" i="52"/>
  <c r="Y36" i="52"/>
  <c r="AB36" i="52"/>
  <c r="AE36" i="52"/>
  <c r="AH36" i="52"/>
  <c r="AI36" i="52"/>
  <c r="AJ36" i="52"/>
  <c r="G37" i="52"/>
  <c r="J37" i="52"/>
  <c r="M37" i="52"/>
  <c r="P37" i="52"/>
  <c r="S37" i="52"/>
  <c r="V37" i="52"/>
  <c r="Y37" i="52"/>
  <c r="AB37" i="52"/>
  <c r="AE37" i="52"/>
  <c r="AH37" i="52"/>
  <c r="AI37" i="52"/>
  <c r="AJ37" i="52"/>
  <c r="G36" i="48"/>
  <c r="J36" i="48"/>
  <c r="M36" i="48"/>
  <c r="P36" i="48"/>
  <c r="S36" i="48"/>
  <c r="V36" i="48"/>
  <c r="Y36" i="48"/>
  <c r="AB36" i="48"/>
  <c r="AE36" i="48"/>
  <c r="AH36" i="48"/>
  <c r="AI36" i="48"/>
  <c r="AJ36" i="48"/>
  <c r="G37" i="48"/>
  <c r="J37" i="48"/>
  <c r="M37" i="48"/>
  <c r="P37" i="48"/>
  <c r="S37" i="48"/>
  <c r="V37" i="48"/>
  <c r="Y37" i="48"/>
  <c r="AB37" i="48"/>
  <c r="AE37" i="48"/>
  <c r="AH37" i="48"/>
  <c r="AI37" i="48"/>
  <c r="AJ37" i="48"/>
  <c r="G36" i="36"/>
  <c r="J36" i="36"/>
  <c r="M36" i="36"/>
  <c r="P36" i="36"/>
  <c r="S36" i="36"/>
  <c r="V36" i="36"/>
  <c r="Y36" i="36"/>
  <c r="AB36" i="36"/>
  <c r="AE36" i="36"/>
  <c r="AH36" i="36"/>
  <c r="AI36" i="36"/>
  <c r="AJ36" i="36"/>
  <c r="G37" i="36"/>
  <c r="J37" i="36"/>
  <c r="M37" i="36"/>
  <c r="P37" i="36"/>
  <c r="S37" i="36"/>
  <c r="V37" i="36"/>
  <c r="Y37" i="36"/>
  <c r="AB37" i="36"/>
  <c r="AE37" i="36"/>
  <c r="AH37" i="36"/>
  <c r="AI37" i="36"/>
  <c r="AJ37" i="36"/>
  <c r="AJ37" i="1"/>
  <c r="AI37" i="1"/>
  <c r="AH37" i="1"/>
  <c r="AE37" i="1"/>
  <c r="AB37" i="1"/>
  <c r="Y37" i="1"/>
  <c r="V37" i="1"/>
  <c r="S37" i="1"/>
  <c r="P37" i="1"/>
  <c r="M37" i="1"/>
  <c r="J37" i="1"/>
  <c r="G37" i="1"/>
  <c r="AJ36" i="1"/>
  <c r="AI36" i="1"/>
  <c r="AH36" i="1"/>
  <c r="AE36" i="1"/>
  <c r="AB36" i="1"/>
  <c r="Y36" i="1"/>
  <c r="V36" i="1"/>
  <c r="S36" i="1"/>
  <c r="P36" i="1"/>
  <c r="M36" i="1"/>
  <c r="J36" i="1"/>
  <c r="G36" i="1"/>
  <c r="AK36" i="57" l="1"/>
  <c r="AK37" i="52"/>
  <c r="AK37" i="69"/>
  <c r="AK37" i="1"/>
  <c r="AK36" i="48"/>
  <c r="AK36" i="36"/>
  <c r="AK37" i="36"/>
  <c r="AK37" i="48"/>
  <c r="AK36" i="1"/>
  <c r="AK36" i="52"/>
  <c r="AK36" i="69"/>
  <c r="AK37" i="57"/>
  <c r="AK36" i="61"/>
  <c r="P37" i="56"/>
  <c r="AB36" i="56"/>
  <c r="M37" i="56"/>
  <c r="Y36" i="56"/>
  <c r="AH37" i="56"/>
  <c r="J37" i="56"/>
  <c r="AK37" i="61"/>
  <c r="AE37" i="56"/>
  <c r="G37" i="56"/>
  <c r="S36" i="56"/>
  <c r="V36" i="56"/>
  <c r="P36" i="56"/>
  <c r="Y37" i="56"/>
  <c r="M36" i="56"/>
  <c r="V37" i="56"/>
  <c r="AH36" i="56"/>
  <c r="S37" i="56"/>
  <c r="AE36" i="56"/>
  <c r="G36" i="56"/>
  <c r="AK37" i="65"/>
  <c r="AB37" i="56"/>
  <c r="AK36" i="65"/>
  <c r="J36" i="56"/>
  <c r="AJ37" i="56"/>
  <c r="AJ36" i="56"/>
  <c r="AI37" i="56"/>
  <c r="AI36" i="56"/>
  <c r="C42" i="2"/>
  <c r="F42" i="2"/>
  <c r="I42" i="2"/>
  <c r="L42" i="2"/>
  <c r="O42" i="2"/>
  <c r="C43" i="2"/>
  <c r="F43" i="2"/>
  <c r="I43" i="2"/>
  <c r="L43" i="2"/>
  <c r="O43" i="2"/>
  <c r="C44" i="2"/>
  <c r="F44" i="2"/>
  <c r="I44" i="2"/>
  <c r="L44" i="2"/>
  <c r="O44" i="2"/>
  <c r="C45" i="2"/>
  <c r="F45" i="2"/>
  <c r="I45" i="2"/>
  <c r="L45" i="2"/>
  <c r="O45" i="2"/>
  <c r="C46" i="2"/>
  <c r="F46" i="2"/>
  <c r="I46" i="2"/>
  <c r="L46" i="2"/>
  <c r="O46" i="2"/>
  <c r="C47" i="2"/>
  <c r="F47" i="2"/>
  <c r="I47" i="2"/>
  <c r="L47" i="2"/>
  <c r="O47" i="2"/>
  <c r="C48" i="2"/>
  <c r="F48" i="2"/>
  <c r="I48" i="2"/>
  <c r="L48" i="2"/>
  <c r="O48" i="2"/>
  <c r="C49" i="2"/>
  <c r="F49" i="2"/>
  <c r="I49" i="2"/>
  <c r="L49" i="2"/>
  <c r="O49" i="2"/>
  <c r="C50" i="2"/>
  <c r="F50" i="2"/>
  <c r="I50" i="2"/>
  <c r="L50" i="2"/>
  <c r="O50" i="2"/>
  <c r="C51" i="2"/>
  <c r="F51" i="2"/>
  <c r="I51" i="2"/>
  <c r="L51" i="2"/>
  <c r="O51" i="2"/>
  <c r="C52" i="2"/>
  <c r="F52" i="2"/>
  <c r="I52" i="2"/>
  <c r="L52" i="2"/>
  <c r="O52" i="2"/>
  <c r="C53" i="2"/>
  <c r="F53" i="2"/>
  <c r="I53" i="2"/>
  <c r="L53" i="2"/>
  <c r="O53" i="2"/>
  <c r="C54" i="2"/>
  <c r="F54" i="2"/>
  <c r="I54" i="2"/>
  <c r="L54" i="2"/>
  <c r="O54" i="2"/>
  <c r="C55" i="2"/>
  <c r="F55" i="2"/>
  <c r="I55" i="2"/>
  <c r="L55" i="2"/>
  <c r="O55" i="2"/>
  <c r="C56" i="2"/>
  <c r="F56" i="2"/>
  <c r="I56" i="2"/>
  <c r="L56" i="2"/>
  <c r="O56" i="2"/>
  <c r="C57" i="2"/>
  <c r="F57" i="2"/>
  <c r="I57" i="2"/>
  <c r="L57" i="2"/>
  <c r="O57" i="2"/>
  <c r="C58" i="2"/>
  <c r="F58" i="2"/>
  <c r="I58" i="2"/>
  <c r="L58" i="2"/>
  <c r="O58" i="2"/>
  <c r="C59" i="2"/>
  <c r="F59" i="2"/>
  <c r="I59" i="2"/>
  <c r="L59" i="2"/>
  <c r="O59" i="2"/>
  <c r="AG48" i="56" l="1"/>
  <c r="AF48" i="56"/>
  <c r="AD48" i="56"/>
  <c r="AC48" i="56"/>
  <c r="AA48" i="56"/>
  <c r="Z48" i="56"/>
  <c r="X48" i="56"/>
  <c r="W48" i="56"/>
  <c r="U48" i="56"/>
  <c r="T48" i="56"/>
  <c r="R48" i="56"/>
  <c r="Q48" i="56"/>
  <c r="O48" i="56"/>
  <c r="N48" i="56"/>
  <c r="L48" i="56"/>
  <c r="K48" i="56"/>
  <c r="I48" i="56"/>
  <c r="H48" i="56"/>
  <c r="AG47" i="56"/>
  <c r="AF47" i="56"/>
  <c r="AD47" i="56"/>
  <c r="AC47" i="56"/>
  <c r="AA47" i="56"/>
  <c r="Z47" i="56"/>
  <c r="X47" i="56"/>
  <c r="W47" i="56"/>
  <c r="U47" i="56"/>
  <c r="T47" i="56"/>
  <c r="R47" i="56"/>
  <c r="Q47" i="56"/>
  <c r="O47" i="56"/>
  <c r="N47" i="56"/>
  <c r="L47" i="56"/>
  <c r="K47" i="56"/>
  <c r="I47" i="56"/>
  <c r="H47" i="56"/>
  <c r="AG46" i="56"/>
  <c r="AF46" i="56"/>
  <c r="AD46" i="56"/>
  <c r="AC46" i="56"/>
  <c r="AA46" i="56"/>
  <c r="Z46" i="56"/>
  <c r="X46" i="56"/>
  <c r="W46" i="56"/>
  <c r="U46" i="56"/>
  <c r="T46" i="56"/>
  <c r="R46" i="56"/>
  <c r="Q46" i="56"/>
  <c r="O46" i="56"/>
  <c r="N46" i="56"/>
  <c r="L46" i="56"/>
  <c r="K46" i="56"/>
  <c r="I46" i="56"/>
  <c r="H46" i="56"/>
  <c r="AG45" i="56"/>
  <c r="AF45" i="56"/>
  <c r="AD45" i="56"/>
  <c r="AC45" i="56"/>
  <c r="AA45" i="56"/>
  <c r="Z45" i="56"/>
  <c r="X45" i="56"/>
  <c r="W45" i="56"/>
  <c r="U45" i="56"/>
  <c r="T45" i="56"/>
  <c r="R45" i="56"/>
  <c r="Q45" i="56"/>
  <c r="O45" i="56"/>
  <c r="N45" i="56"/>
  <c r="L45" i="56"/>
  <c r="K45" i="56"/>
  <c r="I45" i="56"/>
  <c r="H45" i="56"/>
  <c r="AG44" i="56"/>
  <c r="AF44" i="56"/>
  <c r="AD44" i="56"/>
  <c r="AC44" i="56"/>
  <c r="AA44" i="56"/>
  <c r="Z44" i="56"/>
  <c r="X44" i="56"/>
  <c r="W44" i="56"/>
  <c r="U44" i="56"/>
  <c r="T44" i="56"/>
  <c r="R44" i="56"/>
  <c r="Q44" i="56"/>
  <c r="O44" i="56"/>
  <c r="N44" i="56"/>
  <c r="L44" i="56"/>
  <c r="K44" i="56"/>
  <c r="I44" i="56"/>
  <c r="H44" i="56"/>
  <c r="AG33" i="56"/>
  <c r="AF33" i="56"/>
  <c r="AD33" i="56"/>
  <c r="AC33" i="56"/>
  <c r="AA33" i="56"/>
  <c r="Z33" i="56"/>
  <c r="X33" i="56"/>
  <c r="W33" i="56"/>
  <c r="U33" i="56"/>
  <c r="T33" i="56"/>
  <c r="R33" i="56"/>
  <c r="Q33" i="56"/>
  <c r="O33" i="56"/>
  <c r="N33" i="56"/>
  <c r="L33" i="56"/>
  <c r="K33" i="56"/>
  <c r="I33" i="56"/>
  <c r="H33" i="56"/>
  <c r="F48" i="56"/>
  <c r="F47" i="56"/>
  <c r="F46" i="56"/>
  <c r="F45" i="56"/>
  <c r="F44" i="56"/>
  <c r="F33" i="56"/>
  <c r="E48" i="56"/>
  <c r="E47" i="56"/>
  <c r="E46" i="56"/>
  <c r="E45" i="56"/>
  <c r="E44" i="56"/>
  <c r="E33" i="56"/>
  <c r="B12" i="56"/>
  <c r="A193" i="72"/>
  <c r="A192" i="72"/>
  <c r="A136" i="72"/>
  <c r="A135" i="72"/>
  <c r="A134" i="72"/>
  <c r="A133" i="72"/>
  <c r="A132" i="72"/>
  <c r="A131" i="72"/>
  <c r="A130" i="72"/>
  <c r="A129" i="72"/>
  <c r="A128" i="72"/>
  <c r="A127" i="72"/>
  <c r="A125" i="72"/>
  <c r="A124" i="72"/>
  <c r="A122" i="72"/>
  <c r="A121" i="72"/>
  <c r="A120" i="72"/>
  <c r="A119" i="72"/>
  <c r="A118" i="72"/>
  <c r="A117" i="72"/>
  <c r="A116" i="72"/>
  <c r="A115" i="72"/>
  <c r="A114" i="72"/>
  <c r="A113" i="72"/>
  <c r="A112" i="72"/>
  <c r="A111" i="72"/>
  <c r="A106" i="72"/>
  <c r="A105" i="72"/>
  <c r="A104" i="72"/>
  <c r="A103" i="72"/>
  <c r="A102" i="72"/>
  <c r="A101" i="72"/>
  <c r="A100" i="72"/>
  <c r="A99" i="72"/>
  <c r="A98" i="72"/>
  <c r="A97" i="72"/>
  <c r="A96" i="72"/>
  <c r="A95" i="72"/>
  <c r="A94" i="72"/>
  <c r="A93" i="72"/>
  <c r="A92" i="72"/>
  <c r="A91" i="72"/>
  <c r="A90" i="72"/>
  <c r="A89" i="72"/>
  <c r="A88" i="72"/>
  <c r="A87" i="72"/>
  <c r="A86" i="72"/>
  <c r="A85" i="72"/>
  <c r="A84" i="72"/>
  <c r="A83" i="72"/>
  <c r="A82" i="72"/>
  <c r="A81" i="72"/>
  <c r="A80" i="72"/>
  <c r="A79" i="72"/>
  <c r="A78" i="72"/>
  <c r="A77" i="72"/>
  <c r="A76" i="72"/>
  <c r="A75" i="72"/>
  <c r="A74" i="72"/>
  <c r="A73" i="72"/>
  <c r="A72" i="72"/>
  <c r="A71" i="72"/>
  <c r="A70" i="72"/>
  <c r="A69" i="72"/>
  <c r="A68" i="72"/>
  <c r="A67" i="72"/>
  <c r="A66" i="72"/>
  <c r="A65" i="72"/>
  <c r="A64" i="72"/>
  <c r="A63" i="72"/>
  <c r="A62" i="72"/>
  <c r="A61" i="72"/>
  <c r="A60" i="72"/>
  <c r="A59" i="72"/>
  <c r="A58" i="72"/>
  <c r="A57" i="72"/>
  <c r="A56" i="72"/>
  <c r="A55" i="72"/>
  <c r="A54" i="72"/>
  <c r="A53" i="72"/>
  <c r="A52" i="72"/>
  <c r="A51" i="72"/>
  <c r="A45" i="72"/>
  <c r="A44" i="72"/>
  <c r="A43" i="72"/>
  <c r="A42" i="72"/>
  <c r="A41" i="72"/>
  <c r="A40" i="72"/>
  <c r="A39" i="72"/>
  <c r="A38" i="72"/>
  <c r="A37" i="72"/>
  <c r="A36" i="72"/>
  <c r="A35" i="72"/>
  <c r="A34" i="72"/>
  <c r="A33" i="72"/>
  <c r="A32" i="72"/>
  <c r="A31" i="72"/>
  <c r="A30" i="72"/>
  <c r="A29" i="72"/>
  <c r="A28" i="72"/>
  <c r="A27" i="72"/>
  <c r="A26" i="72"/>
  <c r="A25" i="72"/>
  <c r="A24" i="72"/>
  <c r="A23" i="72"/>
  <c r="A22" i="72"/>
  <c r="A21" i="72"/>
  <c r="A20" i="72"/>
  <c r="A19" i="72"/>
  <c r="A18" i="72"/>
  <c r="A17" i="72"/>
  <c r="A16" i="72"/>
  <c r="A15" i="72"/>
  <c r="A14" i="72"/>
  <c r="A13" i="72"/>
  <c r="A12" i="72"/>
  <c r="A11" i="72"/>
  <c r="A10" i="72"/>
  <c r="A9" i="72"/>
  <c r="A8" i="72"/>
  <c r="A7" i="72"/>
  <c r="A6" i="72"/>
  <c r="A5" i="72"/>
  <c r="A4" i="72"/>
  <c r="H2" i="72"/>
  <c r="G2" i="72"/>
  <c r="A2" i="72"/>
  <c r="D111" i="71"/>
  <c r="C111" i="71"/>
  <c r="B111" i="71"/>
  <c r="AH97" i="71"/>
  <c r="AG97" i="71"/>
  <c r="Q23" i="69"/>
  <c r="U23" i="69"/>
  <c r="AC9" i="71"/>
  <c r="Z9" i="71"/>
  <c r="W9" i="71"/>
  <c r="T9" i="71"/>
  <c r="Q9" i="71"/>
  <c r="N9" i="71"/>
  <c r="K9" i="71"/>
  <c r="H9" i="71"/>
  <c r="E9" i="71"/>
  <c r="B9" i="71"/>
  <c r="B7" i="71"/>
  <c r="A6" i="71"/>
  <c r="A5" i="71"/>
  <c r="A4" i="71"/>
  <c r="A1" i="71"/>
  <c r="H71" i="70"/>
  <c r="G71" i="70"/>
  <c r="F71" i="70"/>
  <c r="E71" i="70"/>
  <c r="D71" i="70"/>
  <c r="C71" i="70"/>
  <c r="B71" i="70"/>
  <c r="AH58" i="70"/>
  <c r="AH59" i="70" s="1"/>
  <c r="Q22" i="69" s="1"/>
  <c r="M58" i="70"/>
  <c r="BQ55" i="70"/>
  <c r="BQ58" i="70" s="1"/>
  <c r="BQ59" i="70" s="1"/>
  <c r="AF22" i="69" s="1"/>
  <c r="BJ55" i="70"/>
  <c r="BJ58" i="70" s="1"/>
  <c r="BC55" i="70"/>
  <c r="AV55" i="70"/>
  <c r="AV58" i="70" s="1"/>
  <c r="AV59" i="70" s="1"/>
  <c r="W22" i="69" s="1"/>
  <c r="AO55" i="70"/>
  <c r="AO58" i="70" s="1"/>
  <c r="AH55" i="70"/>
  <c r="AA55" i="70"/>
  <c r="T55" i="70"/>
  <c r="T58" i="70" s="1"/>
  <c r="T59" i="70" s="1"/>
  <c r="K22" i="69" s="1"/>
  <c r="M55" i="70"/>
  <c r="H55" i="70"/>
  <c r="H58" i="70" s="1"/>
  <c r="F55" i="70"/>
  <c r="BT54" i="70"/>
  <c r="BS54" i="70"/>
  <c r="BR54" i="70" s="1"/>
  <c r="BP54" i="70"/>
  <c r="BL54" i="70"/>
  <c r="BK54" i="70" s="1"/>
  <c r="BI54" i="70"/>
  <c r="BE54" i="70"/>
  <c r="BD54" i="70" s="1"/>
  <c r="BB54" i="70"/>
  <c r="AX54" i="70"/>
  <c r="AW54" i="70" s="1"/>
  <c r="AU54" i="70"/>
  <c r="AQ54" i="70"/>
  <c r="AP54" i="70"/>
  <c r="AN54" i="70"/>
  <c r="AJ54" i="70"/>
  <c r="AI54" i="70" s="1"/>
  <c r="AG54" i="70"/>
  <c r="AC54" i="70"/>
  <c r="AB54" i="70" s="1"/>
  <c r="Z54" i="70"/>
  <c r="V54" i="70"/>
  <c r="U54" i="70" s="1"/>
  <c r="S54" i="70"/>
  <c r="O54" i="70"/>
  <c r="L54" i="70"/>
  <c r="G54" i="70"/>
  <c r="E54" i="70"/>
  <c r="BT53" i="70"/>
  <c r="BS53" i="70"/>
  <c r="BR53" i="70" s="1"/>
  <c r="BP53" i="70"/>
  <c r="BL53" i="70"/>
  <c r="BK53" i="70" s="1"/>
  <c r="BI53" i="70"/>
  <c r="BE53" i="70"/>
  <c r="BD53" i="70" s="1"/>
  <c r="BB53" i="70"/>
  <c r="AX53" i="70"/>
  <c r="AW53" i="70" s="1"/>
  <c r="AU53" i="70"/>
  <c r="AQ53" i="70"/>
  <c r="AP53" i="70"/>
  <c r="AN53" i="70"/>
  <c r="AJ53" i="70"/>
  <c r="AI53" i="70" s="1"/>
  <c r="AG53" i="70"/>
  <c r="AC53" i="70"/>
  <c r="AB53" i="70" s="1"/>
  <c r="Z53" i="70"/>
  <c r="V53" i="70"/>
  <c r="U53" i="70" s="1"/>
  <c r="S53" i="70"/>
  <c r="O53" i="70"/>
  <c r="N53" i="70" s="1"/>
  <c r="L53" i="70"/>
  <c r="G53" i="70"/>
  <c r="E53" i="70"/>
  <c r="BT52" i="70"/>
  <c r="BS52" i="70"/>
  <c r="BR52" i="70" s="1"/>
  <c r="BP52" i="70"/>
  <c r="BL52" i="70"/>
  <c r="BK52" i="70"/>
  <c r="BI52" i="70"/>
  <c r="BE52" i="70"/>
  <c r="BD52" i="70" s="1"/>
  <c r="BB52" i="70"/>
  <c r="AX52" i="70"/>
  <c r="AW52" i="70" s="1"/>
  <c r="AU52" i="70"/>
  <c r="AQ52" i="70"/>
  <c r="AP52" i="70" s="1"/>
  <c r="AN52" i="70"/>
  <c r="AJ52" i="70"/>
  <c r="AI52" i="70" s="1"/>
  <c r="AG52" i="70"/>
  <c r="AC52" i="70"/>
  <c r="AB52" i="70" s="1"/>
  <c r="Z52" i="70"/>
  <c r="V52" i="70"/>
  <c r="S52" i="70"/>
  <c r="O52" i="70"/>
  <c r="N52" i="70"/>
  <c r="L52" i="70"/>
  <c r="G52" i="70"/>
  <c r="E52" i="70"/>
  <c r="BT51" i="70"/>
  <c r="BS51" i="70"/>
  <c r="BR51" i="70"/>
  <c r="BP51" i="70"/>
  <c r="BL51" i="70"/>
  <c r="BK51" i="70" s="1"/>
  <c r="BI51" i="70"/>
  <c r="BE51" i="70"/>
  <c r="BD51" i="70"/>
  <c r="BB51" i="70"/>
  <c r="AX51" i="70"/>
  <c r="AW51" i="70" s="1"/>
  <c r="AU51" i="70"/>
  <c r="AQ51" i="70"/>
  <c r="AP51" i="70" s="1"/>
  <c r="AN51" i="70"/>
  <c r="AJ51" i="70"/>
  <c r="AI51" i="70" s="1"/>
  <c r="AG51" i="70"/>
  <c r="AC51" i="70"/>
  <c r="AB51" i="70" s="1"/>
  <c r="Z51" i="70"/>
  <c r="V51" i="70"/>
  <c r="U51" i="70" s="1"/>
  <c r="S51" i="70"/>
  <c r="O51" i="70"/>
  <c r="N51" i="70" s="1"/>
  <c r="L51" i="70"/>
  <c r="G51" i="70"/>
  <c r="E51" i="70"/>
  <c r="BT50" i="70"/>
  <c r="BS50" i="70"/>
  <c r="BR50" i="70" s="1"/>
  <c r="BP50" i="70"/>
  <c r="BL50" i="70"/>
  <c r="BK50" i="70" s="1"/>
  <c r="BI50" i="70"/>
  <c r="BE50" i="70"/>
  <c r="BD50" i="70"/>
  <c r="BB50" i="70"/>
  <c r="AX50" i="70"/>
  <c r="AW50" i="70" s="1"/>
  <c r="AU50" i="70"/>
  <c r="AQ50" i="70"/>
  <c r="AP50" i="70" s="1"/>
  <c r="AN50" i="70"/>
  <c r="AJ50" i="70"/>
  <c r="AI50" i="70" s="1"/>
  <c r="AG50" i="70"/>
  <c r="AC50" i="70"/>
  <c r="AB50" i="70" s="1"/>
  <c r="Z50" i="70"/>
  <c r="V50" i="70"/>
  <c r="U50" i="70" s="1"/>
  <c r="S50" i="70"/>
  <c r="O50" i="70"/>
  <c r="N50" i="70" s="1"/>
  <c r="L50" i="70"/>
  <c r="G50" i="70"/>
  <c r="E50" i="70"/>
  <c r="BT49" i="70"/>
  <c r="BS49" i="70"/>
  <c r="BR49" i="70" s="1"/>
  <c r="BP49" i="70"/>
  <c r="BL49" i="70"/>
  <c r="BK49" i="70" s="1"/>
  <c r="BI49" i="70"/>
  <c r="BE49" i="70"/>
  <c r="BD49" i="70" s="1"/>
  <c r="BB49" i="70"/>
  <c r="AX49" i="70"/>
  <c r="AW49" i="70" s="1"/>
  <c r="AU49" i="70"/>
  <c r="AQ49" i="70"/>
  <c r="AP49" i="70" s="1"/>
  <c r="AN49" i="70"/>
  <c r="AJ49" i="70"/>
  <c r="AI49" i="70" s="1"/>
  <c r="AG49" i="70"/>
  <c r="AC49" i="70"/>
  <c r="AB49" i="70" s="1"/>
  <c r="Z49" i="70"/>
  <c r="V49" i="70"/>
  <c r="S49" i="70"/>
  <c r="O49" i="70"/>
  <c r="N49" i="70" s="1"/>
  <c r="L49" i="70"/>
  <c r="G49" i="70"/>
  <c r="E49" i="70"/>
  <c r="BT48" i="70"/>
  <c r="BS48" i="70"/>
  <c r="BR48" i="70" s="1"/>
  <c r="BP48" i="70"/>
  <c r="BL48" i="70"/>
  <c r="BK48" i="70"/>
  <c r="BI48" i="70"/>
  <c r="BE48" i="70"/>
  <c r="BD48" i="70" s="1"/>
  <c r="BB48" i="70"/>
  <c r="AX48" i="70"/>
  <c r="AW48" i="70" s="1"/>
  <c r="AU48" i="70"/>
  <c r="AQ48" i="70"/>
  <c r="AP48" i="70" s="1"/>
  <c r="AN48" i="70"/>
  <c r="AJ48" i="70"/>
  <c r="AG48" i="70"/>
  <c r="AC48" i="70"/>
  <c r="AB48" i="70" s="1"/>
  <c r="Z48" i="70"/>
  <c r="V48" i="70"/>
  <c r="U48" i="70" s="1"/>
  <c r="S48" i="70"/>
  <c r="O48" i="70"/>
  <c r="N48" i="70" s="1"/>
  <c r="L48" i="70"/>
  <c r="G48" i="70"/>
  <c r="E48" i="70"/>
  <c r="BT47" i="70"/>
  <c r="BS47" i="70"/>
  <c r="BR47" i="70" s="1"/>
  <c r="BP47" i="70"/>
  <c r="BL47" i="70"/>
  <c r="BK47" i="70" s="1"/>
  <c r="BI47" i="70"/>
  <c r="BE47" i="70"/>
  <c r="BD47" i="70"/>
  <c r="BB47" i="70"/>
  <c r="AX47" i="70"/>
  <c r="AW47" i="70" s="1"/>
  <c r="AU47" i="70"/>
  <c r="AQ47" i="70"/>
  <c r="AP47" i="70"/>
  <c r="AN47" i="70"/>
  <c r="AJ47" i="70"/>
  <c r="AI47" i="70" s="1"/>
  <c r="AG47" i="70"/>
  <c r="AC47" i="70"/>
  <c r="AB47" i="70" s="1"/>
  <c r="Z47" i="70"/>
  <c r="V47" i="70"/>
  <c r="U47" i="70" s="1"/>
  <c r="S47" i="70"/>
  <c r="O47" i="70"/>
  <c r="N47" i="70"/>
  <c r="L47" i="70"/>
  <c r="G47" i="70"/>
  <c r="E47" i="70"/>
  <c r="BT46" i="70"/>
  <c r="BS46" i="70"/>
  <c r="BR46" i="70"/>
  <c r="BP46" i="70"/>
  <c r="BL46" i="70"/>
  <c r="BK46" i="70" s="1"/>
  <c r="BI46" i="70"/>
  <c r="BE46" i="70"/>
  <c r="BD46" i="70"/>
  <c r="BB46" i="70"/>
  <c r="AX46" i="70"/>
  <c r="AW46" i="70"/>
  <c r="AU46" i="70"/>
  <c r="AQ46" i="70"/>
  <c r="AP46" i="70" s="1"/>
  <c r="AN46" i="70"/>
  <c r="AJ46" i="70"/>
  <c r="AI46" i="70" s="1"/>
  <c r="AG46" i="70"/>
  <c r="AC46" i="70"/>
  <c r="AB46" i="70" s="1"/>
  <c r="Z46" i="70"/>
  <c r="V46" i="70"/>
  <c r="U46" i="70" s="1"/>
  <c r="S46" i="70"/>
  <c r="O46" i="70"/>
  <c r="L46" i="70"/>
  <c r="G46" i="70"/>
  <c r="E46" i="70"/>
  <c r="BT45" i="70"/>
  <c r="BS45" i="70"/>
  <c r="BR45" i="70" s="1"/>
  <c r="BP45" i="70"/>
  <c r="BL45" i="70"/>
  <c r="BK45" i="70" s="1"/>
  <c r="BI45" i="70"/>
  <c r="BE45" i="70"/>
  <c r="BD45" i="70"/>
  <c r="BB45" i="70"/>
  <c r="AX45" i="70"/>
  <c r="AW45" i="70"/>
  <c r="AU45" i="70"/>
  <c r="AQ45" i="70"/>
  <c r="AP45" i="70" s="1"/>
  <c r="AN45" i="70"/>
  <c r="AJ45" i="70"/>
  <c r="AI45" i="70" s="1"/>
  <c r="AG45" i="70"/>
  <c r="AC45" i="70"/>
  <c r="AB45" i="70" s="1"/>
  <c r="Z45" i="70"/>
  <c r="V45" i="70"/>
  <c r="U45" i="70" s="1"/>
  <c r="S45" i="70"/>
  <c r="O45" i="70"/>
  <c r="N45" i="70" s="1"/>
  <c r="L45" i="70"/>
  <c r="G45" i="70"/>
  <c r="E45" i="70"/>
  <c r="BT44" i="70"/>
  <c r="BS44" i="70"/>
  <c r="BR44" i="70" s="1"/>
  <c r="BP44" i="70"/>
  <c r="BL44" i="70"/>
  <c r="BK44" i="70" s="1"/>
  <c r="BI44" i="70"/>
  <c r="BE44" i="70"/>
  <c r="BD44" i="70" s="1"/>
  <c r="BB44" i="70"/>
  <c r="AX44" i="70"/>
  <c r="AW44" i="70" s="1"/>
  <c r="AU44" i="70"/>
  <c r="AQ44" i="70"/>
  <c r="AP44" i="70" s="1"/>
  <c r="AN44" i="70"/>
  <c r="AJ44" i="70"/>
  <c r="AI44" i="70" s="1"/>
  <c r="AG44" i="70"/>
  <c r="AC44" i="70"/>
  <c r="AB44" i="70" s="1"/>
  <c r="Z44" i="70"/>
  <c r="V44" i="70"/>
  <c r="S44" i="70"/>
  <c r="O44" i="70"/>
  <c r="N44" i="70" s="1"/>
  <c r="L44" i="70"/>
  <c r="G44" i="70"/>
  <c r="E44" i="70"/>
  <c r="BT43" i="70"/>
  <c r="BS43" i="70"/>
  <c r="BR43" i="70" s="1"/>
  <c r="BP43" i="70"/>
  <c r="BL43" i="70"/>
  <c r="BK43" i="70" s="1"/>
  <c r="BI43" i="70"/>
  <c r="BE43" i="70"/>
  <c r="BD43" i="70" s="1"/>
  <c r="BB43" i="70"/>
  <c r="AX43" i="70"/>
  <c r="AW43" i="70"/>
  <c r="AU43" i="70"/>
  <c r="AQ43" i="70"/>
  <c r="AP43" i="70" s="1"/>
  <c r="AN43" i="70"/>
  <c r="AJ43" i="70"/>
  <c r="AI43" i="70" s="1"/>
  <c r="AG43" i="70"/>
  <c r="AC43" i="70"/>
  <c r="AB43" i="70"/>
  <c r="Z43" i="70"/>
  <c r="V43" i="70"/>
  <c r="U43" i="70" s="1"/>
  <c r="S43" i="70"/>
  <c r="O43" i="70"/>
  <c r="N43" i="70" s="1"/>
  <c r="L43" i="70"/>
  <c r="G43" i="70"/>
  <c r="E43" i="70"/>
  <c r="BT42" i="70"/>
  <c r="BS42" i="70"/>
  <c r="BR42" i="70" s="1"/>
  <c r="BP42" i="70"/>
  <c r="BL42" i="70"/>
  <c r="BK42" i="70" s="1"/>
  <c r="BI42" i="70"/>
  <c r="BE42" i="70"/>
  <c r="BD42" i="70" s="1"/>
  <c r="BB42" i="70"/>
  <c r="AX42" i="70"/>
  <c r="AW42" i="70" s="1"/>
  <c r="AU42" i="70"/>
  <c r="AQ42" i="70"/>
  <c r="AP42" i="70" s="1"/>
  <c r="AN42" i="70"/>
  <c r="AJ42" i="70"/>
  <c r="AI42" i="70" s="1"/>
  <c r="AG42" i="70"/>
  <c r="AC42" i="70"/>
  <c r="AB42" i="70" s="1"/>
  <c r="Z42" i="70"/>
  <c r="V42" i="70"/>
  <c r="U42" i="70" s="1"/>
  <c r="S42" i="70"/>
  <c r="O42" i="70"/>
  <c r="N42" i="70" s="1"/>
  <c r="L42" i="70"/>
  <c r="G42" i="70"/>
  <c r="E42" i="70"/>
  <c r="BT41" i="70"/>
  <c r="BS41" i="70"/>
  <c r="BR41" i="70"/>
  <c r="BP41" i="70"/>
  <c r="BL41" i="70"/>
  <c r="BK41" i="70" s="1"/>
  <c r="BI41" i="70"/>
  <c r="BE41" i="70"/>
  <c r="BD41" i="70" s="1"/>
  <c r="BB41" i="70"/>
  <c r="AX41" i="70"/>
  <c r="AW41" i="70" s="1"/>
  <c r="AU41" i="70"/>
  <c r="AQ41" i="70"/>
  <c r="AP41" i="70" s="1"/>
  <c r="AN41" i="70"/>
  <c r="AJ41" i="70"/>
  <c r="AI41" i="70" s="1"/>
  <c r="AG41" i="70"/>
  <c r="AC41" i="70"/>
  <c r="AB41" i="70" s="1"/>
  <c r="Z41" i="70"/>
  <c r="V41" i="70"/>
  <c r="S41" i="70"/>
  <c r="O41" i="70"/>
  <c r="N41" i="70" s="1"/>
  <c r="L41" i="70"/>
  <c r="G41" i="70"/>
  <c r="E41" i="70"/>
  <c r="BT40" i="70"/>
  <c r="BS40" i="70"/>
  <c r="BR40" i="70" s="1"/>
  <c r="BP40" i="70"/>
  <c r="BL40" i="70"/>
  <c r="BK40" i="70" s="1"/>
  <c r="BI40" i="70"/>
  <c r="BE40" i="70"/>
  <c r="BD40" i="70" s="1"/>
  <c r="BB40" i="70"/>
  <c r="AX40" i="70"/>
  <c r="AW40" i="70" s="1"/>
  <c r="AU40" i="70"/>
  <c r="AQ40" i="70"/>
  <c r="AP40" i="70" s="1"/>
  <c r="AN40" i="70"/>
  <c r="AJ40" i="70"/>
  <c r="AG40" i="70"/>
  <c r="AC40" i="70"/>
  <c r="AB40" i="70" s="1"/>
  <c r="Z40" i="70"/>
  <c r="V40" i="70"/>
  <c r="U40" i="70" s="1"/>
  <c r="S40" i="70"/>
  <c r="O40" i="70"/>
  <c r="N40" i="70" s="1"/>
  <c r="L40" i="70"/>
  <c r="G40" i="70"/>
  <c r="E40" i="70"/>
  <c r="BT39" i="70"/>
  <c r="BS39" i="70"/>
  <c r="BR39" i="70"/>
  <c r="BP39" i="70"/>
  <c r="BL39" i="70"/>
  <c r="BK39" i="70" s="1"/>
  <c r="BI39" i="70"/>
  <c r="BE39" i="70"/>
  <c r="BD39" i="70" s="1"/>
  <c r="BB39" i="70"/>
  <c r="AX39" i="70"/>
  <c r="AW39" i="70" s="1"/>
  <c r="AU39" i="70"/>
  <c r="AQ39" i="70"/>
  <c r="AP39" i="70" s="1"/>
  <c r="AN39" i="70"/>
  <c r="AJ39" i="70"/>
  <c r="AI39" i="70" s="1"/>
  <c r="AG39" i="70"/>
  <c r="AC39" i="70"/>
  <c r="AB39" i="70"/>
  <c r="Z39" i="70"/>
  <c r="V39" i="70"/>
  <c r="U39" i="70" s="1"/>
  <c r="S39" i="70"/>
  <c r="O39" i="70"/>
  <c r="N39" i="70" s="1"/>
  <c r="L39" i="70"/>
  <c r="G39" i="70"/>
  <c r="E39" i="70"/>
  <c r="BT38" i="70"/>
  <c r="BS38" i="70"/>
  <c r="BR38" i="70" s="1"/>
  <c r="BP38" i="70"/>
  <c r="BL38" i="70"/>
  <c r="BK38" i="70" s="1"/>
  <c r="BI38" i="70"/>
  <c r="BE38" i="70"/>
  <c r="BD38" i="70" s="1"/>
  <c r="BB38" i="70"/>
  <c r="AX38" i="70"/>
  <c r="AW38" i="70" s="1"/>
  <c r="AU38" i="70"/>
  <c r="AQ38" i="70"/>
  <c r="AP38" i="70" s="1"/>
  <c r="AN38" i="70"/>
  <c r="AJ38" i="70"/>
  <c r="AI38" i="70" s="1"/>
  <c r="AG38" i="70"/>
  <c r="AC38" i="70"/>
  <c r="AB38" i="70" s="1"/>
  <c r="Z38" i="70"/>
  <c r="V38" i="70"/>
  <c r="U38" i="70" s="1"/>
  <c r="S38" i="70"/>
  <c r="O38" i="70"/>
  <c r="L38" i="70"/>
  <c r="G38" i="70"/>
  <c r="E38" i="70"/>
  <c r="BT37" i="70"/>
  <c r="BS37" i="70"/>
  <c r="BR37" i="70"/>
  <c r="BP37" i="70"/>
  <c r="BL37" i="70"/>
  <c r="BK37" i="70" s="1"/>
  <c r="BI37" i="70"/>
  <c r="BE37" i="70"/>
  <c r="BD37" i="70" s="1"/>
  <c r="BB37" i="70"/>
  <c r="AX37" i="70"/>
  <c r="AW37" i="70" s="1"/>
  <c r="AU37" i="70"/>
  <c r="AQ37" i="70"/>
  <c r="AP37" i="70" s="1"/>
  <c r="AN37" i="70"/>
  <c r="AJ37" i="70"/>
  <c r="AI37" i="70" s="1"/>
  <c r="AG37" i="70"/>
  <c r="AC37" i="70"/>
  <c r="AB37" i="70"/>
  <c r="Z37" i="70"/>
  <c r="V37" i="70"/>
  <c r="U37" i="70" s="1"/>
  <c r="S37" i="70"/>
  <c r="O37" i="70"/>
  <c r="N37" i="70" s="1"/>
  <c r="L37" i="70"/>
  <c r="G37" i="70"/>
  <c r="E37" i="70"/>
  <c r="BT36" i="70"/>
  <c r="BS36" i="70"/>
  <c r="BR36" i="70" s="1"/>
  <c r="BP36" i="70"/>
  <c r="BL36" i="70"/>
  <c r="BK36" i="70" s="1"/>
  <c r="BI36" i="70"/>
  <c r="BE36" i="70"/>
  <c r="BD36" i="70" s="1"/>
  <c r="BB36" i="70"/>
  <c r="AX36" i="70"/>
  <c r="AW36" i="70"/>
  <c r="AU36" i="70"/>
  <c r="AQ36" i="70"/>
  <c r="AP36" i="70" s="1"/>
  <c r="AN36" i="70"/>
  <c r="AJ36" i="70"/>
  <c r="AI36" i="70" s="1"/>
  <c r="AG36" i="70"/>
  <c r="AC36" i="70"/>
  <c r="AB36" i="70" s="1"/>
  <c r="Z36" i="70"/>
  <c r="V36" i="70"/>
  <c r="S36" i="70"/>
  <c r="O36" i="70"/>
  <c r="N36" i="70" s="1"/>
  <c r="L36" i="70"/>
  <c r="G36" i="70"/>
  <c r="E36" i="70"/>
  <c r="BT35" i="70"/>
  <c r="BS35" i="70"/>
  <c r="BR35" i="70" s="1"/>
  <c r="BP35" i="70"/>
  <c r="BL35" i="70"/>
  <c r="BK35" i="70" s="1"/>
  <c r="BI35" i="70"/>
  <c r="BE35" i="70"/>
  <c r="BD35" i="70" s="1"/>
  <c r="BB35" i="70"/>
  <c r="AX35" i="70"/>
  <c r="AW35" i="70" s="1"/>
  <c r="AU35" i="70"/>
  <c r="AQ35" i="70"/>
  <c r="AP35" i="70" s="1"/>
  <c r="AN35" i="70"/>
  <c r="AJ35" i="70"/>
  <c r="AI35" i="70" s="1"/>
  <c r="AG35" i="70"/>
  <c r="AC35" i="70"/>
  <c r="AB35" i="70" s="1"/>
  <c r="Z35" i="70"/>
  <c r="V35" i="70"/>
  <c r="U35" i="70" s="1"/>
  <c r="S35" i="70"/>
  <c r="O35" i="70"/>
  <c r="N35" i="70" s="1"/>
  <c r="L35" i="70"/>
  <c r="G35" i="70"/>
  <c r="E35" i="70"/>
  <c r="BT34" i="70"/>
  <c r="BS34" i="70"/>
  <c r="BR34" i="70"/>
  <c r="BP34" i="70"/>
  <c r="BL34" i="70"/>
  <c r="BK34" i="70" s="1"/>
  <c r="BI34" i="70"/>
  <c r="BE34" i="70"/>
  <c r="BD34" i="70" s="1"/>
  <c r="BB34" i="70"/>
  <c r="AX34" i="70"/>
  <c r="AW34" i="70"/>
  <c r="AU34" i="70"/>
  <c r="AQ34" i="70"/>
  <c r="AP34" i="70" s="1"/>
  <c r="AN34" i="70"/>
  <c r="AJ34" i="70"/>
  <c r="AI34" i="70" s="1"/>
  <c r="AG34" i="70"/>
  <c r="AC34" i="70"/>
  <c r="AB34" i="70" s="1"/>
  <c r="Z34" i="70"/>
  <c r="V34" i="70"/>
  <c r="U34" i="70" s="1"/>
  <c r="S34" i="70"/>
  <c r="O34" i="70"/>
  <c r="N34" i="70" s="1"/>
  <c r="L34" i="70"/>
  <c r="G34" i="70"/>
  <c r="E34" i="70"/>
  <c r="BT33" i="70"/>
  <c r="BS33" i="70"/>
  <c r="BR33" i="70"/>
  <c r="BP33" i="70"/>
  <c r="BL33" i="70"/>
  <c r="BK33" i="70" s="1"/>
  <c r="BI33" i="70"/>
  <c r="BE33" i="70"/>
  <c r="BD33" i="70" s="1"/>
  <c r="BB33" i="70"/>
  <c r="AX33" i="70"/>
  <c r="AW33" i="70" s="1"/>
  <c r="AU33" i="70"/>
  <c r="AQ33" i="70"/>
  <c r="AP33" i="70"/>
  <c r="AN33" i="70"/>
  <c r="AJ33" i="70"/>
  <c r="AI33" i="70" s="1"/>
  <c r="AG33" i="70"/>
  <c r="AC33" i="70"/>
  <c r="AB33" i="70" s="1"/>
  <c r="Z33" i="70"/>
  <c r="V33" i="70"/>
  <c r="S33" i="70"/>
  <c r="O33" i="70"/>
  <c r="N33" i="70"/>
  <c r="L33" i="70"/>
  <c r="G33" i="70"/>
  <c r="E33" i="70"/>
  <c r="BT32" i="70"/>
  <c r="BS32" i="70"/>
  <c r="BR32" i="70" s="1"/>
  <c r="BP32" i="70"/>
  <c r="BL32" i="70"/>
  <c r="BK32" i="70" s="1"/>
  <c r="BI32" i="70"/>
  <c r="BE32" i="70"/>
  <c r="BD32" i="70" s="1"/>
  <c r="BB32" i="70"/>
  <c r="AX32" i="70"/>
  <c r="AW32" i="70" s="1"/>
  <c r="AU32" i="70"/>
  <c r="AQ32" i="70"/>
  <c r="AP32" i="70" s="1"/>
  <c r="AN32" i="70"/>
  <c r="AJ32" i="70"/>
  <c r="AG32" i="70"/>
  <c r="AC32" i="70"/>
  <c r="AB32" i="70"/>
  <c r="Z32" i="70"/>
  <c r="V32" i="70"/>
  <c r="U32" i="70" s="1"/>
  <c r="S32" i="70"/>
  <c r="O32" i="70"/>
  <c r="N32" i="70" s="1"/>
  <c r="L32" i="70"/>
  <c r="G32" i="70"/>
  <c r="E32" i="70"/>
  <c r="BT31" i="70"/>
  <c r="BS31" i="70"/>
  <c r="BR31" i="70" s="1"/>
  <c r="BP31" i="70"/>
  <c r="BL31" i="70"/>
  <c r="BK31" i="70" s="1"/>
  <c r="BI31" i="70"/>
  <c r="BE31" i="70"/>
  <c r="BD31" i="70"/>
  <c r="BB31" i="70"/>
  <c r="AX31" i="70"/>
  <c r="AW31" i="70" s="1"/>
  <c r="AU31" i="70"/>
  <c r="AQ31" i="70"/>
  <c r="AP31" i="70" s="1"/>
  <c r="AN31" i="70"/>
  <c r="AJ31" i="70"/>
  <c r="AI31" i="70" s="1"/>
  <c r="AG31" i="70"/>
  <c r="AC31" i="70"/>
  <c r="AB31" i="70" s="1"/>
  <c r="Z31" i="70"/>
  <c r="V31" i="70"/>
  <c r="U31" i="70" s="1"/>
  <c r="S31" i="70"/>
  <c r="O31" i="70"/>
  <c r="N31" i="70" s="1"/>
  <c r="L31" i="70"/>
  <c r="G31" i="70"/>
  <c r="E31" i="70"/>
  <c r="BT30" i="70"/>
  <c r="BS30" i="70"/>
  <c r="BR30" i="70" s="1"/>
  <c r="BP30" i="70"/>
  <c r="BL30" i="70"/>
  <c r="BK30" i="70" s="1"/>
  <c r="BI30" i="70"/>
  <c r="BE30" i="70"/>
  <c r="BD30" i="70" s="1"/>
  <c r="BB30" i="70"/>
  <c r="AX30" i="70"/>
  <c r="AW30" i="70" s="1"/>
  <c r="AU30" i="70"/>
  <c r="AQ30" i="70"/>
  <c r="AP30" i="70"/>
  <c r="AN30" i="70"/>
  <c r="AJ30" i="70"/>
  <c r="AI30" i="70" s="1"/>
  <c r="AG30" i="70"/>
  <c r="AC30" i="70"/>
  <c r="AB30" i="70" s="1"/>
  <c r="Z30" i="70"/>
  <c r="V30" i="70"/>
  <c r="U30" i="70" s="1"/>
  <c r="S30" i="70"/>
  <c r="O30" i="70"/>
  <c r="N30" i="70" s="1"/>
  <c r="L30" i="70"/>
  <c r="G30" i="70"/>
  <c r="E30" i="70"/>
  <c r="BT29" i="70"/>
  <c r="BS29" i="70"/>
  <c r="BR29" i="70" s="1"/>
  <c r="BP29" i="70"/>
  <c r="BL29" i="70"/>
  <c r="BK29" i="70" s="1"/>
  <c r="BI29" i="70"/>
  <c r="BE29" i="70"/>
  <c r="BD29" i="70" s="1"/>
  <c r="BB29" i="70"/>
  <c r="AX29" i="70"/>
  <c r="AW29" i="70" s="1"/>
  <c r="AU29" i="70"/>
  <c r="AQ29" i="70"/>
  <c r="AP29" i="70" s="1"/>
  <c r="AN29" i="70"/>
  <c r="AJ29" i="70"/>
  <c r="AI29" i="70" s="1"/>
  <c r="AG29" i="70"/>
  <c r="AC29" i="70"/>
  <c r="Z29" i="70"/>
  <c r="V29" i="70"/>
  <c r="U29" i="70" s="1"/>
  <c r="S29" i="70"/>
  <c r="O29" i="70"/>
  <c r="N29" i="70" s="1"/>
  <c r="L29" i="70"/>
  <c r="G29" i="70"/>
  <c r="E29" i="70"/>
  <c r="BT28" i="70"/>
  <c r="BS28" i="70"/>
  <c r="BR28" i="70" s="1"/>
  <c r="BP28" i="70"/>
  <c r="BL28" i="70"/>
  <c r="BK28" i="70" s="1"/>
  <c r="BI28" i="70"/>
  <c r="BE28" i="70"/>
  <c r="BD28" i="70" s="1"/>
  <c r="BB28" i="70"/>
  <c r="AX28" i="70"/>
  <c r="AW28" i="70" s="1"/>
  <c r="AU28" i="70"/>
  <c r="AQ28" i="70"/>
  <c r="AP28" i="70" s="1"/>
  <c r="AN28" i="70"/>
  <c r="AJ28" i="70"/>
  <c r="AI28" i="70" s="1"/>
  <c r="AG28" i="70"/>
  <c r="AC28" i="70"/>
  <c r="AB28" i="70" s="1"/>
  <c r="Z28" i="70"/>
  <c r="V28" i="70"/>
  <c r="S28" i="70"/>
  <c r="O28" i="70"/>
  <c r="N28" i="70" s="1"/>
  <c r="L28" i="70"/>
  <c r="G28" i="70"/>
  <c r="E28" i="70"/>
  <c r="BT27" i="70"/>
  <c r="BS27" i="70"/>
  <c r="BR27" i="70" s="1"/>
  <c r="BP27" i="70"/>
  <c r="BL27" i="70"/>
  <c r="BK27" i="70"/>
  <c r="BI27" i="70"/>
  <c r="BE27" i="70"/>
  <c r="BD27" i="70" s="1"/>
  <c r="BB27" i="70"/>
  <c r="AX27" i="70"/>
  <c r="AW27" i="70" s="1"/>
  <c r="AU27" i="70"/>
  <c r="AQ27" i="70"/>
  <c r="AP27" i="70" s="1"/>
  <c r="AN27" i="70"/>
  <c r="AJ27" i="70"/>
  <c r="AI27" i="70" s="1"/>
  <c r="AG27" i="70"/>
  <c r="AC27" i="70"/>
  <c r="AB27" i="70" s="1"/>
  <c r="Z27" i="70"/>
  <c r="V27" i="70"/>
  <c r="U27" i="70" s="1"/>
  <c r="S27" i="70"/>
  <c r="O27" i="70"/>
  <c r="N27" i="70" s="1"/>
  <c r="L27" i="70"/>
  <c r="G27" i="70"/>
  <c r="E27" i="70"/>
  <c r="BT26" i="70"/>
  <c r="BS26" i="70"/>
  <c r="BR26" i="70"/>
  <c r="BP26" i="70"/>
  <c r="BL26" i="70"/>
  <c r="BK26" i="70" s="1"/>
  <c r="BI26" i="70"/>
  <c r="BE26" i="70"/>
  <c r="BD26" i="70" s="1"/>
  <c r="BB26" i="70"/>
  <c r="AX26" i="70"/>
  <c r="AW26" i="70"/>
  <c r="AU26" i="70"/>
  <c r="AQ26" i="70"/>
  <c r="AP26" i="70" s="1"/>
  <c r="AN26" i="70"/>
  <c r="AJ26" i="70"/>
  <c r="AI26" i="70" s="1"/>
  <c r="AG26" i="70"/>
  <c r="AC26" i="70"/>
  <c r="AB26" i="70" s="1"/>
  <c r="Z26" i="70"/>
  <c r="V26" i="70"/>
  <c r="U26" i="70" s="1"/>
  <c r="S26" i="70"/>
  <c r="O26" i="70"/>
  <c r="N26" i="70" s="1"/>
  <c r="L26" i="70"/>
  <c r="G26" i="70"/>
  <c r="E26" i="70"/>
  <c r="BT25" i="70"/>
  <c r="BS25" i="70"/>
  <c r="BR25" i="70" s="1"/>
  <c r="BP25" i="70"/>
  <c r="BL25" i="70"/>
  <c r="BK25" i="70" s="1"/>
  <c r="BI25" i="70"/>
  <c r="BE25" i="70"/>
  <c r="BD25" i="70"/>
  <c r="BB25" i="70"/>
  <c r="AX25" i="70"/>
  <c r="AW25" i="70" s="1"/>
  <c r="AU25" i="70"/>
  <c r="AQ25" i="70"/>
  <c r="AP25" i="70" s="1"/>
  <c r="AN25" i="70"/>
  <c r="AJ25" i="70"/>
  <c r="AI25" i="70" s="1"/>
  <c r="AG25" i="70"/>
  <c r="AC25" i="70"/>
  <c r="AB25" i="70" s="1"/>
  <c r="Z25" i="70"/>
  <c r="V25" i="70"/>
  <c r="S25" i="70"/>
  <c r="O25" i="70"/>
  <c r="N25" i="70"/>
  <c r="L25" i="70"/>
  <c r="G25" i="70"/>
  <c r="E25" i="70"/>
  <c r="BT24" i="70"/>
  <c r="BS24" i="70"/>
  <c r="BR24" i="70" s="1"/>
  <c r="BP24" i="70"/>
  <c r="BL24" i="70"/>
  <c r="BK24" i="70" s="1"/>
  <c r="BI24" i="70"/>
  <c r="BE24" i="70"/>
  <c r="BD24" i="70"/>
  <c r="BB24" i="70"/>
  <c r="AX24" i="70"/>
  <c r="AW24" i="70" s="1"/>
  <c r="AU24" i="70"/>
  <c r="AQ24" i="70"/>
  <c r="AP24" i="70" s="1"/>
  <c r="AN24" i="70"/>
  <c r="AJ24" i="70"/>
  <c r="AG24" i="70"/>
  <c r="AC24" i="70"/>
  <c r="AB24" i="70" s="1"/>
  <c r="Z24" i="70"/>
  <c r="V24" i="70"/>
  <c r="U24" i="70" s="1"/>
  <c r="S24" i="70"/>
  <c r="O24" i="70"/>
  <c r="N24" i="70"/>
  <c r="L24" i="70"/>
  <c r="G24" i="70"/>
  <c r="E24" i="70"/>
  <c r="BT23" i="70"/>
  <c r="BS23" i="70"/>
  <c r="BR23" i="70" s="1"/>
  <c r="BP23" i="70"/>
  <c r="BL23" i="70"/>
  <c r="BK23" i="70" s="1"/>
  <c r="BI23" i="70"/>
  <c r="BE23" i="70"/>
  <c r="BD23" i="70" s="1"/>
  <c r="BB23" i="70"/>
  <c r="AX23" i="70"/>
  <c r="AW23" i="70" s="1"/>
  <c r="AU23" i="70"/>
  <c r="AQ23" i="70"/>
  <c r="AP23" i="70" s="1"/>
  <c r="AN23" i="70"/>
  <c r="AJ23" i="70"/>
  <c r="AI23" i="70" s="1"/>
  <c r="AG23" i="70"/>
  <c r="AC23" i="70"/>
  <c r="AB23" i="70" s="1"/>
  <c r="Z23" i="70"/>
  <c r="V23" i="70"/>
  <c r="U23" i="70" s="1"/>
  <c r="S23" i="70"/>
  <c r="O23" i="70"/>
  <c r="N23" i="70" s="1"/>
  <c r="L23" i="70"/>
  <c r="G23" i="70"/>
  <c r="E23" i="70"/>
  <c r="BT22" i="70"/>
  <c r="BS22" i="70"/>
  <c r="BR22" i="70" s="1"/>
  <c r="BP22" i="70"/>
  <c r="BL22" i="70"/>
  <c r="BK22" i="70" s="1"/>
  <c r="BI22" i="70"/>
  <c r="BE22" i="70"/>
  <c r="BD22" i="70" s="1"/>
  <c r="BB22" i="70"/>
  <c r="AX22" i="70"/>
  <c r="AW22" i="70" s="1"/>
  <c r="AU22" i="70"/>
  <c r="AQ22" i="70"/>
  <c r="AP22" i="70" s="1"/>
  <c r="AN22" i="70"/>
  <c r="AJ22" i="70"/>
  <c r="AI22" i="70" s="1"/>
  <c r="AG22" i="70"/>
  <c r="AC22" i="70"/>
  <c r="AB22" i="70" s="1"/>
  <c r="Z22" i="70"/>
  <c r="V22" i="70"/>
  <c r="U22" i="70" s="1"/>
  <c r="S22" i="70"/>
  <c r="O22" i="70"/>
  <c r="N22" i="70"/>
  <c r="L22" i="70"/>
  <c r="G22" i="70"/>
  <c r="E22" i="70"/>
  <c r="BT21" i="70"/>
  <c r="BS21" i="70"/>
  <c r="BR21" i="70" s="1"/>
  <c r="BP21" i="70"/>
  <c r="BL21" i="70"/>
  <c r="BK21" i="70" s="1"/>
  <c r="BI21" i="70"/>
  <c r="BE21" i="70"/>
  <c r="BD21" i="70" s="1"/>
  <c r="BB21" i="70"/>
  <c r="AX21" i="70"/>
  <c r="AW21" i="70" s="1"/>
  <c r="AU21" i="70"/>
  <c r="AQ21" i="70"/>
  <c r="AP21" i="70" s="1"/>
  <c r="AN21" i="70"/>
  <c r="AJ21" i="70"/>
  <c r="AI21" i="70" s="1"/>
  <c r="AG21" i="70"/>
  <c r="AC21" i="70"/>
  <c r="Z21" i="70"/>
  <c r="V21" i="70"/>
  <c r="U21" i="70" s="1"/>
  <c r="S21" i="70"/>
  <c r="O21" i="70"/>
  <c r="N21" i="70" s="1"/>
  <c r="L21" i="70"/>
  <c r="G21" i="70"/>
  <c r="E21" i="70"/>
  <c r="BT20" i="70"/>
  <c r="BS20" i="70"/>
  <c r="BR20" i="70" s="1"/>
  <c r="BP20" i="70"/>
  <c r="BL20" i="70"/>
  <c r="BK20" i="70" s="1"/>
  <c r="BI20" i="70"/>
  <c r="BE20" i="70"/>
  <c r="BD20" i="70" s="1"/>
  <c r="BB20" i="70"/>
  <c r="AX20" i="70"/>
  <c r="AW20" i="70"/>
  <c r="AU20" i="70"/>
  <c r="AQ20" i="70"/>
  <c r="AP20" i="70" s="1"/>
  <c r="AN20" i="70"/>
  <c r="AJ20" i="70"/>
  <c r="AI20" i="70" s="1"/>
  <c r="AG20" i="70"/>
  <c r="AC20" i="70"/>
  <c r="AB20" i="70" s="1"/>
  <c r="Z20" i="70"/>
  <c r="V20" i="70"/>
  <c r="S20" i="70"/>
  <c r="O20" i="70"/>
  <c r="N20" i="70"/>
  <c r="L20" i="70"/>
  <c r="G20" i="70"/>
  <c r="E20" i="70"/>
  <c r="BT19" i="70"/>
  <c r="BS19" i="70"/>
  <c r="BR19" i="70" s="1"/>
  <c r="BP19" i="70"/>
  <c r="BL19" i="70"/>
  <c r="BK19" i="70"/>
  <c r="BI19" i="70"/>
  <c r="BE19" i="70"/>
  <c r="BD19" i="70"/>
  <c r="BB19" i="70"/>
  <c r="AX19" i="70"/>
  <c r="AW19" i="70" s="1"/>
  <c r="AU19" i="70"/>
  <c r="AQ19" i="70"/>
  <c r="AP19" i="70" s="1"/>
  <c r="AN19" i="70"/>
  <c r="AJ19" i="70"/>
  <c r="AI19" i="70" s="1"/>
  <c r="AG19" i="70"/>
  <c r="AC19" i="70"/>
  <c r="AB19" i="70" s="1"/>
  <c r="Z19" i="70"/>
  <c r="V19" i="70"/>
  <c r="U19" i="70" s="1"/>
  <c r="S19" i="70"/>
  <c r="O19" i="70"/>
  <c r="N19" i="70" s="1"/>
  <c r="L19" i="70"/>
  <c r="G19" i="70"/>
  <c r="E19" i="70"/>
  <c r="BT18" i="70"/>
  <c r="BS18" i="70"/>
  <c r="BR18" i="70" s="1"/>
  <c r="BP18" i="70"/>
  <c r="BL18" i="70"/>
  <c r="BK18" i="70" s="1"/>
  <c r="BI18" i="70"/>
  <c r="BE18" i="70"/>
  <c r="BD18" i="70" s="1"/>
  <c r="BB18" i="70"/>
  <c r="AX18" i="70"/>
  <c r="AW18" i="70" s="1"/>
  <c r="AU18" i="70"/>
  <c r="AQ18" i="70"/>
  <c r="AP18" i="70" s="1"/>
  <c r="AN18" i="70"/>
  <c r="AJ18" i="70"/>
  <c r="AI18" i="70" s="1"/>
  <c r="AG18" i="70"/>
  <c r="AC18" i="70"/>
  <c r="AB18" i="70"/>
  <c r="Z18" i="70"/>
  <c r="V18" i="70"/>
  <c r="U18" i="70" s="1"/>
  <c r="S18" i="70"/>
  <c r="O18" i="70"/>
  <c r="N18" i="70" s="1"/>
  <c r="L18" i="70"/>
  <c r="G18" i="70"/>
  <c r="E18" i="70"/>
  <c r="BT17" i="70"/>
  <c r="BS17" i="70"/>
  <c r="BR17" i="70" s="1"/>
  <c r="BP17" i="70"/>
  <c r="BL17" i="70"/>
  <c r="BK17" i="70" s="1"/>
  <c r="BI17" i="70"/>
  <c r="BE17" i="70"/>
  <c r="BD17" i="70" s="1"/>
  <c r="BB17" i="70"/>
  <c r="AX17" i="70"/>
  <c r="AW17" i="70"/>
  <c r="AU17" i="70"/>
  <c r="AQ17" i="70"/>
  <c r="AP17" i="70" s="1"/>
  <c r="AN17" i="70"/>
  <c r="AJ17" i="70"/>
  <c r="AI17" i="70" s="1"/>
  <c r="AG17" i="70"/>
  <c r="AC17" i="70"/>
  <c r="AB17" i="70"/>
  <c r="Z17" i="70"/>
  <c r="V17" i="70"/>
  <c r="S17" i="70"/>
  <c r="O17" i="70"/>
  <c r="N17" i="70" s="1"/>
  <c r="L17" i="70"/>
  <c r="G17" i="70"/>
  <c r="E17" i="70"/>
  <c r="BT16" i="70"/>
  <c r="BS16" i="70"/>
  <c r="BR16" i="70" s="1"/>
  <c r="BP16" i="70"/>
  <c r="BL16" i="70"/>
  <c r="BK16" i="70"/>
  <c r="BI16" i="70"/>
  <c r="BE16" i="70"/>
  <c r="BD16" i="70"/>
  <c r="BB16" i="70"/>
  <c r="AX16" i="70"/>
  <c r="AW16" i="70" s="1"/>
  <c r="AU16" i="70"/>
  <c r="AQ16" i="70"/>
  <c r="AP16" i="70"/>
  <c r="AN16" i="70"/>
  <c r="AJ16" i="70"/>
  <c r="AG16" i="70"/>
  <c r="AC16" i="70"/>
  <c r="AB16" i="70" s="1"/>
  <c r="Z16" i="70"/>
  <c r="V16" i="70"/>
  <c r="U16" i="70" s="1"/>
  <c r="S16" i="70"/>
  <c r="O16" i="70"/>
  <c r="N16" i="70" s="1"/>
  <c r="L16" i="70"/>
  <c r="G16" i="70"/>
  <c r="E16" i="70"/>
  <c r="BT15" i="70"/>
  <c r="BS15" i="70"/>
  <c r="BR15" i="70" s="1"/>
  <c r="BP15" i="70"/>
  <c r="BL15" i="70"/>
  <c r="BK15" i="70" s="1"/>
  <c r="BI15" i="70"/>
  <c r="BE15" i="70"/>
  <c r="BD15" i="70" s="1"/>
  <c r="BB15" i="70"/>
  <c r="AX15" i="70"/>
  <c r="AW15" i="70"/>
  <c r="AU15" i="70"/>
  <c r="AQ15" i="70"/>
  <c r="AP15" i="70" s="1"/>
  <c r="AN15" i="70"/>
  <c r="AJ15" i="70"/>
  <c r="AI15" i="70" s="1"/>
  <c r="AG15" i="70"/>
  <c r="AC15" i="70"/>
  <c r="AB15" i="70" s="1"/>
  <c r="Z15" i="70"/>
  <c r="V15" i="70"/>
  <c r="U15" i="70" s="1"/>
  <c r="S15" i="70"/>
  <c r="O15" i="70"/>
  <c r="N15" i="70"/>
  <c r="L15" i="70"/>
  <c r="G15" i="70"/>
  <c r="E15" i="70"/>
  <c r="BT14" i="70"/>
  <c r="BS14" i="70"/>
  <c r="BR14" i="70" s="1"/>
  <c r="BP14" i="70"/>
  <c r="BL14" i="70"/>
  <c r="BK14" i="70" s="1"/>
  <c r="BI14" i="70"/>
  <c r="BE14" i="70"/>
  <c r="BD14" i="70"/>
  <c r="BB14" i="70"/>
  <c r="AX14" i="70"/>
  <c r="AW14" i="70" s="1"/>
  <c r="AU14" i="70"/>
  <c r="AQ14" i="70"/>
  <c r="AP14" i="70"/>
  <c r="AN14" i="70"/>
  <c r="AJ14" i="70"/>
  <c r="AI14" i="70" s="1"/>
  <c r="AG14" i="70"/>
  <c r="AC14" i="70"/>
  <c r="AB14" i="70" s="1"/>
  <c r="Z14" i="70"/>
  <c r="V14" i="70"/>
  <c r="U14" i="70" s="1"/>
  <c r="S14" i="70"/>
  <c r="O14" i="70"/>
  <c r="BV14" i="70" s="1"/>
  <c r="L14" i="70"/>
  <c r="G14" i="70"/>
  <c r="E14" i="70"/>
  <c r="BT13" i="70"/>
  <c r="BS13" i="70"/>
  <c r="BR13" i="70" s="1"/>
  <c r="BP13" i="70"/>
  <c r="BL13" i="70"/>
  <c r="BK13" i="70" s="1"/>
  <c r="BI13" i="70"/>
  <c r="BE13" i="70"/>
  <c r="BD13" i="70"/>
  <c r="BB13" i="70"/>
  <c r="AX13" i="70"/>
  <c r="AW13" i="70" s="1"/>
  <c r="AU13" i="70"/>
  <c r="AQ13" i="70"/>
  <c r="AP13" i="70" s="1"/>
  <c r="AN13" i="70"/>
  <c r="AJ13" i="70"/>
  <c r="AI13" i="70" s="1"/>
  <c r="AG13" i="70"/>
  <c r="AC13" i="70"/>
  <c r="Z13" i="70"/>
  <c r="V13" i="70"/>
  <c r="U13" i="70" s="1"/>
  <c r="S13" i="70"/>
  <c r="O13" i="70"/>
  <c r="N13" i="70" s="1"/>
  <c r="L13" i="70"/>
  <c r="G13" i="70"/>
  <c r="E13" i="70"/>
  <c r="BT12" i="70"/>
  <c r="BS12" i="70"/>
  <c r="BR12" i="70" s="1"/>
  <c r="BP12" i="70"/>
  <c r="BL12" i="70"/>
  <c r="BK12" i="70"/>
  <c r="BI12" i="70"/>
  <c r="BE12" i="70"/>
  <c r="BD12" i="70" s="1"/>
  <c r="BB12" i="70"/>
  <c r="AX12" i="70"/>
  <c r="AW12" i="70" s="1"/>
  <c r="AU12" i="70"/>
  <c r="AQ12" i="70"/>
  <c r="AN12" i="70"/>
  <c r="AJ12" i="70"/>
  <c r="AG12" i="70"/>
  <c r="AC12" i="70"/>
  <c r="AB12" i="70"/>
  <c r="Z12" i="70"/>
  <c r="V12" i="70"/>
  <c r="S12" i="70"/>
  <c r="O12" i="70"/>
  <c r="N12" i="70" s="1"/>
  <c r="L12" i="70"/>
  <c r="G12" i="70"/>
  <c r="E12" i="70"/>
  <c r="O11" i="70"/>
  <c r="V11" i="70" s="1"/>
  <c r="AC11" i="70" s="1"/>
  <c r="AJ11" i="70" s="1"/>
  <c r="AQ11" i="70" s="1"/>
  <c r="AX11" i="70" s="1"/>
  <c r="BE11" i="70" s="1"/>
  <c r="BL11" i="70" s="1"/>
  <c r="BS11" i="70" s="1"/>
  <c r="N11" i="70"/>
  <c r="U11" i="70" s="1"/>
  <c r="AB11" i="70" s="1"/>
  <c r="AI11" i="70" s="1"/>
  <c r="AP11" i="70" s="1"/>
  <c r="AW11" i="70" s="1"/>
  <c r="BD11" i="70" s="1"/>
  <c r="BK11" i="70" s="1"/>
  <c r="BR11" i="70" s="1"/>
  <c r="M11" i="70"/>
  <c r="T11" i="70" s="1"/>
  <c r="BT11" i="70" s="1"/>
  <c r="H10" i="70"/>
  <c r="D11" i="71" s="1"/>
  <c r="A6" i="70"/>
  <c r="A5" i="70"/>
  <c r="A4" i="70"/>
  <c r="A1" i="70"/>
  <c r="J73" i="69"/>
  <c r="I73" i="69"/>
  <c r="H73" i="69"/>
  <c r="AG49" i="69"/>
  <c r="AF49" i="69"/>
  <c r="AD49" i="69"/>
  <c r="AC49" i="69"/>
  <c r="AA49" i="69"/>
  <c r="Z49" i="69"/>
  <c r="X49" i="69"/>
  <c r="W49" i="69"/>
  <c r="U49" i="69"/>
  <c r="T49" i="69"/>
  <c r="R49" i="69"/>
  <c r="Q49" i="69"/>
  <c r="O49" i="69"/>
  <c r="N49" i="69"/>
  <c r="L49" i="69"/>
  <c r="K49" i="69"/>
  <c r="I49" i="69"/>
  <c r="H49" i="69"/>
  <c r="F49" i="69"/>
  <c r="E49" i="69"/>
  <c r="AJ48" i="69"/>
  <c r="AI48" i="69"/>
  <c r="AH48" i="69"/>
  <c r="AE48" i="69"/>
  <c r="AB48" i="69"/>
  <c r="Y48" i="69"/>
  <c r="V48" i="69"/>
  <c r="S48" i="69"/>
  <c r="P48" i="69"/>
  <c r="M48" i="69"/>
  <c r="J48" i="69"/>
  <c r="G48" i="69"/>
  <c r="AJ47" i="69"/>
  <c r="AI47" i="69"/>
  <c r="AH47" i="69"/>
  <c r="AE47" i="69"/>
  <c r="AB47" i="69"/>
  <c r="Y47" i="69"/>
  <c r="V47" i="69"/>
  <c r="S47" i="69"/>
  <c r="P47" i="69"/>
  <c r="M47" i="69"/>
  <c r="J47" i="69"/>
  <c r="G47" i="69"/>
  <c r="AJ46" i="69"/>
  <c r="AI46" i="69"/>
  <c r="AH46" i="69"/>
  <c r="AE46" i="69"/>
  <c r="AB46" i="69"/>
  <c r="Y46" i="69"/>
  <c r="V46" i="69"/>
  <c r="S46" i="69"/>
  <c r="P46" i="69"/>
  <c r="M46" i="69"/>
  <c r="J46" i="69"/>
  <c r="G46" i="69"/>
  <c r="AJ45" i="69"/>
  <c r="AI45" i="69"/>
  <c r="AH45" i="69"/>
  <c r="AE45" i="69"/>
  <c r="AB45" i="69"/>
  <c r="Y45" i="69"/>
  <c r="V45" i="69"/>
  <c r="S45" i="69"/>
  <c r="P45" i="69"/>
  <c r="M45" i="69"/>
  <c r="J45" i="69"/>
  <c r="G45" i="69"/>
  <c r="AJ44" i="69"/>
  <c r="AI44" i="69"/>
  <c r="AH44" i="69"/>
  <c r="AE44" i="69"/>
  <c r="AB44" i="69"/>
  <c r="Y44" i="69"/>
  <c r="V44" i="69"/>
  <c r="S44" i="69"/>
  <c r="P44" i="69"/>
  <c r="M44" i="69"/>
  <c r="J44" i="69"/>
  <c r="G44" i="69"/>
  <c r="AG42" i="69"/>
  <c r="AF42" i="69"/>
  <c r="AD42" i="69"/>
  <c r="AD51" i="69" s="1"/>
  <c r="AC42" i="69"/>
  <c r="AC51" i="69" s="1"/>
  <c r="AA42" i="69"/>
  <c r="Z42" i="69"/>
  <c r="X42" i="69"/>
  <c r="W42" i="69"/>
  <c r="U42" i="69"/>
  <c r="U51" i="69" s="1"/>
  <c r="T42" i="69"/>
  <c r="R42" i="69"/>
  <c r="R51" i="69" s="1"/>
  <c r="Q42" i="69"/>
  <c r="O42" i="69"/>
  <c r="O51" i="69" s="1"/>
  <c r="N42" i="69"/>
  <c r="N51" i="69" s="1"/>
  <c r="L42" i="69"/>
  <c r="L51" i="69" s="1"/>
  <c r="K42" i="69"/>
  <c r="I42" i="69"/>
  <c r="I51" i="69" s="1"/>
  <c r="H42" i="69"/>
  <c r="F42" i="69"/>
  <c r="E42" i="69"/>
  <c r="AJ41" i="69"/>
  <c r="AI41" i="69"/>
  <c r="AH41" i="69"/>
  <c r="AE41" i="69"/>
  <c r="AB41" i="69"/>
  <c r="Y41" i="69"/>
  <c r="V41" i="69"/>
  <c r="S41" i="69"/>
  <c r="P41" i="69"/>
  <c r="M41" i="69"/>
  <c r="J41" i="69"/>
  <c r="G41" i="69"/>
  <c r="AJ40" i="69"/>
  <c r="AI40" i="69"/>
  <c r="AH40" i="69"/>
  <c r="AE40" i="69"/>
  <c r="AB40" i="69"/>
  <c r="Y40" i="69"/>
  <c r="V40" i="69"/>
  <c r="S40" i="69"/>
  <c r="P40" i="69"/>
  <c r="M40" i="69"/>
  <c r="J40" i="69"/>
  <c r="G40" i="69"/>
  <c r="AJ39" i="69"/>
  <c r="AI39" i="69"/>
  <c r="AH39" i="69"/>
  <c r="AE39" i="69"/>
  <c r="AB39" i="69"/>
  <c r="Y39" i="69"/>
  <c r="V39" i="69"/>
  <c r="S39" i="69"/>
  <c r="P39" i="69"/>
  <c r="M39" i="69"/>
  <c r="J39" i="69"/>
  <c r="G39" i="69"/>
  <c r="AJ38" i="69"/>
  <c r="AI38" i="69"/>
  <c r="AH38" i="69"/>
  <c r="AE38" i="69"/>
  <c r="AB38" i="69"/>
  <c r="Y38" i="69"/>
  <c r="V38" i="69"/>
  <c r="S38" i="69"/>
  <c r="P38" i="69"/>
  <c r="M38" i="69"/>
  <c r="J38" i="69"/>
  <c r="G38" i="69"/>
  <c r="AJ35" i="69"/>
  <c r="AI35" i="69"/>
  <c r="AH35" i="69"/>
  <c r="AE35" i="69"/>
  <c r="AB35" i="69"/>
  <c r="Y35" i="69"/>
  <c r="V35" i="69"/>
  <c r="S35" i="69"/>
  <c r="P35" i="69"/>
  <c r="M35" i="69"/>
  <c r="J35" i="69"/>
  <c r="G35" i="69"/>
  <c r="AJ34" i="69"/>
  <c r="AI34" i="69"/>
  <c r="AH34" i="69"/>
  <c r="AE34" i="69"/>
  <c r="AB34" i="69"/>
  <c r="Y34" i="69"/>
  <c r="V34" i="69"/>
  <c r="S34" i="69"/>
  <c r="P34" i="69"/>
  <c r="M34" i="69"/>
  <c r="J34" i="69"/>
  <c r="G34" i="69"/>
  <c r="AJ33" i="69"/>
  <c r="AI33" i="69"/>
  <c r="AH33" i="69"/>
  <c r="AE33" i="69"/>
  <c r="AB33" i="69"/>
  <c r="Y33" i="69"/>
  <c r="V33" i="69"/>
  <c r="S33" i="69"/>
  <c r="P33" i="69"/>
  <c r="M33" i="69"/>
  <c r="J33" i="69"/>
  <c r="G33" i="69"/>
  <c r="AG28" i="69"/>
  <c r="AF28" i="69"/>
  <c r="AC28" i="69"/>
  <c r="Z28" i="69"/>
  <c r="W28" i="69"/>
  <c r="T28" i="69"/>
  <c r="Q28" i="69"/>
  <c r="N28" i="69"/>
  <c r="K28" i="69"/>
  <c r="H28" i="69"/>
  <c r="E28" i="69"/>
  <c r="AF27" i="69"/>
  <c r="AC27" i="69"/>
  <c r="Z27" i="69"/>
  <c r="W27" i="69"/>
  <c r="T27" i="69"/>
  <c r="Q27" i="69"/>
  <c r="N27" i="69"/>
  <c r="K27" i="69"/>
  <c r="H27" i="69"/>
  <c r="E27" i="69"/>
  <c r="AF23" i="69"/>
  <c r="AC23" i="69"/>
  <c r="Z23" i="69"/>
  <c r="W23" i="69"/>
  <c r="T23" i="69"/>
  <c r="N23" i="69"/>
  <c r="K23" i="69"/>
  <c r="H23" i="69"/>
  <c r="E23" i="69"/>
  <c r="AK20" i="69"/>
  <c r="BV10" i="70" s="1"/>
  <c r="AH11" i="71" s="1"/>
  <c r="AH20" i="69"/>
  <c r="BS10" i="70" s="1"/>
  <c r="AE11" i="71" s="1"/>
  <c r="AE20" i="69"/>
  <c r="BL10" i="70" s="1"/>
  <c r="AB11" i="71" s="1"/>
  <c r="AB20" i="69"/>
  <c r="BE10" i="70" s="1"/>
  <c r="Y11" i="71" s="1"/>
  <c r="Y20" i="69"/>
  <c r="AX10" i="70" s="1"/>
  <c r="V11" i="71" s="1"/>
  <c r="V20" i="69"/>
  <c r="AQ10" i="70" s="1"/>
  <c r="S11" i="71" s="1"/>
  <c r="S20" i="69"/>
  <c r="AJ10" i="70" s="1"/>
  <c r="P11" i="71" s="1"/>
  <c r="P20" i="69"/>
  <c r="AC10" i="70" s="1"/>
  <c r="M11" i="71" s="1"/>
  <c r="M20" i="69"/>
  <c r="V10" i="70" s="1"/>
  <c r="J11" i="71" s="1"/>
  <c r="J20" i="69"/>
  <c r="O10" i="70" s="1"/>
  <c r="G11" i="71" s="1"/>
  <c r="D11" i="69"/>
  <c r="C11" i="69"/>
  <c r="B11" i="69"/>
  <c r="D10" i="69"/>
  <c r="C10" i="69"/>
  <c r="B10" i="69"/>
  <c r="E20" i="69" s="1"/>
  <c r="D9" i="69"/>
  <c r="C9" i="69"/>
  <c r="B9" i="69"/>
  <c r="D8" i="69"/>
  <c r="C8" i="69"/>
  <c r="B8" i="69"/>
  <c r="D7" i="69"/>
  <c r="C7" i="69"/>
  <c r="B7" i="69"/>
  <c r="C6" i="69"/>
  <c r="AK80" i="69" s="1"/>
  <c r="C5" i="69"/>
  <c r="AI80" i="69" s="1"/>
  <c r="B5" i="69"/>
  <c r="B3" i="69"/>
  <c r="A193" i="68"/>
  <c r="A192" i="68"/>
  <c r="A136" i="68"/>
  <c r="A135" i="68"/>
  <c r="A134" i="68"/>
  <c r="A133" i="68"/>
  <c r="A132" i="68"/>
  <c r="A131" i="68"/>
  <c r="A130" i="68"/>
  <c r="A129" i="68"/>
  <c r="A128" i="68"/>
  <c r="A127" i="68"/>
  <c r="A125" i="68"/>
  <c r="A124" i="68"/>
  <c r="A122" i="68"/>
  <c r="A121" i="68"/>
  <c r="A120" i="68"/>
  <c r="A119" i="68"/>
  <c r="A118" i="68"/>
  <c r="A117" i="68"/>
  <c r="A116" i="68"/>
  <c r="A115" i="68"/>
  <c r="A114" i="68"/>
  <c r="A113" i="68"/>
  <c r="A112" i="68"/>
  <c r="A111" i="68"/>
  <c r="A106" i="68"/>
  <c r="A105" i="68"/>
  <c r="A104" i="68"/>
  <c r="A103" i="68"/>
  <c r="A102" i="68"/>
  <c r="A101" i="68"/>
  <c r="A100" i="68"/>
  <c r="A99" i="68"/>
  <c r="A98" i="68"/>
  <c r="A97" i="68"/>
  <c r="A96" i="68"/>
  <c r="A95" i="68"/>
  <c r="A94" i="68"/>
  <c r="A93" i="68"/>
  <c r="A92" i="68"/>
  <c r="A91" i="68"/>
  <c r="A90" i="68"/>
  <c r="A89" i="68"/>
  <c r="A88" i="68"/>
  <c r="A87" i="68"/>
  <c r="A86" i="68"/>
  <c r="A85" i="68"/>
  <c r="A84" i="68"/>
  <c r="A83" i="68"/>
  <c r="A82" i="68"/>
  <c r="A81" i="68"/>
  <c r="A80" i="68"/>
  <c r="A79" i="68"/>
  <c r="A78" i="68"/>
  <c r="A77" i="68"/>
  <c r="A76" i="68"/>
  <c r="A75" i="68"/>
  <c r="A74" i="68"/>
  <c r="A73" i="68"/>
  <c r="A72" i="68"/>
  <c r="A71" i="68"/>
  <c r="A70" i="68"/>
  <c r="A69" i="68"/>
  <c r="A68" i="68"/>
  <c r="A67" i="68"/>
  <c r="A66" i="68"/>
  <c r="A65" i="68"/>
  <c r="A64" i="68"/>
  <c r="A63" i="68"/>
  <c r="A62" i="68"/>
  <c r="A61" i="68"/>
  <c r="A60" i="68"/>
  <c r="A59" i="68"/>
  <c r="A58" i="68"/>
  <c r="A57" i="68"/>
  <c r="A56" i="68"/>
  <c r="A55" i="68"/>
  <c r="A54" i="68"/>
  <c r="A53" i="68"/>
  <c r="A52" i="68"/>
  <c r="A51" i="68"/>
  <c r="A45" i="68"/>
  <c r="A44" i="68"/>
  <c r="A43" i="68"/>
  <c r="A42" i="68"/>
  <c r="A41" i="68"/>
  <c r="A40" i="68"/>
  <c r="A39" i="68"/>
  <c r="A38" i="68"/>
  <c r="A37" i="68"/>
  <c r="A36" i="68"/>
  <c r="A35" i="68"/>
  <c r="A34" i="68"/>
  <c r="A33" i="68"/>
  <c r="A32" i="68"/>
  <c r="A31" i="68"/>
  <c r="A30" i="68"/>
  <c r="A29" i="68"/>
  <c r="A28" i="68"/>
  <c r="A27" i="68"/>
  <c r="A26" i="68"/>
  <c r="A25" i="68"/>
  <c r="A24" i="68"/>
  <c r="A23" i="68"/>
  <c r="A22" i="68"/>
  <c r="A21" i="68"/>
  <c r="A20" i="68"/>
  <c r="A19" i="68"/>
  <c r="A18" i="68"/>
  <c r="A17" i="68"/>
  <c r="A16" i="68"/>
  <c r="A15" i="68"/>
  <c r="A14" i="68"/>
  <c r="A13" i="68"/>
  <c r="A12" i="68"/>
  <c r="A11" i="68"/>
  <c r="A10" i="68"/>
  <c r="A9" i="68"/>
  <c r="A8" i="68"/>
  <c r="A7" i="68"/>
  <c r="A6" i="68"/>
  <c r="A5" i="68"/>
  <c r="A4" i="68"/>
  <c r="H2" i="68"/>
  <c r="G2" i="68"/>
  <c r="A2" i="68"/>
  <c r="D111" i="67"/>
  <c r="C111" i="67"/>
  <c r="B111" i="67"/>
  <c r="AH97" i="67"/>
  <c r="AG97" i="67"/>
  <c r="AG23" i="65"/>
  <c r="AC9" i="67"/>
  <c r="Z9" i="67"/>
  <c r="W9" i="67"/>
  <c r="T9" i="67"/>
  <c r="Q9" i="67"/>
  <c r="N9" i="67"/>
  <c r="K9" i="67"/>
  <c r="H9" i="67"/>
  <c r="E9" i="67"/>
  <c r="B9" i="67"/>
  <c r="B7" i="67"/>
  <c r="A6" i="67"/>
  <c r="A5" i="67"/>
  <c r="A4" i="67"/>
  <c r="A1" i="67"/>
  <c r="H71" i="66"/>
  <c r="G71" i="66"/>
  <c r="F71" i="66"/>
  <c r="E71" i="66"/>
  <c r="D71" i="66"/>
  <c r="C71" i="66"/>
  <c r="B71" i="66"/>
  <c r="AC22" i="65"/>
  <c r="Z22" i="65"/>
  <c r="W22" i="65"/>
  <c r="T22" i="65"/>
  <c r="Q22" i="65"/>
  <c r="N22" i="65"/>
  <c r="K22" i="65"/>
  <c r="G22" i="65"/>
  <c r="O11" i="66"/>
  <c r="V11" i="66" s="1"/>
  <c r="AC11" i="66" s="1"/>
  <c r="AJ11" i="66" s="1"/>
  <c r="AQ11" i="66" s="1"/>
  <c r="AX11" i="66" s="1"/>
  <c r="BE11" i="66" s="1"/>
  <c r="BL11" i="66" s="1"/>
  <c r="BS11" i="66" s="1"/>
  <c r="N11" i="66"/>
  <c r="U11" i="66" s="1"/>
  <c r="AB11" i="66" s="1"/>
  <c r="AI11" i="66" s="1"/>
  <c r="AP11" i="66" s="1"/>
  <c r="AW11" i="66" s="1"/>
  <c r="BD11" i="66" s="1"/>
  <c r="BK11" i="66" s="1"/>
  <c r="BR11" i="66" s="1"/>
  <c r="M11" i="66"/>
  <c r="T11" i="66" s="1"/>
  <c r="BT11" i="66" s="1"/>
  <c r="H10" i="66"/>
  <c r="D11" i="67" s="1"/>
  <c r="A6" i="66"/>
  <c r="A5" i="66"/>
  <c r="A4" i="66"/>
  <c r="A1" i="66"/>
  <c r="J73" i="65"/>
  <c r="I73" i="65"/>
  <c r="H73" i="65"/>
  <c r="I71" i="66" s="1"/>
  <c r="AG49" i="65"/>
  <c r="AF49" i="65"/>
  <c r="AD49" i="65"/>
  <c r="AC49" i="65"/>
  <c r="AA49" i="65"/>
  <c r="Z49" i="65"/>
  <c r="X49" i="65"/>
  <c r="W49" i="65"/>
  <c r="U49" i="65"/>
  <c r="T49" i="65"/>
  <c r="R49" i="65"/>
  <c r="Q49" i="65"/>
  <c r="O49" i="65"/>
  <c r="N49" i="65"/>
  <c r="L49" i="65"/>
  <c r="K49" i="65"/>
  <c r="I49" i="65"/>
  <c r="H49" i="65"/>
  <c r="F49" i="65"/>
  <c r="E49" i="65"/>
  <c r="AJ48" i="65"/>
  <c r="AI48" i="65"/>
  <c r="AH48" i="65"/>
  <c r="AE48" i="65"/>
  <c r="AB48" i="65"/>
  <c r="Y48" i="65"/>
  <c r="V48" i="65"/>
  <c r="S48" i="65"/>
  <c r="P48" i="65"/>
  <c r="M48" i="65"/>
  <c r="J48" i="65"/>
  <c r="G48" i="65"/>
  <c r="AJ47" i="65"/>
  <c r="AI47" i="65"/>
  <c r="AH47" i="65"/>
  <c r="AE47" i="65"/>
  <c r="AB47" i="65"/>
  <c r="Y47" i="65"/>
  <c r="V47" i="65"/>
  <c r="S47" i="65"/>
  <c r="P47" i="65"/>
  <c r="M47" i="65"/>
  <c r="J47" i="65"/>
  <c r="G47" i="65"/>
  <c r="AJ46" i="65"/>
  <c r="AI46" i="65"/>
  <c r="AH46" i="65"/>
  <c r="AE46" i="65"/>
  <c r="AB46" i="65"/>
  <c r="Y46" i="65"/>
  <c r="V46" i="65"/>
  <c r="S46" i="65"/>
  <c r="P46" i="65"/>
  <c r="M46" i="65"/>
  <c r="J46" i="65"/>
  <c r="G46" i="65"/>
  <c r="AJ45" i="65"/>
  <c r="AI45" i="65"/>
  <c r="AH45" i="65"/>
  <c r="AE45" i="65"/>
  <c r="AB45" i="65"/>
  <c r="Y45" i="65"/>
  <c r="V45" i="65"/>
  <c r="S45" i="65"/>
  <c r="P45" i="65"/>
  <c r="M45" i="65"/>
  <c r="J45" i="65"/>
  <c r="G45" i="65"/>
  <c r="AJ44" i="65"/>
  <c r="AI44" i="65"/>
  <c r="AH44" i="65"/>
  <c r="AE44" i="65"/>
  <c r="AB44" i="65"/>
  <c r="Y44" i="65"/>
  <c r="V44" i="65"/>
  <c r="S44" i="65"/>
  <c r="P44" i="65"/>
  <c r="M44" i="65"/>
  <c r="J44" i="65"/>
  <c r="G44" i="65"/>
  <c r="AG42" i="65"/>
  <c r="AF42" i="65"/>
  <c r="AD42" i="65"/>
  <c r="AD51" i="65" s="1"/>
  <c r="AC42" i="65"/>
  <c r="AC51" i="65" s="1"/>
  <c r="AA42" i="65"/>
  <c r="Z42" i="65"/>
  <c r="X42" i="65"/>
  <c r="W42" i="65"/>
  <c r="U42" i="65"/>
  <c r="T42" i="65"/>
  <c r="T51" i="65" s="1"/>
  <c r="R42" i="65"/>
  <c r="Q42" i="65"/>
  <c r="O42" i="65"/>
  <c r="N42" i="65"/>
  <c r="L42" i="65"/>
  <c r="K42" i="65"/>
  <c r="K51" i="65" s="1"/>
  <c r="I42" i="65"/>
  <c r="I51" i="65" s="1"/>
  <c r="H42" i="65"/>
  <c r="F42" i="65"/>
  <c r="E42" i="65"/>
  <c r="AJ41" i="65"/>
  <c r="AI41" i="65"/>
  <c r="AH41" i="65"/>
  <c r="AE41" i="65"/>
  <c r="AB41" i="65"/>
  <c r="Y41" i="65"/>
  <c r="V41" i="65"/>
  <c r="S41" i="65"/>
  <c r="P41" i="65"/>
  <c r="M41" i="65"/>
  <c r="J41" i="65"/>
  <c r="G41" i="65"/>
  <c r="AJ40" i="65"/>
  <c r="AI40" i="65"/>
  <c r="AH40" i="65"/>
  <c r="AE40" i="65"/>
  <c r="AB40" i="65"/>
  <c r="Y40" i="65"/>
  <c r="V40" i="65"/>
  <c r="S40" i="65"/>
  <c r="P40" i="65"/>
  <c r="M40" i="65"/>
  <c r="J40" i="65"/>
  <c r="G40" i="65"/>
  <c r="AJ39" i="65"/>
  <c r="AI39" i="65"/>
  <c r="AH39" i="65"/>
  <c r="AE39" i="65"/>
  <c r="AB39" i="65"/>
  <c r="Y39" i="65"/>
  <c r="V39" i="65"/>
  <c r="S39" i="65"/>
  <c r="P39" i="65"/>
  <c r="M39" i="65"/>
  <c r="J39" i="65"/>
  <c r="G39" i="65"/>
  <c r="AJ38" i="65"/>
  <c r="AI38" i="65"/>
  <c r="AH38" i="65"/>
  <c r="AE38" i="65"/>
  <c r="AB38" i="65"/>
  <c r="Y38" i="65"/>
  <c r="V38" i="65"/>
  <c r="S38" i="65"/>
  <c r="P38" i="65"/>
  <c r="M38" i="65"/>
  <c r="J38" i="65"/>
  <c r="G38" i="65"/>
  <c r="AJ35" i="65"/>
  <c r="AI35" i="65"/>
  <c r="AH35" i="65"/>
  <c r="AE35" i="65"/>
  <c r="AB35" i="65"/>
  <c r="Y35" i="65"/>
  <c r="V35" i="65"/>
  <c r="S35" i="65"/>
  <c r="P35" i="65"/>
  <c r="M35" i="65"/>
  <c r="J35" i="65"/>
  <c r="G35" i="65"/>
  <c r="AJ34" i="65"/>
  <c r="AI34" i="65"/>
  <c r="AH34" i="65"/>
  <c r="AE34" i="65"/>
  <c r="AB34" i="65"/>
  <c r="Y34" i="65"/>
  <c r="V34" i="65"/>
  <c r="S34" i="65"/>
  <c r="P34" i="65"/>
  <c r="M34" i="65"/>
  <c r="J34" i="65"/>
  <c r="G34" i="65"/>
  <c r="AJ33" i="65"/>
  <c r="AI33" i="65"/>
  <c r="AH33" i="65"/>
  <c r="AH42" i="65" s="1"/>
  <c r="AE33" i="65"/>
  <c r="AB33" i="65"/>
  <c r="Y33" i="65"/>
  <c r="V33" i="65"/>
  <c r="S33" i="65"/>
  <c r="P33" i="65"/>
  <c r="M33" i="65"/>
  <c r="J33" i="65"/>
  <c r="G33" i="65"/>
  <c r="AF28" i="65"/>
  <c r="AC28" i="65"/>
  <c r="Z28" i="65"/>
  <c r="W28" i="65"/>
  <c r="T28" i="65"/>
  <c r="R28" i="65"/>
  <c r="Q28" i="65"/>
  <c r="N28" i="65"/>
  <c r="L28" i="65"/>
  <c r="K28" i="65"/>
  <c r="H28" i="65"/>
  <c r="E28" i="65"/>
  <c r="AF27" i="65"/>
  <c r="AC27" i="65"/>
  <c r="Z27" i="65"/>
  <c r="W27" i="65"/>
  <c r="T27" i="65"/>
  <c r="Q27" i="65"/>
  <c r="N27" i="65"/>
  <c r="K27" i="65"/>
  <c r="J27" i="65"/>
  <c r="H27" i="65"/>
  <c r="E27" i="65"/>
  <c r="AF23" i="65"/>
  <c r="AC23" i="65"/>
  <c r="Z23" i="65"/>
  <c r="W23" i="65"/>
  <c r="T23" i="65"/>
  <c r="Q23" i="65"/>
  <c r="N23" i="65"/>
  <c r="K23" i="65"/>
  <c r="H23" i="65"/>
  <c r="E23" i="65"/>
  <c r="AK20" i="65"/>
  <c r="BV10" i="66" s="1"/>
  <c r="AH11" i="67" s="1"/>
  <c r="AH20" i="65"/>
  <c r="BS10" i="66" s="1"/>
  <c r="AE11" i="67" s="1"/>
  <c r="AE20" i="65"/>
  <c r="BL10" i="66" s="1"/>
  <c r="AB11" i="67" s="1"/>
  <c r="AB20" i="65"/>
  <c r="BE10" i="66" s="1"/>
  <c r="Y11" i="67" s="1"/>
  <c r="Y20" i="65"/>
  <c r="AX10" i="66" s="1"/>
  <c r="V11" i="67" s="1"/>
  <c r="V20" i="65"/>
  <c r="AQ10" i="66" s="1"/>
  <c r="S11" i="67" s="1"/>
  <c r="S20" i="65"/>
  <c r="AJ10" i="66" s="1"/>
  <c r="P11" i="67" s="1"/>
  <c r="P20" i="65"/>
  <c r="AC10" i="66" s="1"/>
  <c r="M11" i="67" s="1"/>
  <c r="M20" i="65"/>
  <c r="V10" i="66" s="1"/>
  <c r="J11" i="67" s="1"/>
  <c r="J20" i="65"/>
  <c r="O10" i="66" s="1"/>
  <c r="G11" i="67" s="1"/>
  <c r="D11" i="65"/>
  <c r="C11" i="65"/>
  <c r="B11" i="65"/>
  <c r="D10" i="65"/>
  <c r="C10" i="65"/>
  <c r="B10" i="65"/>
  <c r="E20" i="65" s="1"/>
  <c r="D9" i="65"/>
  <c r="C9" i="65"/>
  <c r="B9" i="65"/>
  <c r="B6" i="66" s="1"/>
  <c r="D8" i="65"/>
  <c r="C8" i="65"/>
  <c r="B8" i="65"/>
  <c r="B5" i="66" s="1"/>
  <c r="D7" i="65"/>
  <c r="C7" i="65"/>
  <c r="B7" i="65"/>
  <c r="C6" i="65"/>
  <c r="C5" i="65"/>
  <c r="AI80" i="65" s="1"/>
  <c r="B5" i="65"/>
  <c r="AI79" i="65" s="1"/>
  <c r="B3" i="65"/>
  <c r="A193" i="64"/>
  <c r="A192" i="64"/>
  <c r="A136" i="64"/>
  <c r="A135" i="64"/>
  <c r="A134" i="64"/>
  <c r="A133" i="64"/>
  <c r="A132" i="64"/>
  <c r="A131" i="64"/>
  <c r="A130" i="64"/>
  <c r="A129" i="64"/>
  <c r="A128" i="64"/>
  <c r="A127" i="64"/>
  <c r="A125" i="64"/>
  <c r="A124" i="64"/>
  <c r="A122" i="64"/>
  <c r="A121" i="64"/>
  <c r="A120" i="64"/>
  <c r="A119" i="64"/>
  <c r="A118" i="64"/>
  <c r="A117" i="64"/>
  <c r="A116" i="64"/>
  <c r="A115" i="64"/>
  <c r="A114" i="64"/>
  <c r="A113" i="64"/>
  <c r="A112" i="64"/>
  <c r="A111" i="64"/>
  <c r="A106" i="64"/>
  <c r="A105" i="64"/>
  <c r="A104" i="64"/>
  <c r="A103" i="64"/>
  <c r="A102" i="64"/>
  <c r="A101" i="64"/>
  <c r="A100" i="64"/>
  <c r="A99" i="64"/>
  <c r="A98" i="64"/>
  <c r="A97" i="64"/>
  <c r="A96" i="64"/>
  <c r="A95" i="64"/>
  <c r="A94" i="64"/>
  <c r="A93" i="64"/>
  <c r="A92" i="64"/>
  <c r="A91" i="64"/>
  <c r="A90" i="64"/>
  <c r="A89" i="64"/>
  <c r="A88" i="64"/>
  <c r="A87" i="64"/>
  <c r="A86" i="64"/>
  <c r="A85" i="64"/>
  <c r="A84" i="64"/>
  <c r="A83" i="64"/>
  <c r="A82" i="64"/>
  <c r="A81" i="64"/>
  <c r="A80" i="64"/>
  <c r="A79" i="64"/>
  <c r="A78" i="64"/>
  <c r="A77" i="64"/>
  <c r="A76" i="64"/>
  <c r="A75" i="64"/>
  <c r="A74" i="64"/>
  <c r="A73" i="64"/>
  <c r="A72" i="64"/>
  <c r="A71" i="64"/>
  <c r="A70" i="64"/>
  <c r="A69" i="64"/>
  <c r="A68" i="64"/>
  <c r="A67" i="64"/>
  <c r="A66" i="64"/>
  <c r="A65" i="64"/>
  <c r="A64" i="64"/>
  <c r="A63" i="64"/>
  <c r="A62" i="64"/>
  <c r="A61" i="64"/>
  <c r="A60" i="64"/>
  <c r="A59" i="64"/>
  <c r="A58" i="64"/>
  <c r="A57" i="64"/>
  <c r="A56" i="64"/>
  <c r="A55" i="64"/>
  <c r="A54" i="64"/>
  <c r="A53" i="64"/>
  <c r="A52" i="64"/>
  <c r="A51" i="64"/>
  <c r="A45" i="64"/>
  <c r="A44" i="64"/>
  <c r="A43" i="64"/>
  <c r="A42" i="64"/>
  <c r="A41" i="64"/>
  <c r="A40" i="64"/>
  <c r="A39" i="64"/>
  <c r="A38" i="64"/>
  <c r="A37" i="64"/>
  <c r="A36" i="64"/>
  <c r="A35" i="64"/>
  <c r="A34" i="64"/>
  <c r="A33" i="64"/>
  <c r="A32" i="64"/>
  <c r="A31" i="64"/>
  <c r="A30" i="64"/>
  <c r="A29" i="64"/>
  <c r="A28" i="64"/>
  <c r="A27" i="64"/>
  <c r="A26" i="64"/>
  <c r="A25" i="64"/>
  <c r="A24" i="64"/>
  <c r="A23" i="64"/>
  <c r="A22" i="64"/>
  <c r="A21" i="64"/>
  <c r="A20" i="64"/>
  <c r="A19" i="64"/>
  <c r="A18" i="64"/>
  <c r="A17" i="64"/>
  <c r="A16" i="64"/>
  <c r="A15" i="64"/>
  <c r="A14" i="64"/>
  <c r="A13" i="64"/>
  <c r="A12" i="64"/>
  <c r="A11" i="64"/>
  <c r="A10" i="64"/>
  <c r="A9" i="64"/>
  <c r="A8" i="64"/>
  <c r="A7" i="64"/>
  <c r="A6" i="64"/>
  <c r="A5" i="64"/>
  <c r="A4" i="64"/>
  <c r="H2" i="64"/>
  <c r="G2" i="64"/>
  <c r="A2" i="64"/>
  <c r="D111" i="63"/>
  <c r="C111" i="63"/>
  <c r="B111" i="63"/>
  <c r="AH97" i="63"/>
  <c r="AG97" i="63"/>
  <c r="AH23" i="61"/>
  <c r="Q23" i="61"/>
  <c r="AC9" i="63"/>
  <c r="Z9" i="63"/>
  <c r="W9" i="63"/>
  <c r="T9" i="63"/>
  <c r="Q9" i="63"/>
  <c r="N9" i="63"/>
  <c r="K9" i="63"/>
  <c r="H9" i="63"/>
  <c r="E9" i="63"/>
  <c r="B9" i="63"/>
  <c r="B7" i="63"/>
  <c r="A6" i="63"/>
  <c r="A5" i="63"/>
  <c r="A4" i="63"/>
  <c r="A1" i="63"/>
  <c r="H71" i="62"/>
  <c r="G71" i="62"/>
  <c r="F71" i="62"/>
  <c r="E71" i="62"/>
  <c r="D71" i="62"/>
  <c r="C71" i="62"/>
  <c r="B71" i="62"/>
  <c r="AC22" i="61"/>
  <c r="T22" i="61"/>
  <c r="K22" i="61"/>
  <c r="O11" i="62"/>
  <c r="V11" i="62" s="1"/>
  <c r="BV11" i="62" s="1"/>
  <c r="N11" i="62"/>
  <c r="U11" i="62" s="1"/>
  <c r="AB11" i="62" s="1"/>
  <c r="AI11" i="62" s="1"/>
  <c r="AP11" i="62" s="1"/>
  <c r="AW11" i="62" s="1"/>
  <c r="BD11" i="62" s="1"/>
  <c r="BK11" i="62" s="1"/>
  <c r="BR11" i="62" s="1"/>
  <c r="M11" i="62"/>
  <c r="T11" i="62" s="1"/>
  <c r="BT11" i="62" s="1"/>
  <c r="H10" i="62"/>
  <c r="D11" i="63" s="1"/>
  <c r="A6" i="62"/>
  <c r="A5" i="62"/>
  <c r="A4" i="62"/>
  <c r="A1" i="62"/>
  <c r="J73" i="61"/>
  <c r="I73" i="61"/>
  <c r="H73" i="61"/>
  <c r="L71" i="62" s="1"/>
  <c r="AG49" i="61"/>
  <c r="AF49" i="61"/>
  <c r="AD49" i="61"/>
  <c r="AC49" i="61"/>
  <c r="AA49" i="61"/>
  <c r="Z49" i="61"/>
  <c r="X49" i="61"/>
  <c r="W49" i="61"/>
  <c r="U49" i="61"/>
  <c r="T49" i="61"/>
  <c r="R49" i="61"/>
  <c r="Q49" i="61"/>
  <c r="O49" i="61"/>
  <c r="N49" i="61"/>
  <c r="L49" i="61"/>
  <c r="K49" i="61"/>
  <c r="I49" i="61"/>
  <c r="H49" i="61"/>
  <c r="F49" i="61"/>
  <c r="E49" i="61"/>
  <c r="AJ48" i="61"/>
  <c r="AI48" i="61"/>
  <c r="AH48" i="61"/>
  <c r="AE48" i="61"/>
  <c r="AB48" i="61"/>
  <c r="Y48" i="61"/>
  <c r="V48" i="61"/>
  <c r="S48" i="61"/>
  <c r="P48" i="61"/>
  <c r="M48" i="61"/>
  <c r="J48" i="61"/>
  <c r="G48" i="61"/>
  <c r="AJ47" i="61"/>
  <c r="AI47" i="61"/>
  <c r="AH47" i="61"/>
  <c r="AE47" i="61"/>
  <c r="AB47" i="61"/>
  <c r="Y47" i="61"/>
  <c r="V47" i="61"/>
  <c r="S47" i="61"/>
  <c r="P47" i="61"/>
  <c r="M47" i="61"/>
  <c r="J47" i="61"/>
  <c r="G47" i="61"/>
  <c r="AJ46" i="61"/>
  <c r="AI46" i="61"/>
  <c r="AH46" i="61"/>
  <c r="AE46" i="61"/>
  <c r="AB46" i="61"/>
  <c r="Y46" i="61"/>
  <c r="V46" i="61"/>
  <c r="S46" i="61"/>
  <c r="P46" i="61"/>
  <c r="M46" i="61"/>
  <c r="J46" i="61"/>
  <c r="G46" i="61"/>
  <c r="AJ45" i="61"/>
  <c r="AI45" i="61"/>
  <c r="AH45" i="61"/>
  <c r="AE45" i="61"/>
  <c r="AB45" i="61"/>
  <c r="Y45" i="61"/>
  <c r="V45" i="61"/>
  <c r="S45" i="61"/>
  <c r="P45" i="61"/>
  <c r="M45" i="61"/>
  <c r="J45" i="61"/>
  <c r="G45" i="61"/>
  <c r="AJ44" i="61"/>
  <c r="AI44" i="61"/>
  <c r="AH44" i="61"/>
  <c r="AE44" i="61"/>
  <c r="AB44" i="61"/>
  <c r="Y44" i="61"/>
  <c r="V44" i="61"/>
  <c r="S44" i="61"/>
  <c r="P44" i="61"/>
  <c r="M44" i="61"/>
  <c r="J44" i="61"/>
  <c r="G44" i="61"/>
  <c r="AG42" i="61"/>
  <c r="AF42" i="61"/>
  <c r="AD42" i="61"/>
  <c r="AC42" i="61"/>
  <c r="AA42" i="61"/>
  <c r="AA51" i="61" s="1"/>
  <c r="Z42" i="61"/>
  <c r="Z51" i="61" s="1"/>
  <c r="X42" i="61"/>
  <c r="W42" i="61"/>
  <c r="W51" i="61" s="1"/>
  <c r="U42" i="61"/>
  <c r="T42" i="61"/>
  <c r="R42" i="61"/>
  <c r="R51" i="61" s="1"/>
  <c r="Q42" i="61"/>
  <c r="O42" i="61"/>
  <c r="N42" i="61"/>
  <c r="L42" i="61"/>
  <c r="K42" i="61"/>
  <c r="K51" i="61" s="1"/>
  <c r="I42" i="61"/>
  <c r="I51" i="61" s="1"/>
  <c r="H42" i="61"/>
  <c r="F42" i="61"/>
  <c r="F51" i="61" s="1"/>
  <c r="E42" i="61"/>
  <c r="AJ41" i="61"/>
  <c r="AI41" i="61"/>
  <c r="AH41" i="61"/>
  <c r="AE41" i="61"/>
  <c r="AB41" i="61"/>
  <c r="Y41" i="61"/>
  <c r="V41" i="61"/>
  <c r="S41" i="61"/>
  <c r="P41" i="61"/>
  <c r="M41" i="61"/>
  <c r="J41" i="61"/>
  <c r="G41" i="61"/>
  <c r="AJ40" i="61"/>
  <c r="AI40" i="61"/>
  <c r="AH40" i="61"/>
  <c r="AE40" i="61"/>
  <c r="AB40" i="61"/>
  <c r="Y40" i="61"/>
  <c r="V40" i="61"/>
  <c r="S40" i="61"/>
  <c r="P40" i="61"/>
  <c r="M40" i="61"/>
  <c r="J40" i="61"/>
  <c r="G40" i="61"/>
  <c r="AJ39" i="61"/>
  <c r="AI39" i="61"/>
  <c r="AH39" i="61"/>
  <c r="AE39" i="61"/>
  <c r="AB39" i="61"/>
  <c r="Y39" i="61"/>
  <c r="V39" i="61"/>
  <c r="S39" i="61"/>
  <c r="P39" i="61"/>
  <c r="M39" i="61"/>
  <c r="J39" i="61"/>
  <c r="G39" i="61"/>
  <c r="AJ38" i="61"/>
  <c r="AI38" i="61"/>
  <c r="AH38" i="61"/>
  <c r="AE38" i="61"/>
  <c r="AB38" i="61"/>
  <c r="Y38" i="61"/>
  <c r="V38" i="61"/>
  <c r="S38" i="61"/>
  <c r="P38" i="61"/>
  <c r="M38" i="61"/>
  <c r="J38" i="61"/>
  <c r="G38" i="61"/>
  <c r="AJ35" i="61"/>
  <c r="AI35" i="61"/>
  <c r="AH35" i="61"/>
  <c r="AE35" i="61"/>
  <c r="AB35" i="61"/>
  <c r="Y35" i="61"/>
  <c r="V35" i="61"/>
  <c r="S35" i="61"/>
  <c r="P35" i="61"/>
  <c r="M35" i="61"/>
  <c r="J35" i="61"/>
  <c r="G35" i="61"/>
  <c r="AJ34" i="61"/>
  <c r="AI34" i="61"/>
  <c r="AH34" i="61"/>
  <c r="AE34" i="61"/>
  <c r="AB34" i="61"/>
  <c r="Y34" i="61"/>
  <c r="V34" i="61"/>
  <c r="S34" i="61"/>
  <c r="P34" i="61"/>
  <c r="M34" i="61"/>
  <c r="J34" i="61"/>
  <c r="G34" i="61"/>
  <c r="AJ33" i="61"/>
  <c r="AI33" i="61"/>
  <c r="AH33" i="61"/>
  <c r="AE33" i="61"/>
  <c r="AB33" i="61"/>
  <c r="Y33" i="61"/>
  <c r="V33" i="61"/>
  <c r="S33" i="61"/>
  <c r="P33" i="61"/>
  <c r="M33" i="61"/>
  <c r="J33" i="61"/>
  <c r="G33" i="61"/>
  <c r="AF27" i="61"/>
  <c r="AC27" i="61"/>
  <c r="Z27" i="61"/>
  <c r="W27" i="61"/>
  <c r="T27" i="61"/>
  <c r="Q27" i="61"/>
  <c r="N27" i="61"/>
  <c r="M27" i="61"/>
  <c r="K27" i="61"/>
  <c r="H27" i="61"/>
  <c r="E27" i="61"/>
  <c r="AF23" i="61"/>
  <c r="AC23" i="61"/>
  <c r="Z23" i="61"/>
  <c r="W23" i="61"/>
  <c r="T23" i="61"/>
  <c r="N23" i="61"/>
  <c r="K23" i="61"/>
  <c r="H23" i="61"/>
  <c r="E23" i="61"/>
  <c r="AK20" i="61"/>
  <c r="BV10" i="62" s="1"/>
  <c r="AH11" i="63" s="1"/>
  <c r="AH20" i="61"/>
  <c r="BS10" i="62" s="1"/>
  <c r="AE11" i="63" s="1"/>
  <c r="AE20" i="61"/>
  <c r="BL10" i="62" s="1"/>
  <c r="AB11" i="63" s="1"/>
  <c r="AB20" i="61"/>
  <c r="BE10" i="62" s="1"/>
  <c r="Y11" i="63" s="1"/>
  <c r="Y20" i="61"/>
  <c r="AX10" i="62" s="1"/>
  <c r="V11" i="63" s="1"/>
  <c r="V20" i="61"/>
  <c r="AQ10" i="62" s="1"/>
  <c r="S11" i="63" s="1"/>
  <c r="S20" i="61"/>
  <c r="AJ10" i="62" s="1"/>
  <c r="P11" i="63" s="1"/>
  <c r="P20" i="61"/>
  <c r="AC10" i="62" s="1"/>
  <c r="M11" i="63" s="1"/>
  <c r="M20" i="61"/>
  <c r="V10" i="62" s="1"/>
  <c r="J11" i="63" s="1"/>
  <c r="J20" i="61"/>
  <c r="O10" i="62" s="1"/>
  <c r="G11" i="63" s="1"/>
  <c r="D11" i="61"/>
  <c r="C11" i="61"/>
  <c r="B11" i="61"/>
  <c r="D10" i="61"/>
  <c r="C10" i="61"/>
  <c r="B10" i="61"/>
  <c r="E20" i="61" s="1"/>
  <c r="D9" i="61"/>
  <c r="C9" i="61"/>
  <c r="B9" i="61"/>
  <c r="B6" i="62" s="1"/>
  <c r="D8" i="61"/>
  <c r="C8" i="61"/>
  <c r="B8" i="61"/>
  <c r="B5" i="62" s="1"/>
  <c r="D7" i="61"/>
  <c r="C7" i="61"/>
  <c r="B7" i="61"/>
  <c r="C6" i="61"/>
  <c r="C5" i="61"/>
  <c r="AI80" i="61" s="1"/>
  <c r="B5" i="61"/>
  <c r="AI79" i="61" s="1"/>
  <c r="B3" i="61"/>
  <c r="A193" i="60"/>
  <c r="A192" i="60"/>
  <c r="A136" i="60"/>
  <c r="A135" i="60"/>
  <c r="A134" i="60"/>
  <c r="A133" i="60"/>
  <c r="A132" i="60"/>
  <c r="A131" i="60"/>
  <c r="A130" i="60"/>
  <c r="A129" i="60"/>
  <c r="A128" i="60"/>
  <c r="A127" i="60"/>
  <c r="A125" i="60"/>
  <c r="A124" i="60"/>
  <c r="A122" i="60"/>
  <c r="A121" i="60"/>
  <c r="A120" i="60"/>
  <c r="A119" i="60"/>
  <c r="A118" i="60"/>
  <c r="A117" i="60"/>
  <c r="A116" i="60"/>
  <c r="A115" i="60"/>
  <c r="A114" i="60"/>
  <c r="A113" i="60"/>
  <c r="A112" i="60"/>
  <c r="A111" i="60"/>
  <c r="A106" i="60"/>
  <c r="A105" i="60"/>
  <c r="A104" i="60"/>
  <c r="A103" i="60"/>
  <c r="A102" i="60"/>
  <c r="A101" i="60"/>
  <c r="A100" i="60"/>
  <c r="A99" i="60"/>
  <c r="A98" i="60"/>
  <c r="A97" i="60"/>
  <c r="A96" i="60"/>
  <c r="A95" i="60"/>
  <c r="A94" i="60"/>
  <c r="A93" i="60"/>
  <c r="A92" i="60"/>
  <c r="A91" i="60"/>
  <c r="A90" i="60"/>
  <c r="A89" i="60"/>
  <c r="A88" i="60"/>
  <c r="A87" i="60"/>
  <c r="A86" i="60"/>
  <c r="A85" i="60"/>
  <c r="A84" i="60"/>
  <c r="A83" i="60"/>
  <c r="A82" i="60"/>
  <c r="A81" i="60"/>
  <c r="A80" i="60"/>
  <c r="A79" i="60"/>
  <c r="A78" i="60"/>
  <c r="A77" i="60"/>
  <c r="A76" i="60"/>
  <c r="A75" i="60"/>
  <c r="A74" i="60"/>
  <c r="A73" i="60"/>
  <c r="A72" i="60"/>
  <c r="A71" i="60"/>
  <c r="A70" i="60"/>
  <c r="A69" i="60"/>
  <c r="A68" i="60"/>
  <c r="A67" i="60"/>
  <c r="A66" i="60"/>
  <c r="A65" i="60"/>
  <c r="A64" i="60"/>
  <c r="A63" i="60"/>
  <c r="A62" i="60"/>
  <c r="A61" i="60"/>
  <c r="A60" i="60"/>
  <c r="A59" i="60"/>
  <c r="A58" i="60"/>
  <c r="A57" i="60"/>
  <c r="A56" i="60"/>
  <c r="A55" i="60"/>
  <c r="A54" i="60"/>
  <c r="A53" i="60"/>
  <c r="A52" i="60"/>
  <c r="A51" i="60"/>
  <c r="A45" i="60"/>
  <c r="A44" i="60"/>
  <c r="A43" i="60"/>
  <c r="A42" i="60"/>
  <c r="A41" i="60"/>
  <c r="A40" i="60"/>
  <c r="A39" i="60"/>
  <c r="A38" i="60"/>
  <c r="A37" i="60"/>
  <c r="A36" i="60"/>
  <c r="A35" i="60"/>
  <c r="A34" i="60"/>
  <c r="A33" i="60"/>
  <c r="A32" i="60"/>
  <c r="A31" i="60"/>
  <c r="A30" i="60"/>
  <c r="A29" i="60"/>
  <c r="A28" i="60"/>
  <c r="A27" i="60"/>
  <c r="A26" i="60"/>
  <c r="A25" i="60"/>
  <c r="A24" i="60"/>
  <c r="A23" i="60"/>
  <c r="A22" i="60"/>
  <c r="A21" i="60"/>
  <c r="A20" i="60"/>
  <c r="A19" i="60"/>
  <c r="A18" i="60"/>
  <c r="A17" i="60"/>
  <c r="A16" i="60"/>
  <c r="A15" i="60"/>
  <c r="A14" i="60"/>
  <c r="A13" i="60"/>
  <c r="A12" i="60"/>
  <c r="A11" i="60"/>
  <c r="A10" i="60"/>
  <c r="A9" i="60"/>
  <c r="A8" i="60"/>
  <c r="A7" i="60"/>
  <c r="A6" i="60"/>
  <c r="A5" i="60"/>
  <c r="A4" i="60"/>
  <c r="H2" i="60"/>
  <c r="G2" i="60"/>
  <c r="A2" i="60"/>
  <c r="D111" i="59"/>
  <c r="C111" i="59"/>
  <c r="B111" i="59"/>
  <c r="AH97" i="59"/>
  <c r="AG97" i="59"/>
  <c r="AB28" i="57"/>
  <c r="J28" i="57"/>
  <c r="T27" i="57"/>
  <c r="R27" i="57"/>
  <c r="T23" i="57"/>
  <c r="AC9" i="59"/>
  <c r="Z9" i="59"/>
  <c r="W9" i="59"/>
  <c r="T9" i="59"/>
  <c r="Q9" i="59"/>
  <c r="N9" i="59"/>
  <c r="K9" i="59"/>
  <c r="H9" i="59"/>
  <c r="E9" i="59"/>
  <c r="B9" i="59"/>
  <c r="B7" i="59"/>
  <c r="A6" i="59"/>
  <c r="A5" i="59"/>
  <c r="A4" i="59"/>
  <c r="A1" i="59"/>
  <c r="H71" i="58"/>
  <c r="G71" i="58"/>
  <c r="F71" i="58"/>
  <c r="E71" i="58"/>
  <c r="D71" i="58"/>
  <c r="C71" i="58"/>
  <c r="B71" i="58"/>
  <c r="AF22" i="57"/>
  <c r="N22" i="57"/>
  <c r="O11" i="58"/>
  <c r="V11" i="58" s="1"/>
  <c r="N11" i="58"/>
  <c r="U11" i="58" s="1"/>
  <c r="AB11" i="58" s="1"/>
  <c r="AI11" i="58" s="1"/>
  <c r="AP11" i="58" s="1"/>
  <c r="AW11" i="58" s="1"/>
  <c r="BD11" i="58" s="1"/>
  <c r="BK11" i="58" s="1"/>
  <c r="BR11" i="58" s="1"/>
  <c r="M11" i="58"/>
  <c r="T11" i="58" s="1"/>
  <c r="AA11" i="58" s="1"/>
  <c r="AH11" i="58" s="1"/>
  <c r="AO11" i="58" s="1"/>
  <c r="AV11" i="58" s="1"/>
  <c r="BC11" i="58" s="1"/>
  <c r="BJ11" i="58" s="1"/>
  <c r="BQ11" i="58" s="1"/>
  <c r="H10" i="58"/>
  <c r="D11" i="59" s="1"/>
  <c r="A6" i="58"/>
  <c r="A5" i="58"/>
  <c r="A4" i="58"/>
  <c r="A1" i="58"/>
  <c r="J73" i="57"/>
  <c r="I73" i="57"/>
  <c r="H73" i="57"/>
  <c r="AG49" i="57"/>
  <c r="AF49" i="57"/>
  <c r="AD49" i="57"/>
  <c r="AC49" i="57"/>
  <c r="AA49" i="57"/>
  <c r="Z49" i="57"/>
  <c r="X49" i="57"/>
  <c r="W49" i="57"/>
  <c r="U49" i="57"/>
  <c r="T49" i="57"/>
  <c r="R49" i="57"/>
  <c r="Q49" i="57"/>
  <c r="O49" i="57"/>
  <c r="N49" i="57"/>
  <c r="L49" i="57"/>
  <c r="K49" i="57"/>
  <c r="I49" i="57"/>
  <c r="H49" i="57"/>
  <c r="F49" i="57"/>
  <c r="E49" i="57"/>
  <c r="AJ48" i="57"/>
  <c r="AI48" i="57"/>
  <c r="AH48" i="57"/>
  <c r="AE48" i="57"/>
  <c r="AB48" i="57"/>
  <c r="Y48" i="57"/>
  <c r="V48" i="57"/>
  <c r="S48" i="57"/>
  <c r="P48" i="57"/>
  <c r="M48" i="57"/>
  <c r="J48" i="57"/>
  <c r="G48" i="57"/>
  <c r="AJ47" i="57"/>
  <c r="AI47" i="57"/>
  <c r="AH47" i="57"/>
  <c r="AE47" i="57"/>
  <c r="AB47" i="57"/>
  <c r="Y47" i="57"/>
  <c r="V47" i="57"/>
  <c r="S47" i="57"/>
  <c r="P47" i="57"/>
  <c r="M47" i="57"/>
  <c r="J47" i="57"/>
  <c r="G47" i="57"/>
  <c r="AJ46" i="57"/>
  <c r="AI46" i="57"/>
  <c r="AH46" i="57"/>
  <c r="AE46" i="57"/>
  <c r="AB46" i="57"/>
  <c r="Y46" i="57"/>
  <c r="V46" i="57"/>
  <c r="S46" i="57"/>
  <c r="P46" i="57"/>
  <c r="M46" i="57"/>
  <c r="J46" i="57"/>
  <c r="G46" i="57"/>
  <c r="AJ45" i="57"/>
  <c r="AI45" i="57"/>
  <c r="AH45" i="57"/>
  <c r="AE45" i="57"/>
  <c r="AB45" i="57"/>
  <c r="Y45" i="57"/>
  <c r="V45" i="57"/>
  <c r="S45" i="57"/>
  <c r="P45" i="57"/>
  <c r="M45" i="57"/>
  <c r="J45" i="57"/>
  <c r="G45" i="57"/>
  <c r="AJ44" i="57"/>
  <c r="AI44" i="57"/>
  <c r="AH44" i="57"/>
  <c r="AE44" i="57"/>
  <c r="AB44" i="57"/>
  <c r="Y44" i="57"/>
  <c r="V44" i="57"/>
  <c r="S44" i="57"/>
  <c r="P44" i="57"/>
  <c r="M44" i="57"/>
  <c r="J44" i="57"/>
  <c r="G44" i="57"/>
  <c r="AG42" i="57"/>
  <c r="AG51" i="57" s="1"/>
  <c r="AF42" i="57"/>
  <c r="AF51" i="57" s="1"/>
  <c r="AD42" i="57"/>
  <c r="AC42" i="57"/>
  <c r="AA42" i="57"/>
  <c r="Z42" i="57"/>
  <c r="Z51" i="57" s="1"/>
  <c r="X42" i="57"/>
  <c r="X51" i="57" s="1"/>
  <c r="W42" i="57"/>
  <c r="U42" i="57"/>
  <c r="T42" i="57"/>
  <c r="T51" i="57" s="1"/>
  <c r="R42" i="57"/>
  <c r="R51" i="57" s="1"/>
  <c r="Q42" i="57"/>
  <c r="Q51" i="57" s="1"/>
  <c r="O42" i="57"/>
  <c r="N42" i="57"/>
  <c r="L42" i="57"/>
  <c r="K42" i="57"/>
  <c r="I42" i="57"/>
  <c r="H42" i="57"/>
  <c r="F42" i="57"/>
  <c r="E42" i="57"/>
  <c r="AJ41" i="57"/>
  <c r="AI41" i="57"/>
  <c r="AH41" i="57"/>
  <c r="AE41" i="57"/>
  <c r="AB41" i="57"/>
  <c r="Y41" i="57"/>
  <c r="V41" i="57"/>
  <c r="S41" i="57"/>
  <c r="P41" i="57"/>
  <c r="M41" i="57"/>
  <c r="J41" i="57"/>
  <c r="G41" i="57"/>
  <c r="AJ40" i="57"/>
  <c r="AI40" i="57"/>
  <c r="AH40" i="57"/>
  <c r="AE40" i="57"/>
  <c r="AB40" i="57"/>
  <c r="Y40" i="57"/>
  <c r="V40" i="57"/>
  <c r="S40" i="57"/>
  <c r="P40" i="57"/>
  <c r="M40" i="57"/>
  <c r="J40" i="57"/>
  <c r="G40" i="57"/>
  <c r="AJ39" i="57"/>
  <c r="AI39" i="57"/>
  <c r="AH39" i="57"/>
  <c r="AE39" i="57"/>
  <c r="AB39" i="57"/>
  <c r="Y39" i="57"/>
  <c r="V39" i="57"/>
  <c r="S39" i="57"/>
  <c r="P39" i="57"/>
  <c r="M39" i="57"/>
  <c r="J39" i="57"/>
  <c r="G39" i="57"/>
  <c r="AJ38" i="57"/>
  <c r="AI38" i="57"/>
  <c r="AH38" i="57"/>
  <c r="AE38" i="57"/>
  <c r="AB38" i="57"/>
  <c r="Y38" i="57"/>
  <c r="V38" i="57"/>
  <c r="S38" i="57"/>
  <c r="P38" i="57"/>
  <c r="M38" i="57"/>
  <c r="J38" i="57"/>
  <c r="G38" i="57"/>
  <c r="AJ35" i="57"/>
  <c r="AI35" i="57"/>
  <c r="AH35" i="57"/>
  <c r="AE35" i="57"/>
  <c r="AB35" i="57"/>
  <c r="Y35" i="57"/>
  <c r="V35" i="57"/>
  <c r="S35" i="57"/>
  <c r="P35" i="57"/>
  <c r="M35" i="57"/>
  <c r="J35" i="57"/>
  <c r="G35" i="57"/>
  <c r="AJ34" i="57"/>
  <c r="AI34" i="57"/>
  <c r="AH34" i="57"/>
  <c r="AE34" i="57"/>
  <c r="AB34" i="57"/>
  <c r="Y34" i="57"/>
  <c r="V34" i="57"/>
  <c r="S34" i="57"/>
  <c r="P34" i="57"/>
  <c r="M34" i="57"/>
  <c r="J34" i="57"/>
  <c r="G34" i="57"/>
  <c r="AJ33" i="57"/>
  <c r="AI33" i="57"/>
  <c r="AH33" i="57"/>
  <c r="AE33" i="57"/>
  <c r="AB33" i="57"/>
  <c r="Y33" i="57"/>
  <c r="Y42" i="57" s="1"/>
  <c r="V33" i="57"/>
  <c r="S33" i="57"/>
  <c r="P33" i="57"/>
  <c r="M33" i="57"/>
  <c r="J33" i="57"/>
  <c r="G33" i="57"/>
  <c r="AF28" i="57"/>
  <c r="AC28" i="57"/>
  <c r="Z28" i="57"/>
  <c r="X28" i="57"/>
  <c r="W28" i="57"/>
  <c r="T28" i="57"/>
  <c r="Q28" i="57"/>
  <c r="N28" i="57"/>
  <c r="K28" i="57"/>
  <c r="H28" i="57"/>
  <c r="E28" i="57"/>
  <c r="AF27" i="57"/>
  <c r="AC27" i="57"/>
  <c r="Z27" i="57"/>
  <c r="W27" i="57"/>
  <c r="Q27" i="57"/>
  <c r="N27" i="57"/>
  <c r="K27" i="57"/>
  <c r="H27" i="57"/>
  <c r="E27" i="57"/>
  <c r="AF23" i="57"/>
  <c r="AC23" i="57"/>
  <c r="Z23" i="57"/>
  <c r="W23" i="57"/>
  <c r="Q23" i="57"/>
  <c r="N23" i="57"/>
  <c r="K23" i="57"/>
  <c r="H23" i="57"/>
  <c r="E23" i="57"/>
  <c r="AK20" i="57"/>
  <c r="BV10" i="58" s="1"/>
  <c r="AH11" i="59" s="1"/>
  <c r="AH20" i="57"/>
  <c r="BS10" i="58" s="1"/>
  <c r="AE11" i="59" s="1"/>
  <c r="AE20" i="57"/>
  <c r="BL10" i="58" s="1"/>
  <c r="AB11" i="59" s="1"/>
  <c r="AB20" i="57"/>
  <c r="BE10" i="58" s="1"/>
  <c r="Y11" i="59" s="1"/>
  <c r="Y20" i="57"/>
  <c r="AX10" i="58" s="1"/>
  <c r="V11" i="59" s="1"/>
  <c r="V20" i="57"/>
  <c r="AQ10" i="58" s="1"/>
  <c r="S11" i="59" s="1"/>
  <c r="S20" i="57"/>
  <c r="AJ10" i="58" s="1"/>
  <c r="P11" i="59" s="1"/>
  <c r="P20" i="57"/>
  <c r="AC10" i="58" s="1"/>
  <c r="M11" i="59" s="1"/>
  <c r="M20" i="57"/>
  <c r="V10" i="58" s="1"/>
  <c r="J11" i="59" s="1"/>
  <c r="J20" i="57"/>
  <c r="O10" i="58" s="1"/>
  <c r="G11" i="59" s="1"/>
  <c r="D11" i="57"/>
  <c r="C11" i="57"/>
  <c r="B11" i="57"/>
  <c r="D10" i="57"/>
  <c r="C10" i="57"/>
  <c r="B10" i="57"/>
  <c r="E20" i="57" s="1"/>
  <c r="D9" i="57"/>
  <c r="C9" i="57"/>
  <c r="B9" i="57"/>
  <c r="B6" i="58" s="1"/>
  <c r="D8" i="57"/>
  <c r="C8" i="57"/>
  <c r="B8" i="57"/>
  <c r="D7" i="57"/>
  <c r="C7" i="57"/>
  <c r="B7" i="57"/>
  <c r="C6" i="57"/>
  <c r="AJ80" i="57" s="1"/>
  <c r="C5" i="57"/>
  <c r="AI80" i="57" s="1"/>
  <c r="B5" i="57"/>
  <c r="AI79" i="57" s="1"/>
  <c r="B3" i="57"/>
  <c r="D11" i="56"/>
  <c r="C11" i="56"/>
  <c r="B11" i="56"/>
  <c r="D9" i="56"/>
  <c r="C9" i="56"/>
  <c r="B9" i="56"/>
  <c r="D8" i="56"/>
  <c r="C8" i="56"/>
  <c r="B8" i="56"/>
  <c r="D7" i="56"/>
  <c r="C7" i="56"/>
  <c r="B7" i="56"/>
  <c r="C6" i="56"/>
  <c r="AJ81" i="56" s="1"/>
  <c r="C5" i="56"/>
  <c r="AE77" i="56"/>
  <c r="J74" i="56"/>
  <c r="M74" i="56" s="1"/>
  <c r="P74" i="56" s="1"/>
  <c r="I74" i="56"/>
  <c r="L74" i="56" s="1"/>
  <c r="H74" i="56"/>
  <c r="AK20" i="56"/>
  <c r="AH20" i="56"/>
  <c r="AE20" i="56"/>
  <c r="AB20" i="56"/>
  <c r="Y20" i="56"/>
  <c r="V20" i="56"/>
  <c r="S20" i="56"/>
  <c r="D11" i="52"/>
  <c r="C11" i="52"/>
  <c r="B11" i="52"/>
  <c r="D10" i="52"/>
  <c r="C10" i="52"/>
  <c r="B10" i="52"/>
  <c r="E20" i="52" s="1"/>
  <c r="D9" i="52"/>
  <c r="C9" i="52"/>
  <c r="B9" i="52"/>
  <c r="D8" i="52"/>
  <c r="C8" i="52"/>
  <c r="B8" i="52"/>
  <c r="B5" i="53" s="1"/>
  <c r="D7" i="52"/>
  <c r="C7" i="52"/>
  <c r="B7" i="52"/>
  <c r="C6" i="52"/>
  <c r="AK80" i="52" s="1"/>
  <c r="C5" i="52"/>
  <c r="AI80" i="52" s="1"/>
  <c r="B5" i="52"/>
  <c r="B6" i="52" s="1"/>
  <c r="B3" i="52"/>
  <c r="B16" i="36"/>
  <c r="D11" i="48"/>
  <c r="C11" i="48"/>
  <c r="B11" i="48"/>
  <c r="D10" i="48"/>
  <c r="C10" i="48"/>
  <c r="B10" i="48"/>
  <c r="E20" i="48" s="1"/>
  <c r="D9" i="48"/>
  <c r="C9" i="48"/>
  <c r="B9" i="48"/>
  <c r="B6" i="49" s="1"/>
  <c r="D8" i="48"/>
  <c r="C8" i="48"/>
  <c r="B8" i="48"/>
  <c r="D7" i="48"/>
  <c r="C7" i="48"/>
  <c r="B7" i="48"/>
  <c r="B4" i="49" s="1"/>
  <c r="C6" i="48"/>
  <c r="AK80" i="48" s="1"/>
  <c r="C5" i="48"/>
  <c r="AI80" i="48" s="1"/>
  <c r="B5" i="48"/>
  <c r="AI79" i="48" s="1"/>
  <c r="B3" i="48"/>
  <c r="D11" i="36"/>
  <c r="C11" i="36"/>
  <c r="B11" i="36"/>
  <c r="D10" i="36"/>
  <c r="C10" i="36"/>
  <c r="B10" i="36"/>
  <c r="E20" i="36" s="1"/>
  <c r="D9" i="36"/>
  <c r="C9" i="36"/>
  <c r="B9" i="36"/>
  <c r="D8" i="36"/>
  <c r="C8" i="36"/>
  <c r="B8" i="36"/>
  <c r="D7" i="36"/>
  <c r="C7" i="36"/>
  <c r="B7" i="36"/>
  <c r="C6" i="36"/>
  <c r="AK80" i="36" s="1"/>
  <c r="C5" i="36"/>
  <c r="AI80" i="36" s="1"/>
  <c r="B5" i="36"/>
  <c r="AI79" i="36" s="1"/>
  <c r="B3" i="36"/>
  <c r="A193" i="55"/>
  <c r="A192" i="55"/>
  <c r="A136" i="55"/>
  <c r="A135" i="55"/>
  <c r="A134" i="55"/>
  <c r="A133" i="55"/>
  <c r="A132" i="55"/>
  <c r="A131" i="55"/>
  <c r="A130" i="55"/>
  <c r="A129" i="55"/>
  <c r="A128" i="55"/>
  <c r="A127" i="55"/>
  <c r="A125" i="55"/>
  <c r="A124" i="55"/>
  <c r="A122" i="55"/>
  <c r="A121" i="55"/>
  <c r="A120" i="55"/>
  <c r="A119" i="55"/>
  <c r="A118" i="55"/>
  <c r="A117" i="55"/>
  <c r="A116" i="55"/>
  <c r="A115" i="55"/>
  <c r="A114" i="55"/>
  <c r="A113" i="55"/>
  <c r="A112" i="55"/>
  <c r="A111" i="55"/>
  <c r="A106" i="55"/>
  <c r="A105" i="55"/>
  <c r="A104" i="55"/>
  <c r="A103" i="55"/>
  <c r="A102" i="55"/>
  <c r="A101" i="55"/>
  <c r="A100" i="55"/>
  <c r="A99" i="55"/>
  <c r="A98" i="55"/>
  <c r="A97" i="55"/>
  <c r="A96" i="55"/>
  <c r="A95" i="55"/>
  <c r="A94" i="55"/>
  <c r="A93" i="55"/>
  <c r="A92" i="55"/>
  <c r="A91" i="55"/>
  <c r="A90" i="55"/>
  <c r="A89" i="55"/>
  <c r="A88" i="55"/>
  <c r="A87" i="55"/>
  <c r="A86" i="55"/>
  <c r="A85" i="55"/>
  <c r="A84" i="55"/>
  <c r="A83" i="55"/>
  <c r="A82" i="55"/>
  <c r="A81" i="55"/>
  <c r="A80" i="55"/>
  <c r="A79" i="55"/>
  <c r="A78" i="55"/>
  <c r="A77" i="55"/>
  <c r="A76" i="55"/>
  <c r="A75" i="55"/>
  <c r="A74" i="55"/>
  <c r="A73" i="55"/>
  <c r="A72" i="55"/>
  <c r="A71" i="55"/>
  <c r="A70" i="55"/>
  <c r="A69" i="55"/>
  <c r="A68" i="55"/>
  <c r="A67" i="55"/>
  <c r="A66" i="55"/>
  <c r="A65" i="55"/>
  <c r="A64" i="55"/>
  <c r="A63" i="55"/>
  <c r="A62" i="55"/>
  <c r="A61" i="55"/>
  <c r="A60" i="55"/>
  <c r="A59" i="55"/>
  <c r="A58" i="55"/>
  <c r="A57" i="55"/>
  <c r="A56" i="55"/>
  <c r="A55" i="55"/>
  <c r="A54" i="55"/>
  <c r="A53" i="55"/>
  <c r="A52" i="55"/>
  <c r="A51" i="55"/>
  <c r="A45" i="55"/>
  <c r="A44" i="55"/>
  <c r="A43" i="55"/>
  <c r="A42" i="55"/>
  <c r="A41" i="55"/>
  <c r="A40" i="55"/>
  <c r="A39" i="55"/>
  <c r="A38" i="55"/>
  <c r="A37" i="55"/>
  <c r="A36" i="55"/>
  <c r="A35" i="55"/>
  <c r="A34" i="55"/>
  <c r="A33" i="55"/>
  <c r="A32" i="55"/>
  <c r="A31" i="55"/>
  <c r="A30" i="55"/>
  <c r="A29" i="55"/>
  <c r="A28" i="55"/>
  <c r="A27" i="55"/>
  <c r="A26" i="55"/>
  <c r="A25" i="55"/>
  <c r="A24" i="55"/>
  <c r="A23" i="55"/>
  <c r="A22" i="55"/>
  <c r="A21" i="55"/>
  <c r="A20" i="55"/>
  <c r="A19" i="55"/>
  <c r="A18" i="55"/>
  <c r="A17" i="55"/>
  <c r="A16" i="55"/>
  <c r="A15" i="55"/>
  <c r="A14" i="55"/>
  <c r="A13" i="55"/>
  <c r="A12" i="55"/>
  <c r="A11" i="55"/>
  <c r="A10" i="55"/>
  <c r="A9" i="55"/>
  <c r="A8" i="55"/>
  <c r="A7" i="55"/>
  <c r="A6" i="55"/>
  <c r="A5" i="55"/>
  <c r="A4" i="55"/>
  <c r="H2" i="55"/>
  <c r="G2" i="55"/>
  <c r="A2" i="55"/>
  <c r="D111" i="54"/>
  <c r="C111" i="54"/>
  <c r="B111" i="54"/>
  <c r="AH97" i="54"/>
  <c r="AG97" i="54"/>
  <c r="AC28" i="52"/>
  <c r="V28" i="52"/>
  <c r="AC23" i="52"/>
  <c r="AG23" i="52"/>
  <c r="J23" i="52"/>
  <c r="AC9" i="54"/>
  <c r="Z9" i="54"/>
  <c r="W9" i="54"/>
  <c r="T9" i="54"/>
  <c r="Q9" i="54"/>
  <c r="N9" i="54"/>
  <c r="K9" i="54"/>
  <c r="H9" i="54"/>
  <c r="E9" i="54"/>
  <c r="B9" i="54"/>
  <c r="B7" i="54"/>
  <c r="A6" i="54"/>
  <c r="A5" i="54"/>
  <c r="A4" i="54"/>
  <c r="A1" i="54"/>
  <c r="H71" i="53"/>
  <c r="G71" i="53"/>
  <c r="F71" i="53"/>
  <c r="E71" i="53"/>
  <c r="D71" i="53"/>
  <c r="C71" i="53"/>
  <c r="B71" i="53"/>
  <c r="T22" i="52"/>
  <c r="N22" i="52"/>
  <c r="O11" i="53"/>
  <c r="V11" i="53" s="1"/>
  <c r="N11" i="53"/>
  <c r="U11" i="53" s="1"/>
  <c r="AB11" i="53" s="1"/>
  <c r="AI11" i="53" s="1"/>
  <c r="AP11" i="53" s="1"/>
  <c r="AW11" i="53" s="1"/>
  <c r="BD11" i="53" s="1"/>
  <c r="BK11" i="53" s="1"/>
  <c r="BR11" i="53" s="1"/>
  <c r="M11" i="53"/>
  <c r="T11" i="53" s="1"/>
  <c r="BT11" i="53" s="1"/>
  <c r="H10" i="53"/>
  <c r="D11" i="54" s="1"/>
  <c r="A6" i="53"/>
  <c r="A5" i="53"/>
  <c r="A4" i="53"/>
  <c r="A1" i="53"/>
  <c r="J73" i="52"/>
  <c r="I73" i="52"/>
  <c r="H73" i="52"/>
  <c r="L71" i="53" s="1"/>
  <c r="AG49" i="52"/>
  <c r="AF49" i="52"/>
  <c r="AD49" i="52"/>
  <c r="AC49" i="52"/>
  <c r="AA49" i="52"/>
  <c r="Z49" i="52"/>
  <c r="X49" i="52"/>
  <c r="W49" i="52"/>
  <c r="U49" i="52"/>
  <c r="T49" i="52"/>
  <c r="R49" i="52"/>
  <c r="Q49" i="52"/>
  <c r="O49" i="52"/>
  <c r="N49" i="52"/>
  <c r="L49" i="52"/>
  <c r="K49" i="52"/>
  <c r="I49" i="52"/>
  <c r="H49" i="52"/>
  <c r="F49" i="52"/>
  <c r="E49" i="52"/>
  <c r="AJ48" i="52"/>
  <c r="AI48" i="52"/>
  <c r="AH48" i="52"/>
  <c r="AE48" i="52"/>
  <c r="AB48" i="52"/>
  <c r="Y48" i="52"/>
  <c r="V48" i="52"/>
  <c r="S48" i="52"/>
  <c r="P48" i="52"/>
  <c r="M48" i="52"/>
  <c r="J48" i="52"/>
  <c r="G48" i="52"/>
  <c r="AJ47" i="52"/>
  <c r="AI47" i="52"/>
  <c r="AH47" i="52"/>
  <c r="AE47" i="52"/>
  <c r="AB47" i="52"/>
  <c r="Y47" i="52"/>
  <c r="V47" i="52"/>
  <c r="S47" i="52"/>
  <c r="P47" i="52"/>
  <c r="M47" i="52"/>
  <c r="J47" i="52"/>
  <c r="G47" i="52"/>
  <c r="AJ46" i="52"/>
  <c r="AI46" i="52"/>
  <c r="AH46" i="52"/>
  <c r="AE46" i="52"/>
  <c r="AB46" i="52"/>
  <c r="Y46" i="52"/>
  <c r="V46" i="52"/>
  <c r="S46" i="52"/>
  <c r="P46" i="52"/>
  <c r="M46" i="52"/>
  <c r="J46" i="52"/>
  <c r="G46" i="52"/>
  <c r="AJ45" i="52"/>
  <c r="AI45" i="52"/>
  <c r="AH45" i="52"/>
  <c r="AE45" i="52"/>
  <c r="AB45" i="52"/>
  <c r="Y45" i="52"/>
  <c r="V45" i="52"/>
  <c r="S45" i="52"/>
  <c r="P45" i="52"/>
  <c r="M45" i="52"/>
  <c r="J45" i="52"/>
  <c r="G45" i="52"/>
  <c r="AJ44" i="52"/>
  <c r="AI44" i="52"/>
  <c r="AH44" i="52"/>
  <c r="AE44" i="52"/>
  <c r="AB44" i="52"/>
  <c r="Y44" i="52"/>
  <c r="V44" i="52"/>
  <c r="S44" i="52"/>
  <c r="P44" i="52"/>
  <c r="M44" i="52"/>
  <c r="J44" i="52"/>
  <c r="G44" i="52"/>
  <c r="AG42" i="52"/>
  <c r="AF42" i="52"/>
  <c r="AF51" i="52" s="1"/>
  <c r="AD42" i="52"/>
  <c r="AC42" i="52"/>
  <c r="AA42" i="52"/>
  <c r="Z42" i="52"/>
  <c r="X42" i="52"/>
  <c r="X51" i="52" s="1"/>
  <c r="W42" i="52"/>
  <c r="U42" i="52"/>
  <c r="T42" i="52"/>
  <c r="R42" i="52"/>
  <c r="R51" i="52" s="1"/>
  <c r="Q42" i="52"/>
  <c r="Q51" i="52" s="1"/>
  <c r="O42" i="52"/>
  <c r="N42" i="52"/>
  <c r="L42" i="52"/>
  <c r="K42" i="52"/>
  <c r="I42" i="52"/>
  <c r="H42" i="52"/>
  <c r="F42" i="52"/>
  <c r="F51" i="52" s="1"/>
  <c r="E42" i="52"/>
  <c r="AJ41" i="52"/>
  <c r="AI41" i="52"/>
  <c r="AH41" i="52"/>
  <c r="AE41" i="52"/>
  <c r="AB41" i="52"/>
  <c r="Y41" i="52"/>
  <c r="V41" i="52"/>
  <c r="S41" i="52"/>
  <c r="P41" i="52"/>
  <c r="M41" i="52"/>
  <c r="J41" i="52"/>
  <c r="G41" i="52"/>
  <c r="AJ40" i="52"/>
  <c r="AI40" i="52"/>
  <c r="AH40" i="52"/>
  <c r="AE40" i="52"/>
  <c r="AB40" i="52"/>
  <c r="Y40" i="52"/>
  <c r="V40" i="52"/>
  <c r="S40" i="52"/>
  <c r="P40" i="52"/>
  <c r="M40" i="52"/>
  <c r="J40" i="52"/>
  <c r="G40" i="52"/>
  <c r="AJ39" i="52"/>
  <c r="AI39" i="52"/>
  <c r="AH39" i="52"/>
  <c r="AE39" i="52"/>
  <c r="AB39" i="52"/>
  <c r="Y39" i="52"/>
  <c r="V39" i="52"/>
  <c r="S39" i="52"/>
  <c r="P39" i="52"/>
  <c r="M39" i="52"/>
  <c r="J39" i="52"/>
  <c r="G39" i="52"/>
  <c r="AJ38" i="52"/>
  <c r="AI38" i="52"/>
  <c r="AH38" i="52"/>
  <c r="AE38" i="52"/>
  <c r="AB38" i="52"/>
  <c r="Y38" i="52"/>
  <c r="V38" i="52"/>
  <c r="S38" i="52"/>
  <c r="P38" i="52"/>
  <c r="M38" i="52"/>
  <c r="J38" i="52"/>
  <c r="G38" i="52"/>
  <c r="AJ35" i="52"/>
  <c r="AI35" i="52"/>
  <c r="AH35" i="52"/>
  <c r="AE35" i="52"/>
  <c r="AB35" i="52"/>
  <c r="Y35" i="52"/>
  <c r="V35" i="52"/>
  <c r="S35" i="52"/>
  <c r="P35" i="52"/>
  <c r="M35" i="52"/>
  <c r="J35" i="52"/>
  <c r="G35" i="52"/>
  <c r="AJ34" i="52"/>
  <c r="AI34" i="52"/>
  <c r="AH34" i="52"/>
  <c r="AE34" i="52"/>
  <c r="AB34" i="52"/>
  <c r="Y34" i="52"/>
  <c r="V34" i="52"/>
  <c r="S34" i="52"/>
  <c r="P34" i="52"/>
  <c r="M34" i="52"/>
  <c r="J34" i="52"/>
  <c r="G34" i="52"/>
  <c r="AJ33" i="52"/>
  <c r="AI33" i="52"/>
  <c r="AH33" i="52"/>
  <c r="AE33" i="52"/>
  <c r="AB33" i="52"/>
  <c r="Y33" i="52"/>
  <c r="V33" i="52"/>
  <c r="S33" i="52"/>
  <c r="P33" i="52"/>
  <c r="M33" i="52"/>
  <c r="J33" i="52"/>
  <c r="G33" i="52"/>
  <c r="AF28" i="52"/>
  <c r="AB28" i="52"/>
  <c r="AA28" i="52"/>
  <c r="Z28" i="52"/>
  <c r="W28" i="52"/>
  <c r="U28" i="52"/>
  <c r="T28" i="52"/>
  <c r="Q28" i="52"/>
  <c r="N28" i="52"/>
  <c r="K28" i="52"/>
  <c r="J28" i="52"/>
  <c r="H28" i="52"/>
  <c r="E28" i="52"/>
  <c r="AF27" i="52"/>
  <c r="AC27" i="52"/>
  <c r="AB27" i="52"/>
  <c r="Z27" i="52"/>
  <c r="W27" i="52"/>
  <c r="T27" i="52"/>
  <c r="Q27" i="52"/>
  <c r="N27" i="52"/>
  <c r="K27" i="52"/>
  <c r="H27" i="52"/>
  <c r="E27" i="52"/>
  <c r="AF23" i="52"/>
  <c r="Z23" i="52"/>
  <c r="W23" i="52"/>
  <c r="T23" i="52"/>
  <c r="Q23" i="52"/>
  <c r="N23" i="52"/>
  <c r="K23" i="52"/>
  <c r="H23" i="52"/>
  <c r="E23" i="52"/>
  <c r="AK20" i="52"/>
  <c r="BV10" i="53" s="1"/>
  <c r="AH11" i="54" s="1"/>
  <c r="AH20" i="52"/>
  <c r="BS10" i="53" s="1"/>
  <c r="AE11" i="54" s="1"/>
  <c r="AE20" i="52"/>
  <c r="BL10" i="53" s="1"/>
  <c r="AB11" i="54" s="1"/>
  <c r="AB20" i="52"/>
  <c r="BE10" i="53" s="1"/>
  <c r="Y11" i="54" s="1"/>
  <c r="Y20" i="52"/>
  <c r="AX10" i="53" s="1"/>
  <c r="V11" i="54" s="1"/>
  <c r="V20" i="52"/>
  <c r="AQ10" i="53" s="1"/>
  <c r="S11" i="54" s="1"/>
  <c r="S20" i="52"/>
  <c r="AJ10" i="53" s="1"/>
  <c r="P11" i="54" s="1"/>
  <c r="P20" i="52"/>
  <c r="AC10" i="53" s="1"/>
  <c r="M11" i="54" s="1"/>
  <c r="M20" i="52"/>
  <c r="V10" i="53" s="1"/>
  <c r="J11" i="54" s="1"/>
  <c r="J20" i="52"/>
  <c r="O10" i="53" s="1"/>
  <c r="G11" i="54" s="1"/>
  <c r="A193" i="51"/>
  <c r="A192" i="51"/>
  <c r="A136" i="51"/>
  <c r="A135" i="51"/>
  <c r="A134" i="51"/>
  <c r="A133" i="51"/>
  <c r="A132" i="51"/>
  <c r="A131" i="51"/>
  <c r="A130" i="51"/>
  <c r="A129" i="51"/>
  <c r="A128" i="51"/>
  <c r="A127" i="51"/>
  <c r="A125" i="51"/>
  <c r="A124" i="51"/>
  <c r="A122" i="51"/>
  <c r="A121" i="51"/>
  <c r="A120" i="51"/>
  <c r="A119" i="51"/>
  <c r="A118" i="51"/>
  <c r="A117" i="51"/>
  <c r="A116" i="51"/>
  <c r="A115" i="51"/>
  <c r="A114" i="51"/>
  <c r="A113" i="51"/>
  <c r="A112" i="51"/>
  <c r="A111" i="51"/>
  <c r="A106" i="51"/>
  <c r="A105" i="51"/>
  <c r="A104" i="51"/>
  <c r="A103" i="51"/>
  <c r="A102" i="51"/>
  <c r="A101" i="51"/>
  <c r="A100" i="51"/>
  <c r="A99" i="51"/>
  <c r="A98" i="51"/>
  <c r="A97" i="51"/>
  <c r="A96" i="51"/>
  <c r="A95" i="51"/>
  <c r="A94" i="51"/>
  <c r="A93" i="51"/>
  <c r="A92" i="51"/>
  <c r="A91" i="51"/>
  <c r="A90" i="51"/>
  <c r="A89" i="51"/>
  <c r="A88" i="51"/>
  <c r="A87" i="51"/>
  <c r="A86" i="51"/>
  <c r="A85" i="51"/>
  <c r="A84" i="51"/>
  <c r="A83" i="51"/>
  <c r="A82" i="51"/>
  <c r="A81" i="51"/>
  <c r="A80" i="51"/>
  <c r="A79" i="51"/>
  <c r="A78" i="51"/>
  <c r="A77" i="51"/>
  <c r="A76" i="51"/>
  <c r="A75" i="51"/>
  <c r="A74" i="51"/>
  <c r="A73" i="51"/>
  <c r="A72" i="51"/>
  <c r="A71" i="51"/>
  <c r="A70" i="51"/>
  <c r="A69" i="51"/>
  <c r="A68" i="51"/>
  <c r="A67" i="51"/>
  <c r="A66" i="51"/>
  <c r="A65" i="51"/>
  <c r="A64" i="51"/>
  <c r="A63" i="51"/>
  <c r="A62" i="51"/>
  <c r="A61" i="51"/>
  <c r="A60" i="51"/>
  <c r="A59" i="51"/>
  <c r="A58" i="51"/>
  <c r="A57" i="51"/>
  <c r="A56" i="51"/>
  <c r="A55" i="51"/>
  <c r="A54" i="51"/>
  <c r="A53" i="51"/>
  <c r="A52" i="51"/>
  <c r="A51" i="51"/>
  <c r="A45" i="51"/>
  <c r="A44" i="51"/>
  <c r="A43" i="51"/>
  <c r="A42" i="51"/>
  <c r="A41" i="51"/>
  <c r="A40" i="51"/>
  <c r="A39" i="51"/>
  <c r="A38" i="51"/>
  <c r="A37" i="51"/>
  <c r="A36" i="51"/>
  <c r="A35" i="51"/>
  <c r="A34" i="51"/>
  <c r="A33" i="51"/>
  <c r="A32" i="51"/>
  <c r="A31" i="51"/>
  <c r="A30" i="51"/>
  <c r="A29" i="51"/>
  <c r="A28" i="51"/>
  <c r="A27" i="51"/>
  <c r="A26" i="51"/>
  <c r="A25" i="51"/>
  <c r="A24" i="51"/>
  <c r="A23" i="51"/>
  <c r="A22" i="51"/>
  <c r="A21" i="51"/>
  <c r="A20" i="51"/>
  <c r="A19" i="51"/>
  <c r="A18" i="51"/>
  <c r="A17" i="51"/>
  <c r="A16" i="51"/>
  <c r="A15" i="51"/>
  <c r="A14" i="51"/>
  <c r="A13" i="51"/>
  <c r="A12" i="51"/>
  <c r="A11" i="51"/>
  <c r="A10" i="51"/>
  <c r="A9" i="51"/>
  <c r="A8" i="51"/>
  <c r="A7" i="51"/>
  <c r="A6" i="51"/>
  <c r="A5" i="51"/>
  <c r="A4" i="51"/>
  <c r="H2" i="51"/>
  <c r="G2" i="51"/>
  <c r="A2" i="51"/>
  <c r="D111" i="50"/>
  <c r="C111" i="50"/>
  <c r="B111" i="50"/>
  <c r="AH97" i="50"/>
  <c r="AG97" i="50"/>
  <c r="AC9" i="50"/>
  <c r="Z9" i="50"/>
  <c r="W9" i="50"/>
  <c r="T9" i="50"/>
  <c r="Q9" i="50"/>
  <c r="N9" i="50"/>
  <c r="K9" i="50"/>
  <c r="H9" i="50"/>
  <c r="E9" i="50"/>
  <c r="B9" i="50"/>
  <c r="B7" i="50"/>
  <c r="A6" i="50"/>
  <c r="A5" i="50"/>
  <c r="A4" i="50"/>
  <c r="A1" i="50"/>
  <c r="H71" i="49"/>
  <c r="G71" i="49"/>
  <c r="F71" i="49"/>
  <c r="E71" i="49"/>
  <c r="D71" i="49"/>
  <c r="C71" i="49"/>
  <c r="B71" i="49"/>
  <c r="AC22" i="48"/>
  <c r="T22" i="48"/>
  <c r="Q22" i="48"/>
  <c r="O11" i="49"/>
  <c r="V11" i="49" s="1"/>
  <c r="N11" i="49"/>
  <c r="U11" i="49" s="1"/>
  <c r="AB11" i="49" s="1"/>
  <c r="AI11" i="49" s="1"/>
  <c r="AP11" i="49" s="1"/>
  <c r="AW11" i="49" s="1"/>
  <c r="BD11" i="49" s="1"/>
  <c r="BK11" i="49" s="1"/>
  <c r="BR11" i="49" s="1"/>
  <c r="M11" i="49"/>
  <c r="T11" i="49" s="1"/>
  <c r="BT11" i="49" s="1"/>
  <c r="H10" i="49"/>
  <c r="D11" i="50" s="1"/>
  <c r="A6" i="49"/>
  <c r="A5" i="49"/>
  <c r="A4" i="49"/>
  <c r="A1" i="49"/>
  <c r="J73" i="48"/>
  <c r="G111" i="50" s="1"/>
  <c r="I73" i="48"/>
  <c r="H73" i="48"/>
  <c r="K71" i="49" s="1"/>
  <c r="AG49" i="48"/>
  <c r="AF49" i="48"/>
  <c r="AD49" i="48"/>
  <c r="AC49" i="48"/>
  <c r="AA49" i="48"/>
  <c r="Z49" i="48"/>
  <c r="X49" i="48"/>
  <c r="W49" i="48"/>
  <c r="U49" i="48"/>
  <c r="T49" i="48"/>
  <c r="R49" i="48"/>
  <c r="Q49" i="48"/>
  <c r="O49" i="48"/>
  <c r="N49" i="48"/>
  <c r="L49" i="48"/>
  <c r="K49" i="48"/>
  <c r="I49" i="48"/>
  <c r="H49" i="48"/>
  <c r="F49" i="48"/>
  <c r="E49" i="48"/>
  <c r="AJ48" i="48"/>
  <c r="AI48" i="48"/>
  <c r="AH48" i="48"/>
  <c r="AE48" i="48"/>
  <c r="AB48" i="48"/>
  <c r="Y48" i="48"/>
  <c r="V48" i="48"/>
  <c r="S48" i="48"/>
  <c r="P48" i="48"/>
  <c r="M48" i="48"/>
  <c r="J48" i="48"/>
  <c r="G48" i="48"/>
  <c r="AJ47" i="48"/>
  <c r="AI47" i="48"/>
  <c r="AH47" i="48"/>
  <c r="AE47" i="48"/>
  <c r="AB47" i="48"/>
  <c r="Y47" i="48"/>
  <c r="V47" i="48"/>
  <c r="S47" i="48"/>
  <c r="P47" i="48"/>
  <c r="M47" i="48"/>
  <c r="J47" i="48"/>
  <c r="G47" i="48"/>
  <c r="AJ46" i="48"/>
  <c r="AI46" i="48"/>
  <c r="AH46" i="48"/>
  <c r="AE46" i="48"/>
  <c r="AB46" i="48"/>
  <c r="Y46" i="48"/>
  <c r="V46" i="48"/>
  <c r="S46" i="48"/>
  <c r="P46" i="48"/>
  <c r="M46" i="48"/>
  <c r="J46" i="48"/>
  <c r="G46" i="48"/>
  <c r="AJ45" i="48"/>
  <c r="AI45" i="48"/>
  <c r="AH45" i="48"/>
  <c r="AE45" i="48"/>
  <c r="AB45" i="48"/>
  <c r="Y45" i="48"/>
  <c r="V45" i="48"/>
  <c r="S45" i="48"/>
  <c r="P45" i="48"/>
  <c r="M45" i="48"/>
  <c r="J45" i="48"/>
  <c r="G45" i="48"/>
  <c r="AJ44" i="48"/>
  <c r="AI44" i="48"/>
  <c r="AH44" i="48"/>
  <c r="AE44" i="48"/>
  <c r="AB44" i="48"/>
  <c r="Y44" i="48"/>
  <c r="V44" i="48"/>
  <c r="S44" i="48"/>
  <c r="P44" i="48"/>
  <c r="M44" i="48"/>
  <c r="J44" i="48"/>
  <c r="G44" i="48"/>
  <c r="AG42" i="48"/>
  <c r="AF42" i="48"/>
  <c r="AF51" i="48" s="1"/>
  <c r="AD42" i="48"/>
  <c r="AD51" i="48" s="1"/>
  <c r="AC42" i="48"/>
  <c r="AA42" i="48"/>
  <c r="Z42" i="48"/>
  <c r="Z51" i="48" s="1"/>
  <c r="X42" i="48"/>
  <c r="W42" i="48"/>
  <c r="U42" i="48"/>
  <c r="U51" i="48" s="1"/>
  <c r="T42" i="48"/>
  <c r="R42" i="48"/>
  <c r="Q42" i="48"/>
  <c r="Q51" i="48" s="1"/>
  <c r="O42" i="48"/>
  <c r="N42" i="48"/>
  <c r="L42" i="48"/>
  <c r="L51" i="48" s="1"/>
  <c r="K42" i="48"/>
  <c r="I42" i="48"/>
  <c r="I51" i="48" s="1"/>
  <c r="H42" i="48"/>
  <c r="F42" i="48"/>
  <c r="E42" i="48"/>
  <c r="AJ41" i="48"/>
  <c r="AI41" i="48"/>
  <c r="AH41" i="48"/>
  <c r="AE41" i="48"/>
  <c r="AB41" i="48"/>
  <c r="Y41" i="48"/>
  <c r="V41" i="48"/>
  <c r="S41" i="48"/>
  <c r="P41" i="48"/>
  <c r="M41" i="48"/>
  <c r="J41" i="48"/>
  <c r="G41" i="48"/>
  <c r="AJ40" i="48"/>
  <c r="AI40" i="48"/>
  <c r="AH40" i="48"/>
  <c r="AE40" i="48"/>
  <c r="AB40" i="48"/>
  <c r="Y40" i="48"/>
  <c r="V40" i="48"/>
  <c r="S40" i="48"/>
  <c r="P40" i="48"/>
  <c r="M40" i="48"/>
  <c r="J40" i="48"/>
  <c r="G40" i="48"/>
  <c r="AJ39" i="48"/>
  <c r="AI39" i="48"/>
  <c r="AH39" i="48"/>
  <c r="AE39" i="48"/>
  <c r="AB39" i="48"/>
  <c r="Y39" i="48"/>
  <c r="V39" i="48"/>
  <c r="S39" i="48"/>
  <c r="P39" i="48"/>
  <c r="M39" i="48"/>
  <c r="J39" i="48"/>
  <c r="G39" i="48"/>
  <c r="AJ38" i="48"/>
  <c r="AI38" i="48"/>
  <c r="AH38" i="48"/>
  <c r="AE38" i="48"/>
  <c r="AB38" i="48"/>
  <c r="Y38" i="48"/>
  <c r="V38" i="48"/>
  <c r="S38" i="48"/>
  <c r="P38" i="48"/>
  <c r="M38" i="48"/>
  <c r="J38" i="48"/>
  <c r="G38" i="48"/>
  <c r="AJ35" i="48"/>
  <c r="AI35" i="48"/>
  <c r="AH35" i="48"/>
  <c r="AE35" i="48"/>
  <c r="AB35" i="48"/>
  <c r="Y35" i="48"/>
  <c r="V35" i="48"/>
  <c r="S35" i="48"/>
  <c r="P35" i="48"/>
  <c r="M35" i="48"/>
  <c r="J35" i="48"/>
  <c r="G35" i="48"/>
  <c r="AJ34" i="48"/>
  <c r="AI34" i="48"/>
  <c r="AH34" i="48"/>
  <c r="AE34" i="48"/>
  <c r="AB34" i="48"/>
  <c r="Y34" i="48"/>
  <c r="V34" i="48"/>
  <c r="S34" i="48"/>
  <c r="P34" i="48"/>
  <c r="M34" i="48"/>
  <c r="J34" i="48"/>
  <c r="G34" i="48"/>
  <c r="AJ33" i="48"/>
  <c r="AI33" i="48"/>
  <c r="AH33" i="48"/>
  <c r="AE33" i="48"/>
  <c r="AB33" i="48"/>
  <c r="Y33" i="48"/>
  <c r="V33" i="48"/>
  <c r="S33" i="48"/>
  <c r="P33" i="48"/>
  <c r="M33" i="48"/>
  <c r="J33" i="48"/>
  <c r="G33" i="48"/>
  <c r="AH28" i="48"/>
  <c r="AF28" i="48"/>
  <c r="AC28" i="48"/>
  <c r="AA28" i="48"/>
  <c r="Z28" i="48"/>
  <c r="W28" i="48"/>
  <c r="T28" i="48"/>
  <c r="Q28" i="48"/>
  <c r="P28" i="48"/>
  <c r="O28" i="48"/>
  <c r="N28" i="48"/>
  <c r="M28" i="48"/>
  <c r="L28" i="48"/>
  <c r="K28" i="48"/>
  <c r="J28" i="48"/>
  <c r="H28" i="48"/>
  <c r="E28" i="48"/>
  <c r="AF27" i="48"/>
  <c r="AC27" i="48"/>
  <c r="Z27" i="48"/>
  <c r="W27" i="48"/>
  <c r="T27" i="48"/>
  <c r="Q27" i="48"/>
  <c r="N27" i="48"/>
  <c r="K27" i="48"/>
  <c r="H27" i="48"/>
  <c r="E27" i="48"/>
  <c r="AF23" i="48"/>
  <c r="AC23" i="48"/>
  <c r="Z23" i="48"/>
  <c r="W23" i="48"/>
  <c r="T23" i="48"/>
  <c r="Q23" i="48"/>
  <c r="N23" i="48"/>
  <c r="K23" i="48"/>
  <c r="H23" i="48"/>
  <c r="E23" i="48"/>
  <c r="K22" i="48"/>
  <c r="AK20" i="48"/>
  <c r="BV10" i="49" s="1"/>
  <c r="AH11" i="50" s="1"/>
  <c r="AH20" i="48"/>
  <c r="BS10" i="49" s="1"/>
  <c r="AE11" i="50" s="1"/>
  <c r="AE20" i="48"/>
  <c r="BL10" i="49" s="1"/>
  <c r="AB11" i="50" s="1"/>
  <c r="AB20" i="48"/>
  <c r="BE10" i="49" s="1"/>
  <c r="Y11" i="50" s="1"/>
  <c r="Y20" i="48"/>
  <c r="AX10" i="49" s="1"/>
  <c r="V11" i="50" s="1"/>
  <c r="V20" i="48"/>
  <c r="AQ10" i="49" s="1"/>
  <c r="S11" i="50" s="1"/>
  <c r="S20" i="48"/>
  <c r="AJ10" i="49" s="1"/>
  <c r="P11" i="50" s="1"/>
  <c r="P20" i="48"/>
  <c r="AC10" i="49" s="1"/>
  <c r="M11" i="50" s="1"/>
  <c r="M20" i="48"/>
  <c r="V10" i="49" s="1"/>
  <c r="J11" i="50" s="1"/>
  <c r="J20" i="48"/>
  <c r="O10" i="49" s="1"/>
  <c r="G11" i="50" s="1"/>
  <c r="A2" i="12"/>
  <c r="L32" i="9"/>
  <c r="L31" i="9"/>
  <c r="L30" i="9"/>
  <c r="L29" i="9"/>
  <c r="L28" i="9"/>
  <c r="L27" i="9"/>
  <c r="L26" i="9"/>
  <c r="L25" i="9"/>
  <c r="L24" i="9"/>
  <c r="L23" i="9"/>
  <c r="L22" i="9"/>
  <c r="L21" i="9"/>
  <c r="L20" i="9"/>
  <c r="L19" i="9"/>
  <c r="L18" i="9"/>
  <c r="L17" i="9"/>
  <c r="L16" i="9"/>
  <c r="L15" i="9"/>
  <c r="L14" i="9"/>
  <c r="L13" i="9"/>
  <c r="L12" i="9"/>
  <c r="E28" i="9"/>
  <c r="E27" i="9"/>
  <c r="A193" i="39"/>
  <c r="A192" i="39"/>
  <c r="A136" i="39"/>
  <c r="A135" i="39"/>
  <c r="A127" i="39"/>
  <c r="A125" i="39"/>
  <c r="A124" i="39"/>
  <c r="A116" i="39"/>
  <c r="A106" i="39"/>
  <c r="A105" i="39"/>
  <c r="A102" i="39"/>
  <c r="A94" i="39"/>
  <c r="A82" i="39"/>
  <c r="A54" i="39"/>
  <c r="H2" i="39"/>
  <c r="G2" i="39"/>
  <c r="A2" i="39"/>
  <c r="D111" i="38"/>
  <c r="C111" i="38"/>
  <c r="B111" i="38"/>
  <c r="AH97" i="38"/>
  <c r="AG97" i="38"/>
  <c r="A134" i="39"/>
  <c r="A133" i="39"/>
  <c r="A132" i="39"/>
  <c r="A131" i="39"/>
  <c r="A130" i="39"/>
  <c r="A129" i="39"/>
  <c r="A128" i="39"/>
  <c r="E27" i="36"/>
  <c r="A122" i="39"/>
  <c r="A121" i="39"/>
  <c r="A120" i="39"/>
  <c r="A119" i="39"/>
  <c r="A118" i="39"/>
  <c r="A117" i="39"/>
  <c r="A115" i="39"/>
  <c r="A114" i="39"/>
  <c r="A113" i="39"/>
  <c r="A112" i="39"/>
  <c r="A111" i="39"/>
  <c r="A104" i="39"/>
  <c r="A103" i="39"/>
  <c r="A101" i="39"/>
  <c r="A100" i="39"/>
  <c r="A99" i="39"/>
  <c r="A98" i="39"/>
  <c r="A97" i="39"/>
  <c r="A96" i="39"/>
  <c r="A95" i="39"/>
  <c r="A93" i="39"/>
  <c r="A92" i="39"/>
  <c r="A91" i="39"/>
  <c r="A90" i="39"/>
  <c r="A89" i="39"/>
  <c r="A88" i="39"/>
  <c r="A87" i="39"/>
  <c r="A86" i="39"/>
  <c r="A85" i="39"/>
  <c r="A84" i="39"/>
  <c r="A83" i="39"/>
  <c r="A81" i="39"/>
  <c r="A80" i="39"/>
  <c r="A79" i="39"/>
  <c r="A78" i="39"/>
  <c r="A77" i="39"/>
  <c r="A76" i="39"/>
  <c r="A75" i="39"/>
  <c r="A74" i="39"/>
  <c r="A73" i="39"/>
  <c r="A72" i="39"/>
  <c r="A71" i="39"/>
  <c r="A70" i="39"/>
  <c r="A69" i="39"/>
  <c r="A68" i="39"/>
  <c r="A67" i="39"/>
  <c r="A66" i="39"/>
  <c r="A65" i="39"/>
  <c r="A64" i="39"/>
  <c r="A63" i="39"/>
  <c r="A62" i="39"/>
  <c r="A61" i="39"/>
  <c r="A60" i="39"/>
  <c r="A59" i="39"/>
  <c r="A58" i="39"/>
  <c r="A57" i="39"/>
  <c r="A56" i="39"/>
  <c r="A55" i="39"/>
  <c r="A53" i="39"/>
  <c r="A52" i="39"/>
  <c r="A51" i="39"/>
  <c r="AC9" i="38"/>
  <c r="Z9" i="38"/>
  <c r="W9" i="38"/>
  <c r="T9" i="38"/>
  <c r="Q9" i="38"/>
  <c r="N9" i="38"/>
  <c r="K9" i="38"/>
  <c r="H9" i="38"/>
  <c r="E9" i="38"/>
  <c r="B9" i="38"/>
  <c r="B7" i="38"/>
  <c r="A6" i="38"/>
  <c r="A5" i="38"/>
  <c r="A4" i="38"/>
  <c r="A1" i="38"/>
  <c r="H71" i="37"/>
  <c r="G71" i="37"/>
  <c r="F71" i="37"/>
  <c r="E71" i="37"/>
  <c r="D71" i="37"/>
  <c r="C71" i="37"/>
  <c r="A45" i="39"/>
  <c r="A44" i="39"/>
  <c r="A43" i="39"/>
  <c r="A42" i="39"/>
  <c r="A41" i="39"/>
  <c r="A40" i="39"/>
  <c r="A39" i="39"/>
  <c r="A38" i="39"/>
  <c r="A37" i="39"/>
  <c r="A36" i="39"/>
  <c r="A35" i="39"/>
  <c r="A34" i="39"/>
  <c r="A33" i="39"/>
  <c r="A32" i="39"/>
  <c r="A31" i="39"/>
  <c r="A30" i="39"/>
  <c r="A29" i="39"/>
  <c r="A28" i="39"/>
  <c r="A27" i="39"/>
  <c r="A26" i="39"/>
  <c r="A25" i="39"/>
  <c r="A24" i="39"/>
  <c r="A23" i="39"/>
  <c r="A22" i="39"/>
  <c r="A21" i="39"/>
  <c r="A20" i="39"/>
  <c r="A19" i="39"/>
  <c r="A18" i="39"/>
  <c r="A17" i="39"/>
  <c r="A16" i="39"/>
  <c r="A15" i="39"/>
  <c r="A14" i="39"/>
  <c r="A13" i="39"/>
  <c r="A12" i="39"/>
  <c r="A11" i="39"/>
  <c r="A10" i="39"/>
  <c r="A9" i="39"/>
  <c r="A8" i="39"/>
  <c r="A7" i="39"/>
  <c r="A6" i="39"/>
  <c r="A5" i="39"/>
  <c r="A4" i="39"/>
  <c r="O11" i="37"/>
  <c r="V11" i="37" s="1"/>
  <c r="AC11" i="37" s="1"/>
  <c r="AJ11" i="37" s="1"/>
  <c r="AQ11" i="37" s="1"/>
  <c r="AX11" i="37" s="1"/>
  <c r="BE11" i="37" s="1"/>
  <c r="BL11" i="37" s="1"/>
  <c r="BS11" i="37" s="1"/>
  <c r="N11" i="37"/>
  <c r="U11" i="37" s="1"/>
  <c r="AB11" i="37" s="1"/>
  <c r="AI11" i="37" s="1"/>
  <c r="AP11" i="37" s="1"/>
  <c r="AW11" i="37" s="1"/>
  <c r="BD11" i="37" s="1"/>
  <c r="BK11" i="37" s="1"/>
  <c r="BR11" i="37" s="1"/>
  <c r="M11" i="37"/>
  <c r="T11" i="37" s="1"/>
  <c r="H10" i="37"/>
  <c r="D11" i="38" s="1"/>
  <c r="A6" i="37"/>
  <c r="A5" i="37"/>
  <c r="A4" i="37"/>
  <c r="A1" i="37"/>
  <c r="J73" i="36"/>
  <c r="I73" i="36"/>
  <c r="F111" i="38" s="1"/>
  <c r="H73" i="36"/>
  <c r="L71" i="37" s="1"/>
  <c r="AG49" i="36"/>
  <c r="AF49" i="36"/>
  <c r="AD49" i="36"/>
  <c r="AC49" i="36"/>
  <c r="AA49" i="36"/>
  <c r="Z49" i="36"/>
  <c r="X49" i="36"/>
  <c r="W49" i="36"/>
  <c r="U49" i="36"/>
  <c r="T49" i="36"/>
  <c r="R49" i="36"/>
  <c r="Q49" i="36"/>
  <c r="O49" i="36"/>
  <c r="N49" i="36"/>
  <c r="L49" i="36"/>
  <c r="K49" i="36"/>
  <c r="I49" i="36"/>
  <c r="H49" i="36"/>
  <c r="F49" i="36"/>
  <c r="E49" i="36"/>
  <c r="AJ48" i="36"/>
  <c r="AI48" i="36"/>
  <c r="AH48" i="36"/>
  <c r="AE48" i="36"/>
  <c r="AB48" i="36"/>
  <c r="Y48" i="36"/>
  <c r="V48" i="36"/>
  <c r="S48" i="36"/>
  <c r="P48" i="36"/>
  <c r="M48" i="36"/>
  <c r="J48" i="36"/>
  <c r="G48" i="36"/>
  <c r="AJ47" i="36"/>
  <c r="AI47" i="36"/>
  <c r="AH47" i="36"/>
  <c r="AE47" i="36"/>
  <c r="AB47" i="36"/>
  <c r="Y47" i="36"/>
  <c r="V47" i="36"/>
  <c r="S47" i="36"/>
  <c r="P47" i="36"/>
  <c r="M47" i="36"/>
  <c r="J47" i="36"/>
  <c r="G47" i="36"/>
  <c r="AJ46" i="36"/>
  <c r="AI46" i="36"/>
  <c r="AH46" i="36"/>
  <c r="AE46" i="36"/>
  <c r="AB46" i="36"/>
  <c r="Y46" i="36"/>
  <c r="V46" i="36"/>
  <c r="S46" i="36"/>
  <c r="P46" i="36"/>
  <c r="M46" i="36"/>
  <c r="J46" i="36"/>
  <c r="G46" i="36"/>
  <c r="AJ45" i="36"/>
  <c r="AI45" i="36"/>
  <c r="AH45" i="36"/>
  <c r="AE45" i="36"/>
  <c r="AB45" i="36"/>
  <c r="Y45" i="36"/>
  <c r="V45" i="36"/>
  <c r="S45" i="36"/>
  <c r="P45" i="36"/>
  <c r="M45" i="36"/>
  <c r="J45" i="36"/>
  <c r="G45" i="36"/>
  <c r="AJ44" i="36"/>
  <c r="AI44" i="36"/>
  <c r="AH44" i="36"/>
  <c r="AE44" i="36"/>
  <c r="AB44" i="36"/>
  <c r="Y44" i="36"/>
  <c r="V44" i="36"/>
  <c r="S44" i="36"/>
  <c r="P44" i="36"/>
  <c r="M44" i="36"/>
  <c r="J44" i="36"/>
  <c r="G44" i="36"/>
  <c r="AG42" i="36"/>
  <c r="AG51" i="36" s="1"/>
  <c r="AF42" i="36"/>
  <c r="AF51" i="36" s="1"/>
  <c r="AD42" i="36"/>
  <c r="AD51" i="36" s="1"/>
  <c r="AC42" i="36"/>
  <c r="AA42" i="36"/>
  <c r="Z42" i="36"/>
  <c r="X42" i="36"/>
  <c r="W42" i="36"/>
  <c r="U42" i="36"/>
  <c r="T42" i="36"/>
  <c r="T51" i="36" s="1"/>
  <c r="R42" i="36"/>
  <c r="R51" i="36" s="1"/>
  <c r="Q42" i="36"/>
  <c r="O42" i="36"/>
  <c r="N42" i="36"/>
  <c r="N51" i="36" s="1"/>
  <c r="L42" i="36"/>
  <c r="L51" i="36" s="1"/>
  <c r="K42" i="36"/>
  <c r="I42" i="36"/>
  <c r="H42" i="36"/>
  <c r="F42" i="36"/>
  <c r="E42" i="36"/>
  <c r="AJ41" i="36"/>
  <c r="AI41" i="36"/>
  <c r="AH41" i="36"/>
  <c r="AE41" i="36"/>
  <c r="AB41" i="36"/>
  <c r="Y41" i="36"/>
  <c r="V41" i="36"/>
  <c r="S41" i="36"/>
  <c r="P41" i="36"/>
  <c r="M41" i="36"/>
  <c r="J41" i="36"/>
  <c r="G41" i="36"/>
  <c r="AJ40" i="36"/>
  <c r="AI40" i="36"/>
  <c r="AH40" i="36"/>
  <c r="AE40" i="36"/>
  <c r="AB40" i="36"/>
  <c r="Y40" i="36"/>
  <c r="V40" i="36"/>
  <c r="S40" i="36"/>
  <c r="P40" i="36"/>
  <c r="M40" i="36"/>
  <c r="J40" i="36"/>
  <c r="G40" i="36"/>
  <c r="AJ39" i="36"/>
  <c r="AI39" i="36"/>
  <c r="AH39" i="36"/>
  <c r="AE39" i="36"/>
  <c r="AB39" i="36"/>
  <c r="Y39" i="36"/>
  <c r="V39" i="36"/>
  <c r="S39" i="36"/>
  <c r="P39" i="36"/>
  <c r="M39" i="36"/>
  <c r="J39" i="36"/>
  <c r="G39" i="36"/>
  <c r="AJ38" i="36"/>
  <c r="AI38" i="36"/>
  <c r="AH38" i="36"/>
  <c r="AE38" i="36"/>
  <c r="AB38" i="36"/>
  <c r="Y38" i="36"/>
  <c r="V38" i="36"/>
  <c r="S38" i="36"/>
  <c r="P38" i="36"/>
  <c r="M38" i="36"/>
  <c r="J38" i="36"/>
  <c r="G38" i="36"/>
  <c r="AJ35" i="36"/>
  <c r="AI35" i="36"/>
  <c r="AH35" i="36"/>
  <c r="AE35" i="36"/>
  <c r="AB35" i="36"/>
  <c r="Y35" i="36"/>
  <c r="V35" i="36"/>
  <c r="S35" i="36"/>
  <c r="P35" i="36"/>
  <c r="M35" i="36"/>
  <c r="J35" i="36"/>
  <c r="G35" i="36"/>
  <c r="AJ34" i="36"/>
  <c r="AI34" i="36"/>
  <c r="AH34" i="36"/>
  <c r="AE34" i="36"/>
  <c r="AB34" i="36"/>
  <c r="Y34" i="36"/>
  <c r="V34" i="36"/>
  <c r="S34" i="36"/>
  <c r="P34" i="36"/>
  <c r="M34" i="36"/>
  <c r="J34" i="36"/>
  <c r="G34" i="36"/>
  <c r="AJ33" i="36"/>
  <c r="AI33" i="36"/>
  <c r="AH33" i="36"/>
  <c r="AE33" i="36"/>
  <c r="AB33" i="36"/>
  <c r="Y33" i="36"/>
  <c r="Y42" i="36" s="1"/>
  <c r="V33" i="36"/>
  <c r="V42" i="36" s="1"/>
  <c r="S33" i="36"/>
  <c r="P33" i="36"/>
  <c r="M33" i="36"/>
  <c r="J33" i="36"/>
  <c r="G33" i="36"/>
  <c r="AC28" i="36"/>
  <c r="Z28" i="36"/>
  <c r="T27" i="36"/>
  <c r="AK20" i="36"/>
  <c r="BV10" i="37" s="1"/>
  <c r="AH11" i="38" s="1"/>
  <c r="AH20" i="36"/>
  <c r="BS10" i="37" s="1"/>
  <c r="AE11" i="38" s="1"/>
  <c r="AE20" i="36"/>
  <c r="BL10" i="37" s="1"/>
  <c r="AB11" i="38" s="1"/>
  <c r="AB20" i="36"/>
  <c r="BE10" i="37" s="1"/>
  <c r="Y11" i="38" s="1"/>
  <c r="Y20" i="36"/>
  <c r="AX10" i="37" s="1"/>
  <c r="V11" i="38" s="1"/>
  <c r="V20" i="36"/>
  <c r="AQ10" i="37" s="1"/>
  <c r="S11" i="38" s="1"/>
  <c r="S20" i="36"/>
  <c r="AJ10" i="37" s="1"/>
  <c r="P11" i="38" s="1"/>
  <c r="P20" i="36"/>
  <c r="AC10" i="37" s="1"/>
  <c r="M11" i="38" s="1"/>
  <c r="M20" i="36"/>
  <c r="V10" i="37" s="1"/>
  <c r="J11" i="38" s="1"/>
  <c r="J20" i="36"/>
  <c r="O10" i="37" s="1"/>
  <c r="G11" i="38" s="1"/>
  <c r="Y49" i="69" l="1"/>
  <c r="G42" i="69"/>
  <c r="P42" i="48"/>
  <c r="M42" i="61"/>
  <c r="M49" i="61"/>
  <c r="V49" i="57"/>
  <c r="M42" i="69"/>
  <c r="M42" i="36"/>
  <c r="AB49" i="65"/>
  <c r="AE42" i="69"/>
  <c r="S42" i="48"/>
  <c r="P49" i="61"/>
  <c r="M49" i="57"/>
  <c r="O71" i="62"/>
  <c r="P42" i="69"/>
  <c r="P42" i="36"/>
  <c r="P49" i="52"/>
  <c r="AB49" i="48"/>
  <c r="AE49" i="61"/>
  <c r="Y42" i="69"/>
  <c r="Y51" i="69" s="1"/>
  <c r="M71" i="70"/>
  <c r="J71" i="80"/>
  <c r="L71" i="80"/>
  <c r="I71" i="80"/>
  <c r="E111" i="81"/>
  <c r="O71" i="80"/>
  <c r="N71" i="80"/>
  <c r="K71" i="80"/>
  <c r="M71" i="80"/>
  <c r="V49" i="48"/>
  <c r="G111" i="71"/>
  <c r="G111" i="81"/>
  <c r="F111" i="71"/>
  <c r="F111" i="81"/>
  <c r="K73" i="69"/>
  <c r="R71" i="70" s="1"/>
  <c r="AB49" i="36"/>
  <c r="G42" i="48"/>
  <c r="AE42" i="48"/>
  <c r="G49" i="48"/>
  <c r="S42" i="52"/>
  <c r="P49" i="57"/>
  <c r="S49" i="69"/>
  <c r="G49" i="36"/>
  <c r="AE49" i="36"/>
  <c r="AK48" i="36"/>
  <c r="S42" i="57"/>
  <c r="Y49" i="65"/>
  <c r="AI81" i="56"/>
  <c r="D5" i="56"/>
  <c r="AI74" i="56" s="1"/>
  <c r="B4" i="80"/>
  <c r="B4" i="81"/>
  <c r="B6" i="70"/>
  <c r="B6" i="81"/>
  <c r="B6" i="80"/>
  <c r="B5" i="70"/>
  <c r="B5" i="80"/>
  <c r="B5" i="81"/>
  <c r="B3" i="80"/>
  <c r="B3" i="81"/>
  <c r="Q51" i="36"/>
  <c r="AA51" i="36"/>
  <c r="AK44" i="52"/>
  <c r="K73" i="52"/>
  <c r="V71" i="53" s="1"/>
  <c r="M71" i="53"/>
  <c r="I51" i="57"/>
  <c r="T51" i="69"/>
  <c r="AF51" i="69"/>
  <c r="X51" i="69"/>
  <c r="BV46" i="70"/>
  <c r="AC51" i="48"/>
  <c r="AB42" i="69"/>
  <c r="AH42" i="36"/>
  <c r="AH49" i="48"/>
  <c r="E51" i="57"/>
  <c r="AC51" i="57"/>
  <c r="AK35" i="69"/>
  <c r="AK38" i="69"/>
  <c r="AK46" i="69"/>
  <c r="H51" i="57"/>
  <c r="AK48" i="57"/>
  <c r="F51" i="57"/>
  <c r="AJ49" i="69"/>
  <c r="BV11" i="58"/>
  <c r="AC11" i="58"/>
  <c r="AJ11" i="58" s="1"/>
  <c r="AQ11" i="58" s="1"/>
  <c r="AX11" i="58" s="1"/>
  <c r="BE11" i="58" s="1"/>
  <c r="BL11" i="58" s="1"/>
  <c r="BS11" i="58" s="1"/>
  <c r="Y49" i="61"/>
  <c r="V42" i="48"/>
  <c r="V51" i="48" s="1"/>
  <c r="Y42" i="52"/>
  <c r="G49" i="57"/>
  <c r="O55" i="70"/>
  <c r="AK47" i="57"/>
  <c r="AC11" i="62"/>
  <c r="AJ11" i="62" s="1"/>
  <c r="AQ11" i="62" s="1"/>
  <c r="AX11" i="62" s="1"/>
  <c r="BE11" i="62" s="1"/>
  <c r="BL11" i="62" s="1"/>
  <c r="BS11" i="62" s="1"/>
  <c r="U51" i="36"/>
  <c r="M49" i="36"/>
  <c r="K73" i="36"/>
  <c r="R71" i="37" s="1"/>
  <c r="AG51" i="48"/>
  <c r="J49" i="52"/>
  <c r="AK47" i="52"/>
  <c r="AA11" i="53"/>
  <c r="AH11" i="53" s="1"/>
  <c r="AO11" i="53" s="1"/>
  <c r="AV11" i="53" s="1"/>
  <c r="BC11" i="53" s="1"/>
  <c r="BJ11" i="53" s="1"/>
  <c r="BQ11" i="53" s="1"/>
  <c r="AK34" i="57"/>
  <c r="AK40" i="57"/>
  <c r="AK41" i="57"/>
  <c r="N51" i="65"/>
  <c r="AH42" i="69"/>
  <c r="Q51" i="69"/>
  <c r="G49" i="69"/>
  <c r="S56" i="70"/>
  <c r="I71" i="70"/>
  <c r="AK46" i="36"/>
  <c r="AK35" i="36"/>
  <c r="AK38" i="36"/>
  <c r="E51" i="36"/>
  <c r="W51" i="36"/>
  <c r="L73" i="36"/>
  <c r="I111" i="38" s="1"/>
  <c r="AK45" i="48"/>
  <c r="AK47" i="48"/>
  <c r="K73" i="48"/>
  <c r="T51" i="52"/>
  <c r="W51" i="57"/>
  <c r="S49" i="57"/>
  <c r="AD51" i="61"/>
  <c r="AG51" i="65"/>
  <c r="AK45" i="69"/>
  <c r="BE55" i="70"/>
  <c r="BE58" i="70" s="1"/>
  <c r="N14" i="70"/>
  <c r="N46" i="70"/>
  <c r="J42" i="36"/>
  <c r="S49" i="36"/>
  <c r="AJ49" i="48"/>
  <c r="AK41" i="36"/>
  <c r="J71" i="37"/>
  <c r="P42" i="57"/>
  <c r="P51" i="57" s="1"/>
  <c r="AK39" i="36"/>
  <c r="Z51" i="36"/>
  <c r="AK38" i="48"/>
  <c r="AK48" i="48"/>
  <c r="J42" i="52"/>
  <c r="J51" i="52" s="1"/>
  <c r="V49" i="52"/>
  <c r="K51" i="57"/>
  <c r="AA51" i="57"/>
  <c r="J42" i="69"/>
  <c r="W51" i="69"/>
  <c r="AK44" i="69"/>
  <c r="P49" i="69"/>
  <c r="M73" i="69"/>
  <c r="J111" i="81" s="1"/>
  <c r="BV22" i="70"/>
  <c r="N51" i="61"/>
  <c r="AK38" i="52"/>
  <c r="E51" i="52"/>
  <c r="AK48" i="52"/>
  <c r="Y49" i="57"/>
  <c r="O51" i="61"/>
  <c r="AJ49" i="65"/>
  <c r="G51" i="69"/>
  <c r="S42" i="36"/>
  <c r="K51" i="36"/>
  <c r="AI49" i="36"/>
  <c r="S49" i="48"/>
  <c r="K51" i="48"/>
  <c r="M42" i="52"/>
  <c r="Z51" i="52"/>
  <c r="Y49" i="52"/>
  <c r="AI49" i="52"/>
  <c r="L51" i="57"/>
  <c r="AE49" i="57"/>
  <c r="U51" i="65"/>
  <c r="AK40" i="69"/>
  <c r="F51" i="69"/>
  <c r="AI49" i="69"/>
  <c r="M59" i="70"/>
  <c r="H22" i="69" s="1"/>
  <c r="F51" i="36"/>
  <c r="R51" i="48"/>
  <c r="H51" i="36"/>
  <c r="W51" i="52"/>
  <c r="AC51" i="36"/>
  <c r="AJ49" i="36"/>
  <c r="M42" i="48"/>
  <c r="H51" i="48"/>
  <c r="X51" i="48"/>
  <c r="AC24" i="48"/>
  <c r="AC26" i="48" s="1"/>
  <c r="AC30" i="48" s="1"/>
  <c r="AK39" i="52"/>
  <c r="I51" i="52"/>
  <c r="N51" i="57"/>
  <c r="E51" i="65"/>
  <c r="W51" i="65"/>
  <c r="H51" i="69"/>
  <c r="J49" i="48"/>
  <c r="U51" i="52"/>
  <c r="Q51" i="65"/>
  <c r="K51" i="52"/>
  <c r="AC51" i="52"/>
  <c r="AE49" i="52"/>
  <c r="U51" i="61"/>
  <c r="F51" i="65"/>
  <c r="BS55" i="70"/>
  <c r="BV54" i="70"/>
  <c r="Y42" i="48"/>
  <c r="AK47" i="36"/>
  <c r="AF51" i="61"/>
  <c r="T51" i="48"/>
  <c r="AB51" i="36"/>
  <c r="AB42" i="36"/>
  <c r="O51" i="36"/>
  <c r="AK35" i="48"/>
  <c r="O51" i="48"/>
  <c r="V42" i="52"/>
  <c r="V51" i="52" s="1"/>
  <c r="L51" i="52"/>
  <c r="AH49" i="52"/>
  <c r="AE42" i="57"/>
  <c r="V42" i="69"/>
  <c r="AK41" i="69"/>
  <c r="BV38" i="70"/>
  <c r="T24" i="52"/>
  <c r="T26" i="52" s="1"/>
  <c r="AC24" i="61"/>
  <c r="AC26" i="61" s="1"/>
  <c r="AC30" i="61" s="1"/>
  <c r="H20" i="52"/>
  <c r="M10" i="53" s="1"/>
  <c r="E11" i="54" s="1"/>
  <c r="F10" i="37"/>
  <c r="B11" i="38" s="1"/>
  <c r="F20" i="69"/>
  <c r="AJ20" i="69" s="1"/>
  <c r="W20" i="65"/>
  <c r="AV10" i="66" s="1"/>
  <c r="T11" i="67" s="1"/>
  <c r="F20" i="61"/>
  <c r="AA20" i="61" s="1"/>
  <c r="BD10" i="62" s="1"/>
  <c r="X11" i="63" s="1"/>
  <c r="F20" i="57"/>
  <c r="AJ20" i="57" s="1"/>
  <c r="F20" i="48"/>
  <c r="R20" i="48" s="1"/>
  <c r="AI10" i="49" s="1"/>
  <c r="O11" i="50" s="1"/>
  <c r="X20" i="56"/>
  <c r="B6" i="38"/>
  <c r="B6" i="37"/>
  <c r="B6" i="54"/>
  <c r="B6" i="53"/>
  <c r="B5" i="59"/>
  <c r="B5" i="58"/>
  <c r="B4" i="54"/>
  <c r="B4" i="53"/>
  <c r="B4" i="67"/>
  <c r="B4" i="66"/>
  <c r="B4" i="71"/>
  <c r="B4" i="70"/>
  <c r="B4" i="63"/>
  <c r="B4" i="62"/>
  <c r="B4" i="59"/>
  <c r="B4" i="58"/>
  <c r="B6" i="48"/>
  <c r="AK74" i="48" s="1"/>
  <c r="AG76" i="48"/>
  <c r="AD114" i="50" s="1"/>
  <c r="B3" i="49"/>
  <c r="B3" i="59"/>
  <c r="B3" i="58"/>
  <c r="AC76" i="65"/>
  <c r="BG74" i="66" s="1"/>
  <c r="B3" i="66"/>
  <c r="AH76" i="69"/>
  <c r="B3" i="70"/>
  <c r="AC76" i="61"/>
  <c r="BJ74" i="62" s="1"/>
  <c r="B3" i="62"/>
  <c r="AD76" i="36"/>
  <c r="AA114" i="38" s="1"/>
  <c r="B3" i="37"/>
  <c r="AH76" i="52"/>
  <c r="AE114" i="54" s="1"/>
  <c r="B3" i="53"/>
  <c r="BV30" i="70"/>
  <c r="V55" i="70"/>
  <c r="AU56" i="70"/>
  <c r="BU45" i="70"/>
  <c r="BV11" i="70"/>
  <c r="Z56" i="70"/>
  <c r="BP56" i="70"/>
  <c r="N38" i="70"/>
  <c r="N55" i="70" s="1"/>
  <c r="N54" i="70"/>
  <c r="AX55" i="70"/>
  <c r="AA11" i="70"/>
  <c r="AH11" i="70" s="1"/>
  <c r="AO11" i="70" s="1"/>
  <c r="AV11" i="70" s="1"/>
  <c r="BC11" i="70" s="1"/>
  <c r="BJ11" i="70" s="1"/>
  <c r="BQ11" i="70" s="1"/>
  <c r="L56" i="70"/>
  <c r="AG56" i="70"/>
  <c r="BU53" i="70"/>
  <c r="E56" i="70"/>
  <c r="BB56" i="70"/>
  <c r="BR55" i="70"/>
  <c r="AN56" i="70"/>
  <c r="BI56" i="70"/>
  <c r="AA11" i="62"/>
  <c r="AH11" i="62" s="1"/>
  <c r="AO11" i="62" s="1"/>
  <c r="AV11" i="62" s="1"/>
  <c r="BC11" i="62" s="1"/>
  <c r="BJ11" i="62" s="1"/>
  <c r="BQ11" i="62" s="1"/>
  <c r="Z22" i="57"/>
  <c r="Z24" i="57" s="1"/>
  <c r="Z26" i="57" s="1"/>
  <c r="AC22" i="57"/>
  <c r="AC24" i="57" s="1"/>
  <c r="K22" i="52"/>
  <c r="K24" i="52" s="1"/>
  <c r="G22" i="52"/>
  <c r="B5" i="50"/>
  <c r="B5" i="49"/>
  <c r="B5" i="38"/>
  <c r="B5" i="37"/>
  <c r="B4" i="38"/>
  <c r="B4" i="37"/>
  <c r="B4" i="50"/>
  <c r="BV11" i="49"/>
  <c r="AC11" i="49"/>
  <c r="AJ11" i="49" s="1"/>
  <c r="AQ11" i="49" s="1"/>
  <c r="AX11" i="49" s="1"/>
  <c r="BE11" i="49" s="1"/>
  <c r="BL11" i="49" s="1"/>
  <c r="BS11" i="49" s="1"/>
  <c r="AA11" i="37"/>
  <c r="AH11" i="37" s="1"/>
  <c r="AO11" i="37" s="1"/>
  <c r="AV11" i="37" s="1"/>
  <c r="BC11" i="37" s="1"/>
  <c r="BJ11" i="37" s="1"/>
  <c r="BQ11" i="37" s="1"/>
  <c r="BT11" i="37"/>
  <c r="K24" i="69"/>
  <c r="AC51" i="61"/>
  <c r="AB49" i="61"/>
  <c r="AK48" i="61"/>
  <c r="AG51" i="61"/>
  <c r="AK35" i="61"/>
  <c r="S49" i="61"/>
  <c r="P42" i="61"/>
  <c r="P51" i="61" s="1"/>
  <c r="E51" i="61"/>
  <c r="Q51" i="61"/>
  <c r="AK47" i="61"/>
  <c r="AJ49" i="61"/>
  <c r="AK40" i="61"/>
  <c r="AK41" i="61"/>
  <c r="Y42" i="61"/>
  <c r="X51" i="61"/>
  <c r="V49" i="61"/>
  <c r="S42" i="65"/>
  <c r="AK34" i="65"/>
  <c r="AB42" i="65"/>
  <c r="AB51" i="65" s="1"/>
  <c r="AK38" i="65"/>
  <c r="AJ42" i="65"/>
  <c r="M42" i="65"/>
  <c r="Y42" i="65"/>
  <c r="Y51" i="65" s="1"/>
  <c r="L51" i="65"/>
  <c r="AK47" i="65"/>
  <c r="J49" i="65"/>
  <c r="AA51" i="65"/>
  <c r="AK41" i="65"/>
  <c r="AK45" i="65"/>
  <c r="AK46" i="65"/>
  <c r="P49" i="65"/>
  <c r="H51" i="65"/>
  <c r="V49" i="65"/>
  <c r="AH49" i="65"/>
  <c r="AH51" i="65" s="1"/>
  <c r="Z24" i="65"/>
  <c r="AI27" i="65"/>
  <c r="Q24" i="65"/>
  <c r="AI23" i="65"/>
  <c r="N24" i="52"/>
  <c r="AI27" i="48"/>
  <c r="K24" i="48"/>
  <c r="K26" i="48" s="1"/>
  <c r="Q24" i="48"/>
  <c r="T22" i="57"/>
  <c r="T24" i="57" s="1"/>
  <c r="AF22" i="65"/>
  <c r="AF24" i="65" s="1"/>
  <c r="AF26" i="65" s="1"/>
  <c r="T24" i="65"/>
  <c r="W22" i="61"/>
  <c r="W24" i="61" s="1"/>
  <c r="Z22" i="61"/>
  <c r="Z24" i="61" s="1"/>
  <c r="W22" i="57"/>
  <c r="W24" i="57" s="1"/>
  <c r="E22" i="57"/>
  <c r="E24" i="57" s="1"/>
  <c r="K22" i="57"/>
  <c r="K24" i="57" s="1"/>
  <c r="E22" i="52"/>
  <c r="E24" i="52" s="1"/>
  <c r="E22" i="48"/>
  <c r="E24" i="48" s="1"/>
  <c r="AF22" i="48"/>
  <c r="AF24" i="48" s="1"/>
  <c r="AF26" i="48" s="1"/>
  <c r="AG77" i="56"/>
  <c r="AG51" i="69"/>
  <c r="AA51" i="69"/>
  <c r="AI27" i="69"/>
  <c r="AF24" i="69"/>
  <c r="H24" i="69"/>
  <c r="W24" i="69"/>
  <c r="AI23" i="69"/>
  <c r="AC24" i="65"/>
  <c r="K24" i="65"/>
  <c r="N24" i="65"/>
  <c r="L51" i="61"/>
  <c r="T51" i="61"/>
  <c r="T24" i="61"/>
  <c r="K24" i="61"/>
  <c r="AD51" i="57"/>
  <c r="U51" i="57"/>
  <c r="N24" i="57"/>
  <c r="AF24" i="57"/>
  <c r="AF26" i="57" s="1"/>
  <c r="AD51" i="52"/>
  <c r="H51" i="52"/>
  <c r="O51" i="52"/>
  <c r="AA51" i="52"/>
  <c r="W51" i="48"/>
  <c r="AI42" i="48"/>
  <c r="B14" i="48" s="1"/>
  <c r="AA51" i="48"/>
  <c r="T24" i="48"/>
  <c r="AI28" i="48"/>
  <c r="X51" i="36"/>
  <c r="AJ80" i="36"/>
  <c r="J76" i="48"/>
  <c r="G114" i="50" s="1"/>
  <c r="AI48" i="56"/>
  <c r="AI76" i="48"/>
  <c r="AF114" i="50" s="1"/>
  <c r="AJ80" i="52"/>
  <c r="F76" i="52"/>
  <c r="C114" i="54" s="1"/>
  <c r="K77" i="56"/>
  <c r="V76" i="52"/>
  <c r="S114" i="54" s="1"/>
  <c r="N77" i="56"/>
  <c r="S77" i="56"/>
  <c r="AH77" i="56"/>
  <c r="B6" i="57"/>
  <c r="AJ79" i="57" s="1"/>
  <c r="AJ19" i="57" s="1"/>
  <c r="BU9" i="58" s="1"/>
  <c r="AG10" i="59" s="1"/>
  <c r="F20" i="36"/>
  <c r="AA20" i="36" s="1"/>
  <c r="BD10" i="37" s="1"/>
  <c r="X11" i="38" s="1"/>
  <c r="AI41" i="56"/>
  <c r="AA49" i="56"/>
  <c r="Z49" i="56"/>
  <c r="AI47" i="56"/>
  <c r="AD49" i="56"/>
  <c r="K49" i="56"/>
  <c r="E49" i="56"/>
  <c r="T49" i="56"/>
  <c r="T42" i="56"/>
  <c r="AJ38" i="56"/>
  <c r="R49" i="56"/>
  <c r="W49" i="56"/>
  <c r="L49" i="56"/>
  <c r="U42" i="56"/>
  <c r="AC42" i="56"/>
  <c r="U49" i="56"/>
  <c r="AC49" i="56"/>
  <c r="AJ47" i="56"/>
  <c r="N49" i="56"/>
  <c r="AJ45" i="56"/>
  <c r="X42" i="56"/>
  <c r="AF42" i="56"/>
  <c r="F42" i="56"/>
  <c r="AD42" i="56"/>
  <c r="AG42" i="56"/>
  <c r="AI40" i="56"/>
  <c r="F49" i="56"/>
  <c r="Z42" i="56"/>
  <c r="I42" i="56"/>
  <c r="AJ40" i="56"/>
  <c r="H49" i="56"/>
  <c r="X49" i="56"/>
  <c r="AF49" i="56"/>
  <c r="AI45" i="56"/>
  <c r="W42" i="56"/>
  <c r="AJ48" i="56"/>
  <c r="AI46" i="56"/>
  <c r="AJ46" i="56"/>
  <c r="AA42" i="56"/>
  <c r="I49" i="56"/>
  <c r="Q49" i="56"/>
  <c r="AG49" i="56"/>
  <c r="L42" i="56"/>
  <c r="Q42" i="56"/>
  <c r="N42" i="56"/>
  <c r="AI39" i="56"/>
  <c r="F20" i="52"/>
  <c r="I20" i="52" s="1"/>
  <c r="N10" i="53" s="1"/>
  <c r="F11" i="54" s="1"/>
  <c r="D5" i="52"/>
  <c r="D5" i="48"/>
  <c r="AI73" i="48" s="1"/>
  <c r="AI79" i="52"/>
  <c r="AI19" i="52" s="1"/>
  <c r="BT9" i="53" s="1"/>
  <c r="AF10" i="54" s="1"/>
  <c r="B6" i="36"/>
  <c r="AJ79" i="36" s="1"/>
  <c r="S76" i="48"/>
  <c r="P114" i="50" s="1"/>
  <c r="Z76" i="48"/>
  <c r="AZ74" i="49" s="1"/>
  <c r="Q77" i="56"/>
  <c r="AI77" i="56"/>
  <c r="E77" i="56"/>
  <c r="F77" i="56"/>
  <c r="Y77" i="56"/>
  <c r="T77" i="56"/>
  <c r="H77" i="56"/>
  <c r="Z77" i="56"/>
  <c r="J77" i="56"/>
  <c r="AB77" i="56"/>
  <c r="R42" i="56"/>
  <c r="AJ34" i="56"/>
  <c r="O42" i="56"/>
  <c r="K42" i="56"/>
  <c r="H42" i="56"/>
  <c r="F20" i="65"/>
  <c r="AG20" i="65" s="1"/>
  <c r="BR10" i="66" s="1"/>
  <c r="AD11" i="67" s="1"/>
  <c r="B6" i="50"/>
  <c r="B6" i="59"/>
  <c r="B6" i="71"/>
  <c r="B6" i="56"/>
  <c r="AI80" i="56"/>
  <c r="AI19" i="65"/>
  <c r="BT9" i="66" s="1"/>
  <c r="AF10" i="67" s="1"/>
  <c r="B6" i="61"/>
  <c r="AJ79" i="61" s="1"/>
  <c r="K76" i="52"/>
  <c r="V74" i="53" s="1"/>
  <c r="AA76" i="52"/>
  <c r="X114" i="54" s="1"/>
  <c r="S76" i="52"/>
  <c r="P114" i="54" s="1"/>
  <c r="AI76" i="52"/>
  <c r="AF114" i="54" s="1"/>
  <c r="P77" i="56"/>
  <c r="X77" i="56"/>
  <c r="AC77" i="56"/>
  <c r="AK77" i="56"/>
  <c r="AJ76" i="61"/>
  <c r="BU74" i="62" s="1"/>
  <c r="G76" i="36"/>
  <c r="D114" i="38" s="1"/>
  <c r="R76" i="65"/>
  <c r="O114" i="67" s="1"/>
  <c r="V76" i="36"/>
  <c r="S114" i="38" s="1"/>
  <c r="N76" i="52"/>
  <c r="AB74" i="53" s="1"/>
  <c r="AD76" i="52"/>
  <c r="AA114" i="54" s="1"/>
  <c r="G76" i="61"/>
  <c r="D114" i="63" s="1"/>
  <c r="AJ80" i="48"/>
  <c r="AJ80" i="69"/>
  <c r="AK81" i="56"/>
  <c r="D5" i="36"/>
  <c r="AI73" i="36" s="1"/>
  <c r="D5" i="65"/>
  <c r="AI73" i="65" s="1"/>
  <c r="AI19" i="57"/>
  <c r="BT9" i="58" s="1"/>
  <c r="AF10" i="59" s="1"/>
  <c r="D5" i="57"/>
  <c r="AI73" i="57" s="1"/>
  <c r="D5" i="61"/>
  <c r="AI73" i="61" s="1"/>
  <c r="B6" i="65"/>
  <c r="AJ74" i="65" s="1"/>
  <c r="AG112" i="67" s="1"/>
  <c r="F76" i="57"/>
  <c r="C114" i="59" s="1"/>
  <c r="V76" i="57"/>
  <c r="S114" i="59" s="1"/>
  <c r="O76" i="36"/>
  <c r="L114" i="38" s="1"/>
  <c r="F76" i="48"/>
  <c r="C114" i="50" s="1"/>
  <c r="V76" i="48"/>
  <c r="S114" i="50" s="1"/>
  <c r="L76" i="52"/>
  <c r="I114" i="54" s="1"/>
  <c r="T76" i="52"/>
  <c r="AO74" i="53" s="1"/>
  <c r="AB76" i="52"/>
  <c r="Y114" i="54" s="1"/>
  <c r="AJ76" i="52"/>
  <c r="BU74" i="53" s="1"/>
  <c r="G76" i="57"/>
  <c r="D114" i="59" s="1"/>
  <c r="W76" i="57"/>
  <c r="AS74" i="58" s="1"/>
  <c r="AK76" i="61"/>
  <c r="AH114" i="63" s="1"/>
  <c r="R76" i="36"/>
  <c r="O114" i="38" s="1"/>
  <c r="G76" i="48"/>
  <c r="D114" i="50" s="1"/>
  <c r="W76" i="48"/>
  <c r="AX74" i="49" s="1"/>
  <c r="E76" i="52"/>
  <c r="H74" i="53" s="1"/>
  <c r="M76" i="52"/>
  <c r="J114" i="54" s="1"/>
  <c r="U76" i="52"/>
  <c r="R114" i="54" s="1"/>
  <c r="AC76" i="52"/>
  <c r="Z114" i="54" s="1"/>
  <c r="AK76" i="52"/>
  <c r="I77" i="56"/>
  <c r="R77" i="56"/>
  <c r="AA77" i="56"/>
  <c r="AJ77" i="56"/>
  <c r="I76" i="57"/>
  <c r="F114" i="59" s="1"/>
  <c r="Y76" i="57"/>
  <c r="V114" i="59" s="1"/>
  <c r="L76" i="65"/>
  <c r="I114" i="67" s="1"/>
  <c r="AG76" i="69"/>
  <c r="M76" i="57"/>
  <c r="J114" i="59" s="1"/>
  <c r="K76" i="48"/>
  <c r="H114" i="50" s="1"/>
  <c r="W76" i="52"/>
  <c r="AR74" i="53" s="1"/>
  <c r="AD76" i="57"/>
  <c r="AA114" i="59" s="1"/>
  <c r="AE76" i="36"/>
  <c r="AB114" i="38" s="1"/>
  <c r="N76" i="48"/>
  <c r="AA74" i="49" s="1"/>
  <c r="AD76" i="48"/>
  <c r="AA114" i="50" s="1"/>
  <c r="H76" i="52"/>
  <c r="L74" i="53" s="1"/>
  <c r="P76" i="52"/>
  <c r="M114" i="54" s="1"/>
  <c r="X76" i="52"/>
  <c r="U114" i="54" s="1"/>
  <c r="AF76" i="52"/>
  <c r="BN74" i="53" s="1"/>
  <c r="L77" i="56"/>
  <c r="U77" i="56"/>
  <c r="AD77" i="56"/>
  <c r="O76" i="57"/>
  <c r="L114" i="59" s="1"/>
  <c r="AE76" i="57"/>
  <c r="AB114" i="59" s="1"/>
  <c r="T76" i="61"/>
  <c r="AQ74" i="62" s="1"/>
  <c r="V76" i="65"/>
  <c r="S114" i="67" s="1"/>
  <c r="AA76" i="48"/>
  <c r="X114" i="50" s="1"/>
  <c r="G76" i="52"/>
  <c r="D114" i="54" s="1"/>
  <c r="AE76" i="52"/>
  <c r="AB114" i="54" s="1"/>
  <c r="N76" i="57"/>
  <c r="Y74" i="58" s="1"/>
  <c r="U76" i="65"/>
  <c r="R114" i="67" s="1"/>
  <c r="AH76" i="36"/>
  <c r="AE114" i="38" s="1"/>
  <c r="O76" i="48"/>
  <c r="L114" i="50" s="1"/>
  <c r="AE76" i="48"/>
  <c r="AB114" i="50" s="1"/>
  <c r="I76" i="52"/>
  <c r="F114" i="54" s="1"/>
  <c r="Q76" i="52"/>
  <c r="AG74" i="53" s="1"/>
  <c r="Y76" i="52"/>
  <c r="V114" i="54" s="1"/>
  <c r="AG76" i="52"/>
  <c r="AD114" i="54" s="1"/>
  <c r="B3" i="54"/>
  <c r="M77" i="56"/>
  <c r="V77" i="56"/>
  <c r="AF77" i="56"/>
  <c r="Q76" i="57"/>
  <c r="N114" i="59" s="1"/>
  <c r="AG76" i="57"/>
  <c r="AD114" i="59" s="1"/>
  <c r="U76" i="61"/>
  <c r="R114" i="63" s="1"/>
  <c r="AF76" i="65"/>
  <c r="AC114" i="67" s="1"/>
  <c r="AC76" i="57"/>
  <c r="BF74" i="58" s="1"/>
  <c r="W76" i="36"/>
  <c r="AV74" i="37" s="1"/>
  <c r="O76" i="52"/>
  <c r="L114" i="54" s="1"/>
  <c r="O76" i="61"/>
  <c r="L114" i="63" s="1"/>
  <c r="F76" i="36"/>
  <c r="C114" i="38" s="1"/>
  <c r="R76" i="48"/>
  <c r="O114" i="50" s="1"/>
  <c r="AH76" i="48"/>
  <c r="AE114" i="50" s="1"/>
  <c r="J76" i="52"/>
  <c r="G114" i="54" s="1"/>
  <c r="R76" i="52"/>
  <c r="O114" i="54" s="1"/>
  <c r="Z76" i="52"/>
  <c r="BB74" i="53" s="1"/>
  <c r="B3" i="38"/>
  <c r="E76" i="57"/>
  <c r="C74" i="58" s="1"/>
  <c r="U76" i="57"/>
  <c r="R114" i="59" s="1"/>
  <c r="AK76" i="57"/>
  <c r="BV74" i="58" s="1"/>
  <c r="AB76" i="61"/>
  <c r="Y114" i="63" s="1"/>
  <c r="E42" i="56"/>
  <c r="AI35" i="56"/>
  <c r="AI34" i="56"/>
  <c r="AK34" i="36"/>
  <c r="AI38" i="56"/>
  <c r="AJ35" i="56"/>
  <c r="AJ41" i="56"/>
  <c r="AI33" i="56"/>
  <c r="O49" i="56"/>
  <c r="AJ39" i="56"/>
  <c r="AI44" i="56"/>
  <c r="AJ33" i="56"/>
  <c r="AJ44" i="56"/>
  <c r="V58" i="70"/>
  <c r="U58" i="70" s="1"/>
  <c r="B3" i="71"/>
  <c r="AE76" i="69"/>
  <c r="W76" i="69"/>
  <c r="O76" i="69"/>
  <c r="G76" i="69"/>
  <c r="AC76" i="69"/>
  <c r="T76" i="69"/>
  <c r="K76" i="69"/>
  <c r="AK76" i="69"/>
  <c r="AB76" i="69"/>
  <c r="S76" i="69"/>
  <c r="J76" i="69"/>
  <c r="H76" i="69"/>
  <c r="AJ76" i="69"/>
  <c r="AA76" i="69"/>
  <c r="R76" i="69"/>
  <c r="I76" i="69"/>
  <c r="AI76" i="69"/>
  <c r="Z76" i="69"/>
  <c r="Q76" i="69"/>
  <c r="AF76" i="69"/>
  <c r="V76" i="69"/>
  <c r="M76" i="69"/>
  <c r="AD76" i="69"/>
  <c r="U76" i="69"/>
  <c r="L76" i="69"/>
  <c r="E51" i="69"/>
  <c r="AI42" i="69"/>
  <c r="B14" i="69" s="1"/>
  <c r="X76" i="69"/>
  <c r="U20" i="70"/>
  <c r="BU20" i="70" s="1"/>
  <c r="BV20" i="70"/>
  <c r="BU26" i="70"/>
  <c r="U36" i="70"/>
  <c r="BU36" i="70" s="1"/>
  <c r="BV36" i="70"/>
  <c r="U49" i="70"/>
  <c r="BU49" i="70" s="1"/>
  <c r="BV49" i="70"/>
  <c r="G23" i="69"/>
  <c r="B6" i="69"/>
  <c r="D5" i="69"/>
  <c r="AI79" i="69"/>
  <c r="AI19" i="69" s="1"/>
  <c r="AH49" i="69"/>
  <c r="AH51" i="69" s="1"/>
  <c r="V49" i="69"/>
  <c r="V51" i="69" s="1"/>
  <c r="AK48" i="69"/>
  <c r="J49" i="69"/>
  <c r="Y76" i="69"/>
  <c r="BV13" i="70"/>
  <c r="AB13" i="70"/>
  <c r="BU13" i="70" s="1"/>
  <c r="BV15" i="70"/>
  <c r="BV19" i="70"/>
  <c r="U25" i="70"/>
  <c r="BU25" i="70" s="1"/>
  <c r="BV25" i="70"/>
  <c r="BV29" i="70"/>
  <c r="AB29" i="70"/>
  <c r="BU29" i="70" s="1"/>
  <c r="BV31" i="70"/>
  <c r="BV35" i="70"/>
  <c r="BU42" i="70"/>
  <c r="AI48" i="70"/>
  <c r="BU48" i="70" s="1"/>
  <c r="BV48" i="70"/>
  <c r="F58" i="70"/>
  <c r="Q24" i="69"/>
  <c r="G55" i="70"/>
  <c r="AI24" i="70"/>
  <c r="BV24" i="70"/>
  <c r="BU18" i="70"/>
  <c r="U52" i="70"/>
  <c r="BV52" i="70"/>
  <c r="P51" i="69"/>
  <c r="AK47" i="69"/>
  <c r="F76" i="69"/>
  <c r="U17" i="70"/>
  <c r="BU17" i="70" s="1"/>
  <c r="BV17" i="70"/>
  <c r="BV21" i="70"/>
  <c r="AB21" i="70"/>
  <c r="BV23" i="70"/>
  <c r="BV27" i="70"/>
  <c r="U33" i="70"/>
  <c r="BU33" i="70" s="1"/>
  <c r="BV33" i="70"/>
  <c r="BV51" i="70"/>
  <c r="BK55" i="70"/>
  <c r="AI40" i="70"/>
  <c r="BU40" i="70" s="1"/>
  <c r="BV40" i="70"/>
  <c r="BC58" i="70"/>
  <c r="BC59" i="70" s="1"/>
  <c r="Z22" i="69" s="1"/>
  <c r="Z24" i="69" s="1"/>
  <c r="E76" i="69"/>
  <c r="BL55" i="70"/>
  <c r="AI28" i="69"/>
  <c r="S42" i="69"/>
  <c r="AK34" i="69"/>
  <c r="AJ42" i="69"/>
  <c r="M49" i="69"/>
  <c r="M51" i="69" s="1"/>
  <c r="K51" i="69"/>
  <c r="N76" i="69"/>
  <c r="AI16" i="70"/>
  <c r="BV16" i="70"/>
  <c r="BU21" i="70"/>
  <c r="AI32" i="70"/>
  <c r="BU32" i="70" s="1"/>
  <c r="BV32" i="70"/>
  <c r="BU37" i="70"/>
  <c r="U44" i="70"/>
  <c r="BU44" i="70" s="1"/>
  <c r="BV44" i="70"/>
  <c r="U41" i="70"/>
  <c r="BU41" i="70" s="1"/>
  <c r="BV41" i="70"/>
  <c r="AP12" i="70"/>
  <c r="AP55" i="70" s="1"/>
  <c r="AQ55" i="70"/>
  <c r="U12" i="70"/>
  <c r="BV12" i="70"/>
  <c r="U28" i="70"/>
  <c r="BU28" i="70" s="1"/>
  <c r="BV28" i="70"/>
  <c r="BU34" i="70"/>
  <c r="AK39" i="69"/>
  <c r="Z51" i="69"/>
  <c r="AB49" i="69"/>
  <c r="AB51" i="69" s="1"/>
  <c r="P76" i="69"/>
  <c r="BV43" i="70"/>
  <c r="BU50" i="70"/>
  <c r="AA58" i="70"/>
  <c r="AA59" i="70" s="1"/>
  <c r="N22" i="69" s="1"/>
  <c r="N24" i="69" s="1"/>
  <c r="S71" i="70"/>
  <c r="BU19" i="70"/>
  <c r="BU27" i="70"/>
  <c r="BU35" i="70"/>
  <c r="BU43" i="70"/>
  <c r="BU51" i="70"/>
  <c r="L73" i="69"/>
  <c r="I111" i="81" s="1"/>
  <c r="BU16" i="70"/>
  <c r="BU24" i="70"/>
  <c r="J23" i="69"/>
  <c r="AK33" i="69"/>
  <c r="AW55" i="70"/>
  <c r="BU31" i="70"/>
  <c r="BU47" i="70"/>
  <c r="AA27" i="69"/>
  <c r="E111" i="71"/>
  <c r="N71" i="70"/>
  <c r="L71" i="70"/>
  <c r="K71" i="70"/>
  <c r="J71" i="70"/>
  <c r="O71" i="70"/>
  <c r="AC55" i="70"/>
  <c r="AX58" i="70"/>
  <c r="AW58" i="70" s="1"/>
  <c r="BV37" i="70"/>
  <c r="BV45" i="70"/>
  <c r="BU52" i="70"/>
  <c r="BV53" i="70"/>
  <c r="H59" i="70"/>
  <c r="AA23" i="69"/>
  <c r="AB23" i="69"/>
  <c r="B5" i="71"/>
  <c r="AE49" i="69"/>
  <c r="AE51" i="69" s="1"/>
  <c r="BU39" i="70"/>
  <c r="Y23" i="69"/>
  <c r="BV18" i="70"/>
  <c r="BV26" i="70"/>
  <c r="BV34" i="70"/>
  <c r="BV42" i="70"/>
  <c r="BV50" i="70"/>
  <c r="AO59" i="70"/>
  <c r="T22" i="69" s="1"/>
  <c r="T24" i="69" s="1"/>
  <c r="X23" i="69"/>
  <c r="BU15" i="70"/>
  <c r="BU23" i="70"/>
  <c r="BJ59" i="70"/>
  <c r="AC22" i="69" s="1"/>
  <c r="AC24" i="69" s="1"/>
  <c r="AI12" i="70"/>
  <c r="AJ55" i="70"/>
  <c r="BD55" i="70"/>
  <c r="BT55" i="70"/>
  <c r="BU14" i="70"/>
  <c r="BU22" i="70"/>
  <c r="BU30" i="70"/>
  <c r="BV39" i="70"/>
  <c r="BU46" i="70"/>
  <c r="BV47" i="70"/>
  <c r="BU54" i="70"/>
  <c r="O58" i="70"/>
  <c r="N58" i="70" s="1"/>
  <c r="BS58" i="70"/>
  <c r="BR58" i="70" s="1"/>
  <c r="BR59" i="70" s="1"/>
  <c r="AG22" i="69" s="1"/>
  <c r="I28" i="69"/>
  <c r="V23" i="69"/>
  <c r="S28" i="69"/>
  <c r="R28" i="69"/>
  <c r="O23" i="69"/>
  <c r="AE27" i="69"/>
  <c r="AD27" i="69"/>
  <c r="AG23" i="69"/>
  <c r="L27" i="69"/>
  <c r="AH27" i="69"/>
  <c r="AG27" i="69"/>
  <c r="R23" i="69"/>
  <c r="S23" i="69"/>
  <c r="AH23" i="69"/>
  <c r="O27" i="69"/>
  <c r="P27" i="69"/>
  <c r="P23" i="69"/>
  <c r="AE23" i="69"/>
  <c r="Y27" i="69"/>
  <c r="X27" i="69"/>
  <c r="G28" i="69"/>
  <c r="R27" i="69"/>
  <c r="M23" i="69"/>
  <c r="S27" i="69"/>
  <c r="AE28" i="69"/>
  <c r="AD28" i="69"/>
  <c r="AH28" i="69"/>
  <c r="M28" i="69"/>
  <c r="AB28" i="69"/>
  <c r="M27" i="69"/>
  <c r="AB27" i="69"/>
  <c r="P28" i="69"/>
  <c r="J28" i="69"/>
  <c r="G27" i="69"/>
  <c r="V27" i="69"/>
  <c r="U27" i="69"/>
  <c r="J27" i="69"/>
  <c r="X28" i="69"/>
  <c r="V28" i="69"/>
  <c r="Y28" i="69"/>
  <c r="U28" i="69"/>
  <c r="O28" i="69"/>
  <c r="AA28" i="69"/>
  <c r="B5" i="67"/>
  <c r="AK40" i="65"/>
  <c r="AD23" i="65"/>
  <c r="O51" i="65"/>
  <c r="AI42" i="65"/>
  <c r="B14" i="65" s="1"/>
  <c r="M76" i="65"/>
  <c r="J114" i="67" s="1"/>
  <c r="AH76" i="65"/>
  <c r="AE114" i="67" s="1"/>
  <c r="G111" i="67"/>
  <c r="Y22" i="65"/>
  <c r="R27" i="65"/>
  <c r="AK35" i="65"/>
  <c r="AE49" i="65"/>
  <c r="G49" i="65"/>
  <c r="W24" i="65"/>
  <c r="P42" i="65"/>
  <c r="W76" i="65"/>
  <c r="BV11" i="66"/>
  <c r="B6" i="67"/>
  <c r="AI28" i="65"/>
  <c r="AK33" i="65"/>
  <c r="J42" i="65"/>
  <c r="AK39" i="65"/>
  <c r="AA11" i="66"/>
  <c r="AH11" i="66" s="1"/>
  <c r="AO11" i="66" s="1"/>
  <c r="AV11" i="66" s="1"/>
  <c r="BC11" i="66" s="1"/>
  <c r="BJ11" i="66" s="1"/>
  <c r="BQ11" i="66" s="1"/>
  <c r="G42" i="65"/>
  <c r="AE42" i="65"/>
  <c r="M49" i="65"/>
  <c r="G76" i="65"/>
  <c r="D114" i="67" s="1"/>
  <c r="R23" i="65"/>
  <c r="AG27" i="65"/>
  <c r="AH27" i="65"/>
  <c r="M73" i="65"/>
  <c r="AK80" i="65"/>
  <c r="AJ80" i="65"/>
  <c r="AK44" i="65"/>
  <c r="AG76" i="65"/>
  <c r="AD114" i="67" s="1"/>
  <c r="Y76" i="65"/>
  <c r="V114" i="67" s="1"/>
  <c r="Q76" i="65"/>
  <c r="I76" i="65"/>
  <c r="F114" i="67" s="1"/>
  <c r="AI76" i="65"/>
  <c r="AA76" i="65"/>
  <c r="X114" i="67" s="1"/>
  <c r="S76" i="65"/>
  <c r="P114" i="67" s="1"/>
  <c r="K76" i="65"/>
  <c r="AB76" i="65"/>
  <c r="Y114" i="67" s="1"/>
  <c r="P76" i="65"/>
  <c r="M114" i="67" s="1"/>
  <c r="F76" i="65"/>
  <c r="C114" i="67" s="1"/>
  <c r="B3" i="67"/>
  <c r="AK76" i="65"/>
  <c r="Z76" i="65"/>
  <c r="O76" i="65"/>
  <c r="L114" i="67" s="1"/>
  <c r="E76" i="65"/>
  <c r="AJ76" i="65"/>
  <c r="X76" i="65"/>
  <c r="U114" i="67" s="1"/>
  <c r="N76" i="65"/>
  <c r="AD76" i="65"/>
  <c r="AA114" i="67" s="1"/>
  <c r="T76" i="65"/>
  <c r="H76" i="65"/>
  <c r="V42" i="65"/>
  <c r="AK48" i="65"/>
  <c r="J76" i="65"/>
  <c r="G114" i="67" s="1"/>
  <c r="AE76" i="65"/>
  <c r="AB114" i="67" s="1"/>
  <c r="R51" i="65"/>
  <c r="Z51" i="65"/>
  <c r="S49" i="65"/>
  <c r="K73" i="65"/>
  <c r="H22" i="65"/>
  <c r="H24" i="65" s="1"/>
  <c r="P23" i="65"/>
  <c r="AB23" i="65"/>
  <c r="O23" i="65"/>
  <c r="AI49" i="65"/>
  <c r="E111" i="67"/>
  <c r="L71" i="66"/>
  <c r="O71" i="66"/>
  <c r="N71" i="66"/>
  <c r="M71" i="66"/>
  <c r="J71" i="66"/>
  <c r="X23" i="65"/>
  <c r="U23" i="65"/>
  <c r="X51" i="65"/>
  <c r="AF51" i="65"/>
  <c r="F111" i="67"/>
  <c r="L73" i="65"/>
  <c r="K71" i="66"/>
  <c r="AA23" i="65"/>
  <c r="L23" i="65"/>
  <c r="S23" i="65"/>
  <c r="I23" i="65"/>
  <c r="AB28" i="65"/>
  <c r="I28" i="65"/>
  <c r="J23" i="65"/>
  <c r="J28" i="65"/>
  <c r="AD28" i="65"/>
  <c r="O27" i="65"/>
  <c r="AE27" i="65"/>
  <c r="AD27" i="65"/>
  <c r="V28" i="65"/>
  <c r="G23" i="65"/>
  <c r="AE23" i="65"/>
  <c r="V27" i="65"/>
  <c r="U27" i="65"/>
  <c r="AH28" i="65"/>
  <c r="AA27" i="65"/>
  <c r="G27" i="65"/>
  <c r="M23" i="65"/>
  <c r="Y23" i="65"/>
  <c r="P27" i="65"/>
  <c r="Y27" i="65"/>
  <c r="X27" i="65"/>
  <c r="V23" i="65"/>
  <c r="AH23" i="65"/>
  <c r="M27" i="65"/>
  <c r="AB27" i="65"/>
  <c r="AA28" i="65"/>
  <c r="X28" i="65"/>
  <c r="M28" i="65"/>
  <c r="G28" i="65"/>
  <c r="S28" i="65"/>
  <c r="AE28" i="65"/>
  <c r="O28" i="65"/>
  <c r="P28" i="65"/>
  <c r="AG28" i="65"/>
  <c r="S27" i="65"/>
  <c r="Y28" i="65"/>
  <c r="AI19" i="61"/>
  <c r="BT9" i="62" s="1"/>
  <c r="AF10" i="63" s="1"/>
  <c r="B5" i="63"/>
  <c r="AE42" i="61"/>
  <c r="Q22" i="61"/>
  <c r="Q24" i="61" s="1"/>
  <c r="AF22" i="61"/>
  <c r="AF24" i="61" s="1"/>
  <c r="V42" i="61"/>
  <c r="AG23" i="61"/>
  <c r="AI23" i="61"/>
  <c r="H51" i="61"/>
  <c r="AI42" i="61"/>
  <c r="B14" i="61" s="1"/>
  <c r="AK39" i="61"/>
  <c r="AK45" i="61"/>
  <c r="S42" i="61"/>
  <c r="AK33" i="61"/>
  <c r="AK80" i="61"/>
  <c r="AJ80" i="61"/>
  <c r="B6" i="63"/>
  <c r="AK34" i="61"/>
  <c r="E111" i="63"/>
  <c r="N71" i="62"/>
  <c r="K71" i="62"/>
  <c r="J71" i="62"/>
  <c r="I71" i="62"/>
  <c r="K73" i="61"/>
  <c r="M71" i="62"/>
  <c r="E76" i="61"/>
  <c r="W76" i="61"/>
  <c r="AB42" i="61"/>
  <c r="AI49" i="61"/>
  <c r="G111" i="63"/>
  <c r="M73" i="61"/>
  <c r="L76" i="61"/>
  <c r="I114" i="63" s="1"/>
  <c r="AK38" i="61"/>
  <c r="H22" i="61"/>
  <c r="H24" i="61" s="1"/>
  <c r="B3" i="63"/>
  <c r="AI76" i="61"/>
  <c r="AA76" i="61"/>
  <c r="X114" i="63" s="1"/>
  <c r="S76" i="61"/>
  <c r="P114" i="63" s="1"/>
  <c r="K76" i="61"/>
  <c r="AH76" i="61"/>
  <c r="AE114" i="63" s="1"/>
  <c r="Z76" i="61"/>
  <c r="R76" i="61"/>
  <c r="O114" i="63" s="1"/>
  <c r="J76" i="61"/>
  <c r="G114" i="63" s="1"/>
  <c r="AG76" i="61"/>
  <c r="AD114" i="63" s="1"/>
  <c r="Y76" i="61"/>
  <c r="V114" i="63" s="1"/>
  <c r="Q76" i="61"/>
  <c r="I76" i="61"/>
  <c r="F114" i="63" s="1"/>
  <c r="AF76" i="61"/>
  <c r="X76" i="61"/>
  <c r="U114" i="63" s="1"/>
  <c r="P76" i="61"/>
  <c r="M114" i="63" s="1"/>
  <c r="H76" i="61"/>
  <c r="V76" i="61"/>
  <c r="S114" i="63" s="1"/>
  <c r="F76" i="61"/>
  <c r="C114" i="63" s="1"/>
  <c r="AI27" i="61"/>
  <c r="AJ42" i="61"/>
  <c r="AK44" i="61"/>
  <c r="M76" i="61"/>
  <c r="J114" i="63" s="1"/>
  <c r="AD76" i="61"/>
  <c r="AA114" i="63" s="1"/>
  <c r="P23" i="61"/>
  <c r="F111" i="63"/>
  <c r="L73" i="61"/>
  <c r="J42" i="61"/>
  <c r="AH42" i="61"/>
  <c r="G42" i="61"/>
  <c r="J49" i="61"/>
  <c r="AH49" i="61"/>
  <c r="AK46" i="61"/>
  <c r="G49" i="61"/>
  <c r="N76" i="61"/>
  <c r="AE76" i="61"/>
  <c r="AB114" i="63" s="1"/>
  <c r="N22" i="61"/>
  <c r="N24" i="61" s="1"/>
  <c r="P27" i="61"/>
  <c r="U23" i="61"/>
  <c r="U27" i="61"/>
  <c r="V27" i="61"/>
  <c r="X23" i="61"/>
  <c r="Y23" i="61"/>
  <c r="Y27" i="61"/>
  <c r="AA23" i="61"/>
  <c r="J23" i="61"/>
  <c r="L27" i="61"/>
  <c r="AB27" i="61"/>
  <c r="L23" i="61"/>
  <c r="M23" i="61"/>
  <c r="AD23" i="61"/>
  <c r="AE23" i="61"/>
  <c r="S23" i="61"/>
  <c r="J27" i="61"/>
  <c r="G27" i="61"/>
  <c r="G23" i="61"/>
  <c r="V23" i="61"/>
  <c r="AD27" i="61"/>
  <c r="AE27" i="61"/>
  <c r="AB23" i="61"/>
  <c r="S27" i="61"/>
  <c r="AH27" i="61"/>
  <c r="AG27" i="61"/>
  <c r="R27" i="61"/>
  <c r="Y51" i="57"/>
  <c r="E111" i="59"/>
  <c r="I71" i="58"/>
  <c r="O71" i="58"/>
  <c r="K71" i="58"/>
  <c r="N71" i="58"/>
  <c r="M71" i="58"/>
  <c r="L71" i="58"/>
  <c r="K73" i="57"/>
  <c r="J27" i="57"/>
  <c r="AK33" i="57"/>
  <c r="J42" i="57"/>
  <c r="AH42" i="57"/>
  <c r="G42" i="57"/>
  <c r="AK44" i="57"/>
  <c r="AK45" i="57"/>
  <c r="AI28" i="57"/>
  <c r="M42" i="57"/>
  <c r="AK39" i="57"/>
  <c r="J49" i="57"/>
  <c r="AH49" i="57"/>
  <c r="AK46" i="57"/>
  <c r="J71" i="58"/>
  <c r="AH23" i="57"/>
  <c r="AG23" i="57"/>
  <c r="AD23" i="57"/>
  <c r="O23" i="57"/>
  <c r="AI27" i="57"/>
  <c r="AD27" i="57"/>
  <c r="AK38" i="57"/>
  <c r="G111" i="59"/>
  <c r="M73" i="57"/>
  <c r="BT11" i="58"/>
  <c r="F111" i="59"/>
  <c r="AB42" i="57"/>
  <c r="O51" i="57"/>
  <c r="AI49" i="57"/>
  <c r="L73" i="57"/>
  <c r="AK80" i="57"/>
  <c r="V42" i="57"/>
  <c r="AK35" i="57"/>
  <c r="AI23" i="57"/>
  <c r="AJ42" i="57"/>
  <c r="AI42" i="57"/>
  <c r="B14" i="57" s="1"/>
  <c r="AB49" i="57"/>
  <c r="AJ49" i="57"/>
  <c r="H76" i="57"/>
  <c r="P76" i="57"/>
  <c r="M114" i="59" s="1"/>
  <c r="X76" i="57"/>
  <c r="U114" i="59" s="1"/>
  <c r="AF76" i="57"/>
  <c r="AA28" i="57"/>
  <c r="J76" i="57"/>
  <c r="G114" i="59" s="1"/>
  <c r="R76" i="57"/>
  <c r="O114" i="59" s="1"/>
  <c r="Z76" i="57"/>
  <c r="AH76" i="57"/>
  <c r="AE114" i="59" s="1"/>
  <c r="AE23" i="57"/>
  <c r="AH27" i="57"/>
  <c r="K76" i="57"/>
  <c r="S76" i="57"/>
  <c r="P114" i="59" s="1"/>
  <c r="AA76" i="57"/>
  <c r="X114" i="59" s="1"/>
  <c r="AI76" i="57"/>
  <c r="H22" i="57"/>
  <c r="H24" i="57" s="1"/>
  <c r="J23" i="57"/>
  <c r="V28" i="57"/>
  <c r="U28" i="57"/>
  <c r="I28" i="57"/>
  <c r="Y23" i="57"/>
  <c r="X23" i="57"/>
  <c r="P27" i="57"/>
  <c r="L76" i="57"/>
  <c r="I114" i="59" s="1"/>
  <c r="T76" i="57"/>
  <c r="AB76" i="57"/>
  <c r="Y114" i="59" s="1"/>
  <c r="AJ76" i="57"/>
  <c r="M23" i="57"/>
  <c r="AA23" i="57"/>
  <c r="O27" i="57"/>
  <c r="G28" i="57"/>
  <c r="S23" i="57"/>
  <c r="R23" i="57"/>
  <c r="G27" i="57"/>
  <c r="AE28" i="57"/>
  <c r="AD28" i="57"/>
  <c r="L28" i="57"/>
  <c r="M28" i="57"/>
  <c r="V23" i="57"/>
  <c r="U23" i="57"/>
  <c r="X27" i="57"/>
  <c r="P28" i="57"/>
  <c r="G23" i="57"/>
  <c r="AB27" i="57"/>
  <c r="AA27" i="57"/>
  <c r="S28" i="57"/>
  <c r="R28" i="57"/>
  <c r="P23" i="57"/>
  <c r="AB23" i="57"/>
  <c r="U27" i="57"/>
  <c r="V27" i="57"/>
  <c r="M27" i="57"/>
  <c r="AG28" i="57"/>
  <c r="AH28" i="57"/>
  <c r="AE27" i="57"/>
  <c r="S27" i="57"/>
  <c r="AG27" i="57"/>
  <c r="L27" i="57"/>
  <c r="Y27" i="57"/>
  <c r="Y28" i="57"/>
  <c r="G77" i="56"/>
  <c r="O77" i="56"/>
  <c r="W77" i="56"/>
  <c r="AJ20" i="56"/>
  <c r="S74" i="56"/>
  <c r="O20" i="56"/>
  <c r="K74" i="56"/>
  <c r="O74" i="56"/>
  <c r="AI20" i="52"/>
  <c r="BT10" i="53" s="1"/>
  <c r="AF11" i="54" s="1"/>
  <c r="Q20" i="52"/>
  <c r="AH10" i="53" s="1"/>
  <c r="N11" i="54" s="1"/>
  <c r="B5" i="54"/>
  <c r="T20" i="52"/>
  <c r="AO10" i="53" s="1"/>
  <c r="Q11" i="54" s="1"/>
  <c r="AI19" i="48"/>
  <c r="BT9" i="49" s="1"/>
  <c r="AF10" i="50" s="1"/>
  <c r="L76" i="48"/>
  <c r="I114" i="50" s="1"/>
  <c r="T76" i="48"/>
  <c r="Q114" i="50" s="1"/>
  <c r="AB76" i="48"/>
  <c r="Y114" i="50" s="1"/>
  <c r="AJ76" i="48"/>
  <c r="AG114" i="50" s="1"/>
  <c r="E76" i="48"/>
  <c r="E74" i="49" s="1"/>
  <c r="M76" i="48"/>
  <c r="J114" i="50" s="1"/>
  <c r="U76" i="48"/>
  <c r="R114" i="50" s="1"/>
  <c r="AC76" i="48"/>
  <c r="BI74" i="49" s="1"/>
  <c r="AK76" i="48"/>
  <c r="AH114" i="50" s="1"/>
  <c r="B3" i="50"/>
  <c r="H76" i="48"/>
  <c r="O74" i="49" s="1"/>
  <c r="P76" i="48"/>
  <c r="M114" i="50" s="1"/>
  <c r="X76" i="48"/>
  <c r="U114" i="50" s="1"/>
  <c r="AF76" i="48"/>
  <c r="BQ74" i="49" s="1"/>
  <c r="I76" i="48"/>
  <c r="F114" i="50" s="1"/>
  <c r="Q76" i="48"/>
  <c r="N114" i="50" s="1"/>
  <c r="Y76" i="48"/>
  <c r="V114" i="50" s="1"/>
  <c r="AI19" i="36"/>
  <c r="BT9" i="37" s="1"/>
  <c r="AF10" i="38" s="1"/>
  <c r="S76" i="36"/>
  <c r="P114" i="38" s="1"/>
  <c r="AI76" i="36"/>
  <c r="AF114" i="38" s="1"/>
  <c r="J76" i="36"/>
  <c r="G114" i="38" s="1"/>
  <c r="Z76" i="36"/>
  <c r="BC74" i="37" s="1"/>
  <c r="K76" i="36"/>
  <c r="T74" i="37" s="1"/>
  <c r="AA76" i="36"/>
  <c r="X114" i="38" s="1"/>
  <c r="N76" i="36"/>
  <c r="W74" i="37" s="1"/>
  <c r="L76" i="36"/>
  <c r="I114" i="38" s="1"/>
  <c r="T76" i="36"/>
  <c r="AM74" i="37" s="1"/>
  <c r="AB76" i="36"/>
  <c r="Y114" i="38" s="1"/>
  <c r="AJ76" i="36"/>
  <c r="AG114" i="38" s="1"/>
  <c r="E76" i="36"/>
  <c r="M76" i="36"/>
  <c r="J114" i="38" s="1"/>
  <c r="U76" i="36"/>
  <c r="R114" i="38" s="1"/>
  <c r="AC76" i="36"/>
  <c r="BJ74" i="37" s="1"/>
  <c r="AK76" i="36"/>
  <c r="BV74" i="37" s="1"/>
  <c r="H76" i="36"/>
  <c r="K74" i="37" s="1"/>
  <c r="P76" i="36"/>
  <c r="M114" i="38" s="1"/>
  <c r="X76" i="36"/>
  <c r="U114" i="38" s="1"/>
  <c r="AF76" i="36"/>
  <c r="BO74" i="37" s="1"/>
  <c r="I76" i="36"/>
  <c r="F114" i="38" s="1"/>
  <c r="Q76" i="36"/>
  <c r="AD74" i="37" s="1"/>
  <c r="Y76" i="36"/>
  <c r="V114" i="38" s="1"/>
  <c r="AG76" i="36"/>
  <c r="AD114" i="38" s="1"/>
  <c r="BV11" i="53"/>
  <c r="AC11" i="53"/>
  <c r="AJ11" i="53" s="1"/>
  <c r="AQ11" i="53" s="1"/>
  <c r="AX11" i="53" s="1"/>
  <c r="BE11" i="53" s="1"/>
  <c r="BL11" i="53" s="1"/>
  <c r="BS11" i="53" s="1"/>
  <c r="AK33" i="52"/>
  <c r="AB22" i="52"/>
  <c r="AI42" i="52"/>
  <c r="B14" i="52" s="1"/>
  <c r="F111" i="54"/>
  <c r="Q71" i="53"/>
  <c r="AI23" i="52"/>
  <c r="N51" i="52"/>
  <c r="AB49" i="52"/>
  <c r="Q22" i="52"/>
  <c r="Q24" i="52" s="1"/>
  <c r="X23" i="52"/>
  <c r="AB42" i="52"/>
  <c r="AK46" i="52"/>
  <c r="S49" i="52"/>
  <c r="D6" i="52"/>
  <c r="AI27" i="52"/>
  <c r="AE42" i="52"/>
  <c r="L73" i="52"/>
  <c r="AH42" i="52"/>
  <c r="AH51" i="52" s="1"/>
  <c r="M49" i="52"/>
  <c r="AJ49" i="52"/>
  <c r="R27" i="52"/>
  <c r="AK34" i="52"/>
  <c r="G42" i="52"/>
  <c r="AI28" i="52"/>
  <c r="AK35" i="52"/>
  <c r="AK41" i="52"/>
  <c r="H22" i="52"/>
  <c r="AH23" i="52"/>
  <c r="AJ74" i="52"/>
  <c r="AJ79" i="52"/>
  <c r="AK74" i="52"/>
  <c r="AI74" i="52"/>
  <c r="AK79" i="52"/>
  <c r="AK19" i="52" s="1"/>
  <c r="BV9" i="53" s="1"/>
  <c r="AH10" i="54" s="1"/>
  <c r="G49" i="52"/>
  <c r="H111" i="54"/>
  <c r="S71" i="53"/>
  <c r="U71" i="53"/>
  <c r="T71" i="53"/>
  <c r="R71" i="53"/>
  <c r="P71" i="53"/>
  <c r="N73" i="52"/>
  <c r="P42" i="52"/>
  <c r="P51" i="52" s="1"/>
  <c r="G111" i="54"/>
  <c r="M73" i="52"/>
  <c r="AC22" i="52"/>
  <c r="AC24" i="52" s="1"/>
  <c r="U23" i="52"/>
  <c r="AK40" i="52"/>
  <c r="L23" i="52"/>
  <c r="AB23" i="52"/>
  <c r="AJ42" i="52"/>
  <c r="AG51" i="52"/>
  <c r="Z22" i="52"/>
  <c r="Z24" i="52" s="1"/>
  <c r="AD23" i="52"/>
  <c r="V23" i="52"/>
  <c r="AK45" i="52"/>
  <c r="P23" i="52"/>
  <c r="O23" i="52"/>
  <c r="Y27" i="52"/>
  <c r="X27" i="52"/>
  <c r="O71" i="53"/>
  <c r="E111" i="54"/>
  <c r="K71" i="53"/>
  <c r="AF22" i="52"/>
  <c r="AF24" i="52" s="1"/>
  <c r="N71" i="53"/>
  <c r="S23" i="52"/>
  <c r="W22" i="52"/>
  <c r="W24" i="52" s="1"/>
  <c r="I71" i="53"/>
  <c r="M23" i="52"/>
  <c r="L27" i="52"/>
  <c r="J71" i="53"/>
  <c r="J27" i="52"/>
  <c r="R28" i="52"/>
  <c r="S28" i="52"/>
  <c r="AG28" i="52"/>
  <c r="G23" i="52"/>
  <c r="G24" i="52" s="1"/>
  <c r="AE23" i="52"/>
  <c r="M27" i="52"/>
  <c r="AA27" i="52"/>
  <c r="G27" i="52"/>
  <c r="P28" i="52"/>
  <c r="O28" i="52"/>
  <c r="AE28" i="52"/>
  <c r="AD28" i="52"/>
  <c r="AG27" i="52"/>
  <c r="Y23" i="52"/>
  <c r="U27" i="52"/>
  <c r="AH27" i="52"/>
  <c r="AE27" i="52"/>
  <c r="I28" i="52"/>
  <c r="X28" i="52"/>
  <c r="AH28" i="52"/>
  <c r="V27" i="52"/>
  <c r="M28" i="52"/>
  <c r="L28" i="52"/>
  <c r="P27" i="52"/>
  <c r="AD27" i="52"/>
  <c r="G28" i="52"/>
  <c r="S27" i="52"/>
  <c r="Y28" i="52"/>
  <c r="AK33" i="48"/>
  <c r="AK34" i="48"/>
  <c r="N51" i="48"/>
  <c r="Y49" i="48"/>
  <c r="Y51" i="48" s="1"/>
  <c r="AI49" i="48"/>
  <c r="L23" i="48"/>
  <c r="AA23" i="48"/>
  <c r="AK40" i="48"/>
  <c r="AI23" i="48"/>
  <c r="AK46" i="48"/>
  <c r="E51" i="48"/>
  <c r="J42" i="48"/>
  <c r="AH42" i="48"/>
  <c r="AH51" i="48" s="1"/>
  <c r="AB42" i="48"/>
  <c r="AB51" i="48" s="1"/>
  <c r="F111" i="50"/>
  <c r="L73" i="48"/>
  <c r="AJ42" i="48"/>
  <c r="F51" i="48"/>
  <c r="AE49" i="48"/>
  <c r="M49" i="48"/>
  <c r="AK44" i="48"/>
  <c r="AK39" i="48"/>
  <c r="AK41" i="48"/>
  <c r="P49" i="48"/>
  <c r="P51" i="48" s="1"/>
  <c r="AA11" i="49"/>
  <c r="AH11" i="49" s="1"/>
  <c r="AO11" i="49" s="1"/>
  <c r="AV11" i="49" s="1"/>
  <c r="BC11" i="49" s="1"/>
  <c r="BJ11" i="49" s="1"/>
  <c r="BQ11" i="49" s="1"/>
  <c r="M23" i="48"/>
  <c r="AB23" i="48"/>
  <c r="L71" i="49"/>
  <c r="O71" i="49"/>
  <c r="N71" i="49"/>
  <c r="M71" i="49"/>
  <c r="I71" i="49"/>
  <c r="J71" i="49"/>
  <c r="P23" i="48"/>
  <c r="O23" i="48"/>
  <c r="AD23" i="48"/>
  <c r="M27" i="48"/>
  <c r="H111" i="50"/>
  <c r="T71" i="49"/>
  <c r="V71" i="49"/>
  <c r="R71" i="49"/>
  <c r="N22" i="48"/>
  <c r="N24" i="48" s="1"/>
  <c r="Z22" i="48"/>
  <c r="Z24" i="48" s="1"/>
  <c r="Q71" i="49"/>
  <c r="S27" i="48"/>
  <c r="R27" i="48"/>
  <c r="AE23" i="48"/>
  <c r="AB27" i="48"/>
  <c r="S71" i="49"/>
  <c r="E111" i="50"/>
  <c r="M73" i="48"/>
  <c r="U71" i="49"/>
  <c r="Y23" i="48"/>
  <c r="AB28" i="48"/>
  <c r="AG23" i="48"/>
  <c r="AH23" i="48"/>
  <c r="L27" i="48"/>
  <c r="AA27" i="48"/>
  <c r="U23" i="48"/>
  <c r="V23" i="48"/>
  <c r="J23" i="48"/>
  <c r="X23" i="48"/>
  <c r="O27" i="48"/>
  <c r="J27" i="48"/>
  <c r="I27" i="48"/>
  <c r="V28" i="48"/>
  <c r="U28" i="48"/>
  <c r="G23" i="48"/>
  <c r="S23" i="48"/>
  <c r="P27" i="48"/>
  <c r="AE27" i="48"/>
  <c r="AD27" i="48"/>
  <c r="R28" i="48"/>
  <c r="AD28" i="48"/>
  <c r="AH27" i="48"/>
  <c r="AG27" i="48"/>
  <c r="G28" i="48"/>
  <c r="S28" i="48"/>
  <c r="AE28" i="48"/>
  <c r="X28" i="48"/>
  <c r="G27" i="48"/>
  <c r="U27" i="48"/>
  <c r="V27" i="48"/>
  <c r="Y27" i="48"/>
  <c r="Y28" i="48"/>
  <c r="I28" i="48"/>
  <c r="AG28" i="48"/>
  <c r="U27" i="36"/>
  <c r="V27" i="36"/>
  <c r="R23" i="36"/>
  <c r="AK40" i="36"/>
  <c r="P49" i="36"/>
  <c r="P51" i="36" s="1"/>
  <c r="AK44" i="36"/>
  <c r="Z22" i="36"/>
  <c r="AK45" i="36"/>
  <c r="AH49" i="36"/>
  <c r="AF22" i="36"/>
  <c r="J49" i="36"/>
  <c r="G111" i="38"/>
  <c r="M73" i="36"/>
  <c r="Y49" i="36"/>
  <c r="Y51" i="36" s="1"/>
  <c r="AJ42" i="36"/>
  <c r="I51" i="36"/>
  <c r="G42" i="36"/>
  <c r="AE42" i="36"/>
  <c r="AE51" i="36" s="1"/>
  <c r="AI42" i="36"/>
  <c r="B14" i="36" s="1"/>
  <c r="V49" i="36"/>
  <c r="V51" i="36" s="1"/>
  <c r="E23" i="36"/>
  <c r="Q23" i="36"/>
  <c r="P27" i="36"/>
  <c r="O27" i="36"/>
  <c r="AK33" i="36"/>
  <c r="O73" i="36"/>
  <c r="X28" i="36"/>
  <c r="BV11" i="37"/>
  <c r="E111" i="38"/>
  <c r="O71" i="37"/>
  <c r="N71" i="37"/>
  <c r="K71" i="37"/>
  <c r="I71" i="37"/>
  <c r="M71" i="37"/>
  <c r="K28" i="36"/>
  <c r="S23" i="36"/>
  <c r="K27" i="36"/>
  <c r="N23" i="36"/>
  <c r="Z23" i="36"/>
  <c r="AD28" i="36"/>
  <c r="AC23" i="36"/>
  <c r="H27" i="36"/>
  <c r="U23" i="36"/>
  <c r="AH23" i="36"/>
  <c r="AG23" i="36"/>
  <c r="T28" i="36"/>
  <c r="K23" i="36"/>
  <c r="V23" i="36"/>
  <c r="T23" i="36"/>
  <c r="S27" i="36"/>
  <c r="R27" i="36"/>
  <c r="AF27" i="36"/>
  <c r="AG28" i="36"/>
  <c r="AH28" i="36"/>
  <c r="W23" i="36"/>
  <c r="H23" i="36"/>
  <c r="AF23" i="36"/>
  <c r="Z27" i="36"/>
  <c r="AE28" i="36"/>
  <c r="AC27" i="36"/>
  <c r="I28" i="36"/>
  <c r="J28" i="36"/>
  <c r="P28" i="36"/>
  <c r="O28" i="36"/>
  <c r="W27" i="36"/>
  <c r="N27" i="36"/>
  <c r="N28" i="36"/>
  <c r="Q27" i="36"/>
  <c r="E28" i="36"/>
  <c r="R28" i="36"/>
  <c r="AA28" i="36"/>
  <c r="S28" i="36"/>
  <c r="AB28" i="36"/>
  <c r="W28" i="36"/>
  <c r="H28" i="36"/>
  <c r="AF28" i="36"/>
  <c r="Q28" i="36"/>
  <c r="Y28" i="36"/>
  <c r="B7" i="2"/>
  <c r="AG20" i="48" l="1"/>
  <c r="BR10" i="49" s="1"/>
  <c r="AD11" i="50" s="1"/>
  <c r="AJ20" i="48"/>
  <c r="S71" i="37"/>
  <c r="P71" i="37"/>
  <c r="V51" i="57"/>
  <c r="M51" i="61"/>
  <c r="S51" i="48"/>
  <c r="G51" i="48"/>
  <c r="Q71" i="70"/>
  <c r="T71" i="70"/>
  <c r="U71" i="70"/>
  <c r="AE51" i="61"/>
  <c r="P71" i="70"/>
  <c r="H111" i="71"/>
  <c r="AB51" i="61"/>
  <c r="V71" i="70"/>
  <c r="AI51" i="36"/>
  <c r="V71" i="37"/>
  <c r="Y51" i="61"/>
  <c r="Q71" i="37"/>
  <c r="J51" i="36"/>
  <c r="AE51" i="48"/>
  <c r="H111" i="38"/>
  <c r="N73" i="36"/>
  <c r="Q73" i="36" s="1"/>
  <c r="T71" i="37"/>
  <c r="AJ51" i="36"/>
  <c r="AH51" i="36"/>
  <c r="AI51" i="57"/>
  <c r="U71" i="37"/>
  <c r="M51" i="57"/>
  <c r="P51" i="65"/>
  <c r="S51" i="52"/>
  <c r="AC52" i="48"/>
  <c r="S51" i="57"/>
  <c r="S51" i="69"/>
  <c r="AB51" i="52"/>
  <c r="P73" i="69"/>
  <c r="M111" i="81" s="1"/>
  <c r="M51" i="48"/>
  <c r="J111" i="71"/>
  <c r="AJ51" i="57"/>
  <c r="N73" i="69"/>
  <c r="R71" i="80"/>
  <c r="Q71" i="80"/>
  <c r="P71" i="80"/>
  <c r="H111" i="81"/>
  <c r="T71" i="80"/>
  <c r="V71" i="80"/>
  <c r="U71" i="80"/>
  <c r="S71" i="80"/>
  <c r="AI19" i="56"/>
  <c r="G114" i="71"/>
  <c r="G114" i="81"/>
  <c r="AY74" i="80"/>
  <c r="BE74" i="80"/>
  <c r="BA74" i="80"/>
  <c r="BD74" i="80"/>
  <c r="AZ74" i="80"/>
  <c r="BC74" i="80"/>
  <c r="W114" i="81"/>
  <c r="BB74" i="80"/>
  <c r="AA114" i="71"/>
  <c r="AA114" i="81"/>
  <c r="O114" i="71"/>
  <c r="O114" i="81"/>
  <c r="S74" i="80"/>
  <c r="T74" i="80"/>
  <c r="R74" i="80"/>
  <c r="U74" i="80"/>
  <c r="Q74" i="80"/>
  <c r="V74" i="80"/>
  <c r="P74" i="80"/>
  <c r="H114" i="81"/>
  <c r="C114" i="71"/>
  <c r="C114" i="81"/>
  <c r="U114" i="71"/>
  <c r="U114" i="81"/>
  <c r="X114" i="71"/>
  <c r="X114" i="81"/>
  <c r="AQ74" i="80"/>
  <c r="AP74" i="80"/>
  <c r="AL74" i="80"/>
  <c r="AO74" i="80"/>
  <c r="Q114" i="81"/>
  <c r="AN74" i="80"/>
  <c r="AK74" i="80"/>
  <c r="AM74" i="80"/>
  <c r="S114" i="71"/>
  <c r="S114" i="81"/>
  <c r="BU74" i="80"/>
  <c r="AG114" i="81"/>
  <c r="BG74" i="80"/>
  <c r="BF74" i="80"/>
  <c r="Z114" i="81"/>
  <c r="BL74" i="80"/>
  <c r="BI74" i="80"/>
  <c r="BH74" i="80"/>
  <c r="BK74" i="80"/>
  <c r="BJ74" i="80"/>
  <c r="AI75" i="56"/>
  <c r="AI76" i="56" s="1"/>
  <c r="D6" i="56"/>
  <c r="H78" i="56" s="1"/>
  <c r="AE114" i="71"/>
  <c r="AE114" i="81"/>
  <c r="V114" i="71"/>
  <c r="V114" i="81"/>
  <c r="J114" i="71"/>
  <c r="J114" i="81"/>
  <c r="AA74" i="80"/>
  <c r="K114" i="81"/>
  <c r="Z74" i="80"/>
  <c r="AB74" i="80"/>
  <c r="Y74" i="80"/>
  <c r="AC74" i="80"/>
  <c r="X74" i="80"/>
  <c r="W74" i="80"/>
  <c r="C74" i="80"/>
  <c r="B74" i="80"/>
  <c r="F74" i="80"/>
  <c r="B114" i="81"/>
  <c r="E74" i="80"/>
  <c r="H74" i="80"/>
  <c r="D74" i="80"/>
  <c r="G74" i="80"/>
  <c r="BO74" i="80"/>
  <c r="BN74" i="80"/>
  <c r="BR74" i="80"/>
  <c r="BQ74" i="80"/>
  <c r="BM74" i="80"/>
  <c r="AC114" i="81"/>
  <c r="BP74" i="80"/>
  <c r="BS74" i="80"/>
  <c r="K74" i="80"/>
  <c r="J74" i="80"/>
  <c r="I74" i="80"/>
  <c r="E114" i="81"/>
  <c r="M74" i="80"/>
  <c r="L74" i="80"/>
  <c r="O74" i="80"/>
  <c r="N74" i="80"/>
  <c r="D114" i="71"/>
  <c r="D114" i="81"/>
  <c r="AD114" i="71"/>
  <c r="AD114" i="81"/>
  <c r="T114" i="81"/>
  <c r="AX74" i="80"/>
  <c r="AS74" i="80"/>
  <c r="AW74" i="80"/>
  <c r="AV74" i="80"/>
  <c r="AU74" i="80"/>
  <c r="AT74" i="80"/>
  <c r="AR74" i="80"/>
  <c r="M114" i="71"/>
  <c r="M114" i="81"/>
  <c r="I114" i="71"/>
  <c r="I114" i="81"/>
  <c r="BT74" i="80"/>
  <c r="AF114" i="81"/>
  <c r="Y114" i="71"/>
  <c r="Y114" i="81"/>
  <c r="AB114" i="71"/>
  <c r="AB114" i="81"/>
  <c r="AI74" i="80"/>
  <c r="AH74" i="80"/>
  <c r="AG74" i="80"/>
  <c r="AF74" i="80"/>
  <c r="N114" i="81"/>
  <c r="AJ74" i="80"/>
  <c r="AE74" i="80"/>
  <c r="AD74" i="80"/>
  <c r="L114" i="71"/>
  <c r="L114" i="81"/>
  <c r="P114" i="71"/>
  <c r="P114" i="81"/>
  <c r="R114" i="71"/>
  <c r="R114" i="81"/>
  <c r="F114" i="71"/>
  <c r="F114" i="81"/>
  <c r="BV74" i="80"/>
  <c r="AH114" i="81"/>
  <c r="R20" i="61"/>
  <c r="AI10" i="62" s="1"/>
  <c r="O11" i="63" s="1"/>
  <c r="BT9" i="70"/>
  <c r="I20" i="56"/>
  <c r="R20" i="56"/>
  <c r="Y51" i="52"/>
  <c r="AE51" i="52"/>
  <c r="AK49" i="57"/>
  <c r="AH51" i="57"/>
  <c r="S51" i="65"/>
  <c r="AJ51" i="48"/>
  <c r="M51" i="52"/>
  <c r="J51" i="57"/>
  <c r="AK49" i="36"/>
  <c r="V51" i="65"/>
  <c r="P71" i="49"/>
  <c r="N73" i="48"/>
  <c r="M51" i="36"/>
  <c r="AE51" i="57"/>
  <c r="M51" i="65"/>
  <c r="AE51" i="65"/>
  <c r="BU38" i="70"/>
  <c r="AK49" i="69"/>
  <c r="AJ51" i="69"/>
  <c r="AC52" i="61"/>
  <c r="S51" i="36"/>
  <c r="F10" i="66"/>
  <c r="B11" i="67" s="1"/>
  <c r="X20" i="69"/>
  <c r="AW10" i="70" s="1"/>
  <c r="U11" i="71" s="1"/>
  <c r="AG20" i="69"/>
  <c r="BR10" i="70" s="1"/>
  <c r="AD11" i="71" s="1"/>
  <c r="Q20" i="65"/>
  <c r="AH10" i="66" s="1"/>
  <c r="N11" i="67" s="1"/>
  <c r="N20" i="52"/>
  <c r="AA10" i="53" s="1"/>
  <c r="K11" i="54" s="1"/>
  <c r="AF20" i="52"/>
  <c r="BQ10" i="53" s="1"/>
  <c r="AC11" i="54" s="1"/>
  <c r="AC20" i="52"/>
  <c r="BJ10" i="53" s="1"/>
  <c r="Z11" i="54" s="1"/>
  <c r="W20" i="52"/>
  <c r="AV10" i="53" s="1"/>
  <c r="T11" i="54" s="1"/>
  <c r="AJ20" i="61"/>
  <c r="Z20" i="52"/>
  <c r="BC10" i="53" s="1"/>
  <c r="W11" i="54" s="1"/>
  <c r="F10" i="53"/>
  <c r="B11" i="54" s="1"/>
  <c r="K20" i="52"/>
  <c r="T10" i="53" s="1"/>
  <c r="H11" i="54" s="1"/>
  <c r="AD20" i="61"/>
  <c r="BK10" i="62" s="1"/>
  <c r="AA11" i="63" s="1"/>
  <c r="AA20" i="56"/>
  <c r="T20" i="65"/>
  <c r="AO10" i="66" s="1"/>
  <c r="Q11" i="67" s="1"/>
  <c r="AD20" i="56"/>
  <c r="L20" i="56"/>
  <c r="H20" i="65"/>
  <c r="M10" i="66" s="1"/>
  <c r="E11" i="67" s="1"/>
  <c r="AC20" i="65"/>
  <c r="BJ10" i="66" s="1"/>
  <c r="Z11" i="67" s="1"/>
  <c r="AG20" i="56"/>
  <c r="U20" i="56"/>
  <c r="Z20" i="65"/>
  <c r="BC10" i="66" s="1"/>
  <c r="W11" i="67" s="1"/>
  <c r="Z20" i="36"/>
  <c r="BC10" i="37" s="1"/>
  <c r="W11" i="38" s="1"/>
  <c r="L20" i="57"/>
  <c r="U10" i="58" s="1"/>
  <c r="I11" i="59" s="1"/>
  <c r="W20" i="36"/>
  <c r="AV10" i="37" s="1"/>
  <c r="T11" i="38" s="1"/>
  <c r="AI20" i="36"/>
  <c r="BT10" i="37" s="1"/>
  <c r="AF11" i="38" s="1"/>
  <c r="Q20" i="36"/>
  <c r="AH10" i="37" s="1"/>
  <c r="N11" i="38" s="1"/>
  <c r="T20" i="36"/>
  <c r="AO10" i="37" s="1"/>
  <c r="Q11" i="38" s="1"/>
  <c r="H20" i="36"/>
  <c r="M10" i="37" s="1"/>
  <c r="E11" i="38" s="1"/>
  <c r="K20" i="36"/>
  <c r="T10" i="37" s="1"/>
  <c r="H11" i="38" s="1"/>
  <c r="N20" i="36"/>
  <c r="AA10" i="37" s="1"/>
  <c r="K11" i="38" s="1"/>
  <c r="AF20" i="36"/>
  <c r="BQ10" i="37" s="1"/>
  <c r="AC11" i="38" s="1"/>
  <c r="AC20" i="36"/>
  <c r="BJ10" i="37" s="1"/>
  <c r="Z11" i="38" s="1"/>
  <c r="BG74" i="62"/>
  <c r="AK79" i="48"/>
  <c r="AK19" i="48" s="1"/>
  <c r="BV9" i="49" s="1"/>
  <c r="AH10" i="50" s="1"/>
  <c r="D6" i="48"/>
  <c r="H77" i="48" s="1"/>
  <c r="K75" i="49" s="1"/>
  <c r="AJ79" i="48"/>
  <c r="AJ19" i="48" s="1"/>
  <c r="BU9" i="49" s="1"/>
  <c r="AG10" i="50" s="1"/>
  <c r="AI74" i="48"/>
  <c r="AI75" i="48" s="1"/>
  <c r="AJ74" i="48"/>
  <c r="AG112" i="50" s="1"/>
  <c r="BL74" i="62"/>
  <c r="BF74" i="62"/>
  <c r="BK74" i="62"/>
  <c r="U20" i="57"/>
  <c r="AP10" i="58" s="1"/>
  <c r="R11" i="59" s="1"/>
  <c r="X20" i="57"/>
  <c r="AW10" i="58" s="1"/>
  <c r="U11" i="59" s="1"/>
  <c r="R20" i="57"/>
  <c r="AI10" i="58" s="1"/>
  <c r="O11" i="59" s="1"/>
  <c r="AG20" i="61"/>
  <c r="BR10" i="62" s="1"/>
  <c r="AD11" i="63" s="1"/>
  <c r="L20" i="61"/>
  <c r="U10" i="62" s="1"/>
  <c r="I11" i="63" s="1"/>
  <c r="AF20" i="65"/>
  <c r="BQ10" i="66" s="1"/>
  <c r="AC11" i="67" s="1"/>
  <c r="I20" i="57"/>
  <c r="N10" i="58" s="1"/>
  <c r="F11" i="59" s="1"/>
  <c r="X20" i="61"/>
  <c r="AW10" i="62" s="1"/>
  <c r="U11" i="63" s="1"/>
  <c r="K20" i="65"/>
  <c r="T10" i="66" s="1"/>
  <c r="H11" i="67" s="1"/>
  <c r="O20" i="57"/>
  <c r="AB10" i="58" s="1"/>
  <c r="L11" i="59" s="1"/>
  <c r="O20" i="61"/>
  <c r="AB10" i="62" s="1"/>
  <c r="L11" i="63" s="1"/>
  <c r="AG20" i="57"/>
  <c r="BR10" i="58" s="1"/>
  <c r="AD11" i="59" s="1"/>
  <c r="I20" i="61"/>
  <c r="N10" i="62" s="1"/>
  <c r="F11" i="63" s="1"/>
  <c r="G10" i="62"/>
  <c r="C11" i="63" s="1"/>
  <c r="N20" i="65"/>
  <c r="AA10" i="66" s="1"/>
  <c r="K11" i="67" s="1"/>
  <c r="G10" i="58"/>
  <c r="C11" i="59" s="1"/>
  <c r="U20" i="61"/>
  <c r="AP10" i="62" s="1"/>
  <c r="R11" i="63" s="1"/>
  <c r="AI20" i="65"/>
  <c r="BT10" i="66" s="1"/>
  <c r="AF11" i="67" s="1"/>
  <c r="AD20" i="57"/>
  <c r="BK10" i="58" s="1"/>
  <c r="AA11" i="59" s="1"/>
  <c r="AA20" i="57"/>
  <c r="BD10" i="58" s="1"/>
  <c r="X11" i="59" s="1"/>
  <c r="BH74" i="62"/>
  <c r="Z114" i="63"/>
  <c r="BI74" i="62"/>
  <c r="AD20" i="69"/>
  <c r="BK10" i="70" s="1"/>
  <c r="AA11" i="71" s="1"/>
  <c r="O20" i="48"/>
  <c r="AB10" i="49" s="1"/>
  <c r="L11" i="50" s="1"/>
  <c r="U20" i="69"/>
  <c r="AP10" i="70" s="1"/>
  <c r="R11" i="71" s="1"/>
  <c r="G10" i="70"/>
  <c r="C11" i="71" s="1"/>
  <c r="AA20" i="48"/>
  <c r="BD10" i="49" s="1"/>
  <c r="X11" i="50" s="1"/>
  <c r="I20" i="48"/>
  <c r="N10" i="49" s="1"/>
  <c r="F11" i="50" s="1"/>
  <c r="AD20" i="48"/>
  <c r="BK10" i="49" s="1"/>
  <c r="AA11" i="50" s="1"/>
  <c r="G10" i="49"/>
  <c r="C11" i="50" s="1"/>
  <c r="R20" i="69"/>
  <c r="AI10" i="70" s="1"/>
  <c r="O11" i="71" s="1"/>
  <c r="L20" i="48"/>
  <c r="U10" i="49" s="1"/>
  <c r="I11" i="50" s="1"/>
  <c r="I20" i="69"/>
  <c r="N10" i="70" s="1"/>
  <c r="F11" i="71" s="1"/>
  <c r="X20" i="48"/>
  <c r="AW10" i="49" s="1"/>
  <c r="U11" i="50" s="1"/>
  <c r="L20" i="69"/>
  <c r="U10" i="70" s="1"/>
  <c r="I11" i="71" s="1"/>
  <c r="U20" i="48"/>
  <c r="AP10" i="49" s="1"/>
  <c r="R11" i="50" s="1"/>
  <c r="AA20" i="69"/>
  <c r="BD10" i="70" s="1"/>
  <c r="X11" i="71" s="1"/>
  <c r="O20" i="69"/>
  <c r="AB10" i="70" s="1"/>
  <c r="L11" i="71" s="1"/>
  <c r="BH74" i="66"/>
  <c r="BJ74" i="66"/>
  <c r="BI74" i="66"/>
  <c r="Z114" i="67"/>
  <c r="BL74" i="66"/>
  <c r="BK74" i="66"/>
  <c r="BF74" i="66"/>
  <c r="W20" i="57"/>
  <c r="AV10" i="58" s="1"/>
  <c r="T11" i="59" s="1"/>
  <c r="F10" i="62"/>
  <c r="B11" i="63" s="1"/>
  <c r="N20" i="48"/>
  <c r="AA10" i="49" s="1"/>
  <c r="K11" i="50" s="1"/>
  <c r="N59" i="70"/>
  <c r="I22" i="69" s="1"/>
  <c r="W26" i="69"/>
  <c r="W30" i="69" s="1"/>
  <c r="W52" i="69" s="1"/>
  <c r="H26" i="69"/>
  <c r="H30" i="69" s="1"/>
  <c r="H52" i="69" s="1"/>
  <c r="K26" i="69"/>
  <c r="K30" i="69" s="1"/>
  <c r="K52" i="69" s="1"/>
  <c r="L22" i="65"/>
  <c r="L24" i="65" s="1"/>
  <c r="T26" i="65"/>
  <c r="T30" i="65" s="1"/>
  <c r="AF30" i="65"/>
  <c r="AF52" i="65" s="1"/>
  <c r="Q26" i="65"/>
  <c r="Q30" i="65" s="1"/>
  <c r="Q52" i="65" s="1"/>
  <c r="N26" i="65"/>
  <c r="N30" i="65" s="1"/>
  <c r="K26" i="65"/>
  <c r="K30" i="65" s="1"/>
  <c r="Z26" i="65"/>
  <c r="Z30" i="65" s="1"/>
  <c r="Z52" i="65" s="1"/>
  <c r="AC26" i="65"/>
  <c r="AC30" i="65" s="1"/>
  <c r="K26" i="61"/>
  <c r="K30" i="61" s="1"/>
  <c r="T26" i="61"/>
  <c r="T30" i="61" s="1"/>
  <c r="T52" i="61" s="1"/>
  <c r="Z26" i="61"/>
  <c r="Z30" i="61" s="1"/>
  <c r="Z52" i="61" s="1"/>
  <c r="U22" i="57"/>
  <c r="U24" i="57" s="1"/>
  <c r="N26" i="57"/>
  <c r="N30" i="57" s="1"/>
  <c r="W26" i="57"/>
  <c r="W30" i="57" s="1"/>
  <c r="Z30" i="57"/>
  <c r="Z52" i="57" s="1"/>
  <c r="AC26" i="57"/>
  <c r="AC30" i="57" s="1"/>
  <c r="AC52" i="57" s="1"/>
  <c r="K26" i="57"/>
  <c r="K30" i="57" s="1"/>
  <c r="AF30" i="57"/>
  <c r="AF52" i="57" s="1"/>
  <c r="E26" i="57"/>
  <c r="E30" i="57" s="1"/>
  <c r="E52" i="57" s="1"/>
  <c r="E26" i="52"/>
  <c r="E30" i="52" s="1"/>
  <c r="N26" i="52"/>
  <c r="N30" i="52" s="1"/>
  <c r="N52" i="52" s="1"/>
  <c r="T30" i="52"/>
  <c r="T52" i="52" s="1"/>
  <c r="T26" i="48"/>
  <c r="T30" i="48" s="1"/>
  <c r="Q26" i="48"/>
  <c r="Q30" i="48" s="1"/>
  <c r="Q52" i="48" s="1"/>
  <c r="K30" i="48"/>
  <c r="K52" i="48" s="1"/>
  <c r="AF30" i="48"/>
  <c r="AF52" i="48" s="1"/>
  <c r="E26" i="48"/>
  <c r="E30" i="48" s="1"/>
  <c r="E52" i="48" s="1"/>
  <c r="AW74" i="49"/>
  <c r="Z74" i="58"/>
  <c r="AI51" i="61"/>
  <c r="AJ51" i="61"/>
  <c r="S51" i="61"/>
  <c r="AH51" i="61"/>
  <c r="V51" i="61"/>
  <c r="J51" i="65"/>
  <c r="AU74" i="58"/>
  <c r="AV74" i="58"/>
  <c r="AK28" i="48"/>
  <c r="AK74" i="57"/>
  <c r="BV72" i="58" s="1"/>
  <c r="AI74" i="57"/>
  <c r="BT72" i="58" s="1"/>
  <c r="AJ20" i="36"/>
  <c r="D6" i="57"/>
  <c r="F17" i="57" s="1"/>
  <c r="D6" i="36"/>
  <c r="L77" i="36" s="1"/>
  <c r="I115" i="38" s="1"/>
  <c r="BV74" i="49"/>
  <c r="N74" i="37"/>
  <c r="AK74" i="37"/>
  <c r="BT74" i="53"/>
  <c r="T114" i="38"/>
  <c r="AQ74" i="37"/>
  <c r="AY74" i="53"/>
  <c r="B114" i="38"/>
  <c r="B74" i="37"/>
  <c r="V59" i="70"/>
  <c r="M22" i="69" s="1"/>
  <c r="M24" i="69" s="1"/>
  <c r="BD58" i="70"/>
  <c r="BD59" i="70" s="1"/>
  <c r="AA22" i="69" s="1"/>
  <c r="AA24" i="69" s="1"/>
  <c r="F22" i="52"/>
  <c r="P22" i="61"/>
  <c r="P24" i="61" s="1"/>
  <c r="Y22" i="57"/>
  <c r="Y24" i="57" s="1"/>
  <c r="X22" i="57"/>
  <c r="X24" i="57" s="1"/>
  <c r="AG22" i="48"/>
  <c r="AG24" i="48" s="1"/>
  <c r="AH22" i="48"/>
  <c r="AH24" i="48" s="1"/>
  <c r="AF74" i="53"/>
  <c r="AW74" i="37"/>
  <c r="BD74" i="53"/>
  <c r="Q114" i="63"/>
  <c r="AU74" i="37"/>
  <c r="BC74" i="49"/>
  <c r="W114" i="54"/>
  <c r="AK74" i="62"/>
  <c r="AX74" i="37"/>
  <c r="AD20" i="36"/>
  <c r="BK10" i="37" s="1"/>
  <c r="AA11" i="38" s="1"/>
  <c r="AK79" i="36"/>
  <c r="AK19" i="36" s="1"/>
  <c r="BV9" i="37" s="1"/>
  <c r="AH10" i="38" s="1"/>
  <c r="AJ74" i="57"/>
  <c r="AG112" i="59" s="1"/>
  <c r="AK79" i="57"/>
  <c r="AK19" i="57" s="1"/>
  <c r="BV9" i="58" s="1"/>
  <c r="AH10" i="59" s="1"/>
  <c r="AC20" i="48"/>
  <c r="BJ10" i="49" s="1"/>
  <c r="Z11" i="50" s="1"/>
  <c r="H20" i="48"/>
  <c r="M10" i="49" s="1"/>
  <c r="E11" i="50" s="1"/>
  <c r="W20" i="48"/>
  <c r="AV10" i="49" s="1"/>
  <c r="T11" i="50" s="1"/>
  <c r="AF20" i="48"/>
  <c r="BQ10" i="49" s="1"/>
  <c r="AC11" i="50" s="1"/>
  <c r="T20" i="48"/>
  <c r="AO10" i="49" s="1"/>
  <c r="Q11" i="50" s="1"/>
  <c r="F10" i="49"/>
  <c r="B11" i="50" s="1"/>
  <c r="Z20" i="48"/>
  <c r="BC10" i="49" s="1"/>
  <c r="W11" i="50" s="1"/>
  <c r="Q20" i="48"/>
  <c r="AH10" i="49" s="1"/>
  <c r="N11" i="50" s="1"/>
  <c r="AI20" i="48"/>
  <c r="BT10" i="49" s="1"/>
  <c r="AF11" i="50" s="1"/>
  <c r="K20" i="48"/>
  <c r="T10" i="49" s="1"/>
  <c r="H11" i="50" s="1"/>
  <c r="J77" i="52"/>
  <c r="G115" i="54" s="1"/>
  <c r="AK74" i="61"/>
  <c r="AH112" i="63" s="1"/>
  <c r="AK42" i="69"/>
  <c r="C14" i="69" s="1"/>
  <c r="AK23" i="69"/>
  <c r="AG24" i="69"/>
  <c r="AF26" i="69"/>
  <c r="AJ51" i="65"/>
  <c r="Y24" i="65"/>
  <c r="AK23" i="65"/>
  <c r="AN74" i="62"/>
  <c r="AP74" i="62"/>
  <c r="AH114" i="59"/>
  <c r="AJ51" i="52"/>
  <c r="O20" i="52"/>
  <c r="AB10" i="53" s="1"/>
  <c r="L11" i="54" s="1"/>
  <c r="G74" i="49"/>
  <c r="AC74" i="49"/>
  <c r="X74" i="49"/>
  <c r="O20" i="36"/>
  <c r="AB10" i="37" s="1"/>
  <c r="L11" i="38" s="1"/>
  <c r="E114" i="38"/>
  <c r="R20" i="36"/>
  <c r="AI10" i="37" s="1"/>
  <c r="O11" i="38" s="1"/>
  <c r="X20" i="36"/>
  <c r="AW10" i="37" s="1"/>
  <c r="U11" i="38" s="1"/>
  <c r="AO74" i="37"/>
  <c r="N20" i="61"/>
  <c r="AA10" i="62" s="1"/>
  <c r="K11" i="63" s="1"/>
  <c r="T20" i="61"/>
  <c r="AO10" i="62" s="1"/>
  <c r="Q11" i="63" s="1"/>
  <c r="H20" i="61"/>
  <c r="M10" i="62" s="1"/>
  <c r="E11" i="63" s="1"/>
  <c r="D74" i="49"/>
  <c r="W20" i="61"/>
  <c r="AV10" i="62" s="1"/>
  <c r="T11" i="63" s="1"/>
  <c r="AL74" i="62"/>
  <c r="BR74" i="66"/>
  <c r="AC20" i="61"/>
  <c r="BJ10" i="62" s="1"/>
  <c r="Z11" i="63" s="1"/>
  <c r="AJ19" i="36"/>
  <c r="BU9" i="37" s="1"/>
  <c r="AG10" i="38" s="1"/>
  <c r="AT74" i="37"/>
  <c r="H74" i="49"/>
  <c r="BT74" i="49"/>
  <c r="BC74" i="53"/>
  <c r="P74" i="53"/>
  <c r="AI74" i="58"/>
  <c r="AM74" i="62"/>
  <c r="BQ74" i="66"/>
  <c r="V74" i="49"/>
  <c r="Z20" i="61"/>
  <c r="BC10" i="62" s="1"/>
  <c r="W11" i="63" s="1"/>
  <c r="AS74" i="37"/>
  <c r="I20" i="36"/>
  <c r="N10" i="37" s="1"/>
  <c r="F11" i="38" s="1"/>
  <c r="AV74" i="49"/>
  <c r="M74" i="49"/>
  <c r="P74" i="49"/>
  <c r="AZ74" i="53"/>
  <c r="AO74" i="62"/>
  <c r="BU72" i="66"/>
  <c r="Q20" i="61"/>
  <c r="AH10" i="62" s="1"/>
  <c r="N11" i="63" s="1"/>
  <c r="AR74" i="37"/>
  <c r="AE74" i="49"/>
  <c r="AD74" i="53"/>
  <c r="BB74" i="49"/>
  <c r="AH74" i="53"/>
  <c r="U51" i="56"/>
  <c r="G10" i="37"/>
  <c r="C11" i="38" s="1"/>
  <c r="U20" i="36"/>
  <c r="AP10" i="37" s="1"/>
  <c r="R11" i="38" s="1"/>
  <c r="N74" i="49"/>
  <c r="L20" i="36"/>
  <c r="U10" i="37" s="1"/>
  <c r="I11" i="38" s="1"/>
  <c r="I20" i="65"/>
  <c r="N10" i="66" s="1"/>
  <c r="F11" i="67" s="1"/>
  <c r="R51" i="56"/>
  <c r="AJ74" i="53"/>
  <c r="G74" i="37"/>
  <c r="E114" i="50"/>
  <c r="W51" i="56"/>
  <c r="BR74" i="37"/>
  <c r="AG20" i="36"/>
  <c r="BR10" i="37" s="1"/>
  <c r="AD11" i="38" s="1"/>
  <c r="AJ19" i="52"/>
  <c r="BU9" i="53" s="1"/>
  <c r="AG10" i="54" s="1"/>
  <c r="AE74" i="53"/>
  <c r="AE74" i="58"/>
  <c r="D74" i="58"/>
  <c r="AY74" i="49"/>
  <c r="AZ74" i="37"/>
  <c r="BA74" i="49"/>
  <c r="BD74" i="49"/>
  <c r="I74" i="53"/>
  <c r="AK79" i="61"/>
  <c r="AK19" i="61" s="1"/>
  <c r="BV9" i="62" s="1"/>
  <c r="AH10" i="63" s="1"/>
  <c r="F51" i="56"/>
  <c r="T51" i="56"/>
  <c r="BE74" i="49"/>
  <c r="U74" i="49"/>
  <c r="AK74" i="53"/>
  <c r="AJ20" i="52"/>
  <c r="AI74" i="61"/>
  <c r="BT72" i="62" s="1"/>
  <c r="S74" i="37"/>
  <c r="D6" i="61"/>
  <c r="I17" i="61" s="1"/>
  <c r="F8" i="63" s="1"/>
  <c r="AA74" i="37"/>
  <c r="W114" i="50"/>
  <c r="Q114" i="54"/>
  <c r="AJ74" i="61"/>
  <c r="AG112" i="63" s="1"/>
  <c r="L51" i="56"/>
  <c r="AA51" i="56"/>
  <c r="E51" i="56"/>
  <c r="Z51" i="56"/>
  <c r="AC51" i="56"/>
  <c r="AF51" i="56"/>
  <c r="O51" i="56"/>
  <c r="I51" i="56"/>
  <c r="X51" i="56"/>
  <c r="AD51" i="56"/>
  <c r="K51" i="56"/>
  <c r="N51" i="56"/>
  <c r="AI49" i="56"/>
  <c r="H51" i="56"/>
  <c r="AJ49" i="56"/>
  <c r="Q51" i="56"/>
  <c r="AG51" i="56"/>
  <c r="AK74" i="36"/>
  <c r="AH112" i="38" s="1"/>
  <c r="AK74" i="65"/>
  <c r="BV72" i="66" s="1"/>
  <c r="F17" i="52"/>
  <c r="C7" i="53" s="1"/>
  <c r="AI74" i="65"/>
  <c r="AI75" i="65" s="1"/>
  <c r="AI73" i="52"/>
  <c r="I17" i="52"/>
  <c r="F8" i="54" s="1"/>
  <c r="AJ75" i="56"/>
  <c r="AJ42" i="56"/>
  <c r="G10" i="53"/>
  <c r="C11" i="54" s="1"/>
  <c r="U20" i="52"/>
  <c r="AP10" i="53" s="1"/>
  <c r="R11" i="54" s="1"/>
  <c r="X20" i="52"/>
  <c r="AW10" i="53" s="1"/>
  <c r="U11" i="54" s="1"/>
  <c r="H20" i="57"/>
  <c r="M10" i="58" s="1"/>
  <c r="E11" i="59" s="1"/>
  <c r="AD20" i="52"/>
  <c r="BK10" i="53" s="1"/>
  <c r="AA11" i="54" s="1"/>
  <c r="AG20" i="52"/>
  <c r="BR10" i="53" s="1"/>
  <c r="AD11" i="54" s="1"/>
  <c r="AF20" i="61"/>
  <c r="BQ10" i="62" s="1"/>
  <c r="AC11" i="63" s="1"/>
  <c r="AI20" i="61"/>
  <c r="BT10" i="62" s="1"/>
  <c r="AF11" i="63" s="1"/>
  <c r="K20" i="61"/>
  <c r="T10" i="62" s="1"/>
  <c r="H11" i="63" s="1"/>
  <c r="R20" i="52"/>
  <c r="AI10" i="53" s="1"/>
  <c r="O11" i="54" s="1"/>
  <c r="L20" i="52"/>
  <c r="U10" i="53" s="1"/>
  <c r="I11" i="54" s="1"/>
  <c r="AA20" i="52"/>
  <c r="BD10" i="53" s="1"/>
  <c r="X11" i="54" s="1"/>
  <c r="H77" i="52"/>
  <c r="O75" i="53" s="1"/>
  <c r="I77" i="52"/>
  <c r="F115" i="54" s="1"/>
  <c r="D6" i="65"/>
  <c r="G77" i="65" s="1"/>
  <c r="D115" i="67" s="1"/>
  <c r="AI74" i="36"/>
  <c r="BT72" i="37" s="1"/>
  <c r="AJ79" i="65"/>
  <c r="AJ19" i="65" s="1"/>
  <c r="BU9" i="66" s="1"/>
  <c r="AG10" i="67" s="1"/>
  <c r="AJ74" i="36"/>
  <c r="AG112" i="38" s="1"/>
  <c r="AK80" i="56"/>
  <c r="AK19" i="56" s="1"/>
  <c r="AK79" i="65"/>
  <c r="AK19" i="65" s="1"/>
  <c r="BV9" i="66" s="1"/>
  <c r="AH10" i="67" s="1"/>
  <c r="AK75" i="56"/>
  <c r="W74" i="49"/>
  <c r="T74" i="53"/>
  <c r="Q74" i="53"/>
  <c r="R74" i="53"/>
  <c r="H74" i="58"/>
  <c r="AW74" i="58"/>
  <c r="K114" i="59"/>
  <c r="Z74" i="49"/>
  <c r="H114" i="54"/>
  <c r="AI74" i="53"/>
  <c r="BG74" i="53"/>
  <c r="AX74" i="58"/>
  <c r="W74" i="58"/>
  <c r="AA74" i="58"/>
  <c r="K114" i="50"/>
  <c r="BL74" i="53"/>
  <c r="AC74" i="53"/>
  <c r="AA74" i="53"/>
  <c r="N114" i="54"/>
  <c r="U74" i="53"/>
  <c r="AT74" i="58"/>
  <c r="AB74" i="58"/>
  <c r="AG114" i="63"/>
  <c r="R74" i="49"/>
  <c r="AB74" i="49"/>
  <c r="BH74" i="53"/>
  <c r="Z74" i="53"/>
  <c r="T114" i="59"/>
  <c r="X74" i="58"/>
  <c r="AC74" i="58"/>
  <c r="Y74" i="49"/>
  <c r="AR74" i="58"/>
  <c r="AH114" i="38"/>
  <c r="V74" i="37"/>
  <c r="T74" i="49"/>
  <c r="BF74" i="53"/>
  <c r="BJ74" i="53"/>
  <c r="S74" i="53"/>
  <c r="X74" i="53"/>
  <c r="AI42" i="56"/>
  <c r="B14" i="56" s="1"/>
  <c r="U20" i="65"/>
  <c r="AP10" i="66" s="1"/>
  <c r="R11" i="67" s="1"/>
  <c r="AD20" i="65"/>
  <c r="BK10" i="66" s="1"/>
  <c r="AA11" i="67" s="1"/>
  <c r="L20" i="65"/>
  <c r="U10" i="66" s="1"/>
  <c r="I11" i="67" s="1"/>
  <c r="R20" i="65"/>
  <c r="AI10" i="66" s="1"/>
  <c r="O11" i="67" s="1"/>
  <c r="AJ20" i="65"/>
  <c r="AA20" i="65"/>
  <c r="BD10" i="66" s="1"/>
  <c r="X11" i="67" s="1"/>
  <c r="AF20" i="57"/>
  <c r="BQ10" i="58" s="1"/>
  <c r="AC11" i="59" s="1"/>
  <c r="T20" i="57"/>
  <c r="AO10" i="58" s="1"/>
  <c r="Q11" i="59" s="1"/>
  <c r="F10" i="58"/>
  <c r="B11" i="59" s="1"/>
  <c r="AI20" i="57"/>
  <c r="BT10" i="58" s="1"/>
  <c r="AF11" i="59" s="1"/>
  <c r="Z20" i="57"/>
  <c r="BC10" i="58" s="1"/>
  <c r="W11" i="59" s="1"/>
  <c r="K20" i="57"/>
  <c r="T10" i="58" s="1"/>
  <c r="H11" i="59" s="1"/>
  <c r="X20" i="65"/>
  <c r="AW10" i="66" s="1"/>
  <c r="U11" i="67" s="1"/>
  <c r="N20" i="57"/>
  <c r="AA10" i="58" s="1"/>
  <c r="K11" i="59" s="1"/>
  <c r="AC20" i="57"/>
  <c r="BJ10" i="58" s="1"/>
  <c r="Z11" i="59" s="1"/>
  <c r="Q20" i="57"/>
  <c r="AH10" i="58" s="1"/>
  <c r="N11" i="59" s="1"/>
  <c r="O20" i="65"/>
  <c r="AB10" i="66" s="1"/>
  <c r="L11" i="67" s="1"/>
  <c r="G10" i="66"/>
  <c r="C11" i="67" s="1"/>
  <c r="AJ80" i="56"/>
  <c r="AJ19" i="56" s="1"/>
  <c r="BS74" i="49"/>
  <c r="AJ74" i="58"/>
  <c r="AD74" i="58"/>
  <c r="Z74" i="37"/>
  <c r="F74" i="49"/>
  <c r="C74" i="49"/>
  <c r="Y74" i="53"/>
  <c r="K114" i="54"/>
  <c r="AG114" i="54"/>
  <c r="BO74" i="53"/>
  <c r="T114" i="54"/>
  <c r="AH74" i="58"/>
  <c r="BN74" i="66"/>
  <c r="W114" i="38"/>
  <c r="E114" i="54"/>
  <c r="AF74" i="58"/>
  <c r="BR74" i="49"/>
  <c r="BN74" i="49"/>
  <c r="B74" i="49"/>
  <c r="B114" i="50"/>
  <c r="AO74" i="49"/>
  <c r="W74" i="53"/>
  <c r="BM74" i="53"/>
  <c r="AS74" i="53"/>
  <c r="BH74" i="58"/>
  <c r="AG74" i="58"/>
  <c r="AJ19" i="61"/>
  <c r="BU9" i="62" s="1"/>
  <c r="AG10" i="63" s="1"/>
  <c r="G74" i="53"/>
  <c r="B114" i="54"/>
  <c r="B74" i="53"/>
  <c r="Q74" i="37"/>
  <c r="E74" i="53"/>
  <c r="C74" i="53"/>
  <c r="K74" i="53"/>
  <c r="BQ74" i="53"/>
  <c r="AW74" i="53"/>
  <c r="F74" i="53"/>
  <c r="BG74" i="58"/>
  <c r="E74" i="58"/>
  <c r="BV74" i="62"/>
  <c r="BS74" i="66"/>
  <c r="AM74" i="53"/>
  <c r="AP74" i="53"/>
  <c r="P74" i="37"/>
  <c r="U74" i="37"/>
  <c r="R74" i="37"/>
  <c r="K74" i="49"/>
  <c r="T114" i="50"/>
  <c r="I74" i="49"/>
  <c r="S74" i="49"/>
  <c r="AN74" i="53"/>
  <c r="BP74" i="53"/>
  <c r="AX74" i="53"/>
  <c r="BL74" i="58"/>
  <c r="G74" i="58"/>
  <c r="BM74" i="66"/>
  <c r="BE74" i="53"/>
  <c r="BA74" i="53"/>
  <c r="J74" i="53"/>
  <c r="BR74" i="53"/>
  <c r="AT74" i="53"/>
  <c r="H114" i="38"/>
  <c r="AR74" i="49"/>
  <c r="BP74" i="49"/>
  <c r="Q74" i="49"/>
  <c r="BU74" i="49"/>
  <c r="BS74" i="53"/>
  <c r="N74" i="53"/>
  <c r="AU74" i="53"/>
  <c r="BK74" i="58"/>
  <c r="B114" i="59"/>
  <c r="BI74" i="53"/>
  <c r="BK74" i="53"/>
  <c r="M74" i="53"/>
  <c r="BI74" i="58"/>
  <c r="BT74" i="37"/>
  <c r="BB74" i="37"/>
  <c r="J74" i="49"/>
  <c r="AS74" i="49"/>
  <c r="AC114" i="50"/>
  <c r="AL74" i="53"/>
  <c r="AC114" i="54"/>
  <c r="O74" i="53"/>
  <c r="AV74" i="53"/>
  <c r="B74" i="58"/>
  <c r="BJ74" i="58"/>
  <c r="BO74" i="66"/>
  <c r="BP74" i="66"/>
  <c r="D74" i="53"/>
  <c r="F74" i="58"/>
  <c r="AH114" i="54"/>
  <c r="BV74" i="53"/>
  <c r="AY74" i="37"/>
  <c r="AT74" i="49"/>
  <c r="L74" i="49"/>
  <c r="AU74" i="49"/>
  <c r="AQ74" i="53"/>
  <c r="Z114" i="59"/>
  <c r="Z26" i="69"/>
  <c r="Z30" i="69" s="1"/>
  <c r="AC26" i="69"/>
  <c r="AC30" i="69" s="1"/>
  <c r="AI51" i="69"/>
  <c r="L28" i="69"/>
  <c r="F28" i="69"/>
  <c r="AC58" i="70"/>
  <c r="AB58" i="70" s="1"/>
  <c r="I23" i="69"/>
  <c r="N26" i="69"/>
  <c r="N30" i="69" s="1"/>
  <c r="U55" i="70"/>
  <c r="U59" i="70" s="1"/>
  <c r="L22" i="69" s="1"/>
  <c r="F27" i="69"/>
  <c r="BL58" i="70"/>
  <c r="BK58" i="70" s="1"/>
  <c r="BK59" i="70" s="1"/>
  <c r="AD22" i="69" s="1"/>
  <c r="N114" i="71"/>
  <c r="AE74" i="70"/>
  <c r="AJ74" i="70"/>
  <c r="AI74" i="70"/>
  <c r="AH74" i="70"/>
  <c r="AG74" i="70"/>
  <c r="AF74" i="70"/>
  <c r="AD74" i="70"/>
  <c r="AD23" i="69"/>
  <c r="O59" i="70"/>
  <c r="J22" i="69" s="1"/>
  <c r="J24" i="69" s="1"/>
  <c r="BU12" i="70"/>
  <c r="BU55" i="70" s="1"/>
  <c r="L23" i="69"/>
  <c r="AQ58" i="70"/>
  <c r="AP58" i="70" s="1"/>
  <c r="AP59" i="70" s="1"/>
  <c r="U22" i="69" s="1"/>
  <c r="U24" i="69" s="1"/>
  <c r="W74" i="70"/>
  <c r="K114" i="71"/>
  <c r="AA74" i="70"/>
  <c r="AC74" i="70"/>
  <c r="Y74" i="70"/>
  <c r="X74" i="70"/>
  <c r="AB74" i="70"/>
  <c r="Z74" i="70"/>
  <c r="B114" i="71"/>
  <c r="G74" i="70"/>
  <c r="B74" i="70"/>
  <c r="D74" i="70"/>
  <c r="H74" i="70"/>
  <c r="F74" i="70"/>
  <c r="C74" i="70"/>
  <c r="E74" i="70"/>
  <c r="J51" i="69"/>
  <c r="Q26" i="69"/>
  <c r="Q30" i="69" s="1"/>
  <c r="F23" i="69"/>
  <c r="W114" i="71"/>
  <c r="BC74" i="70"/>
  <c r="BB74" i="70"/>
  <c r="BE74" i="70"/>
  <c r="AZ74" i="70"/>
  <c r="BD74" i="70"/>
  <c r="AY74" i="70"/>
  <c r="BA74" i="70"/>
  <c r="AG114" i="71"/>
  <c r="BU74" i="70"/>
  <c r="BS59" i="70"/>
  <c r="AH22" i="69" s="1"/>
  <c r="AH24" i="69" s="1"/>
  <c r="O74" i="70"/>
  <c r="I74" i="70"/>
  <c r="K74" i="70"/>
  <c r="M74" i="70"/>
  <c r="L74" i="70"/>
  <c r="J74" i="70"/>
  <c r="E114" i="71"/>
  <c r="N74" i="70"/>
  <c r="I111" i="71"/>
  <c r="O73" i="69"/>
  <c r="L111" i="81" s="1"/>
  <c r="BT58" i="70"/>
  <c r="G58" i="70"/>
  <c r="G59" i="70" s="1"/>
  <c r="T26" i="69"/>
  <c r="T30" i="69" s="1"/>
  <c r="AB55" i="70"/>
  <c r="AX59" i="70"/>
  <c r="Y22" i="69" s="1"/>
  <c r="Y24" i="69" s="1"/>
  <c r="T20" i="69"/>
  <c r="AO10" i="70" s="1"/>
  <c r="F10" i="70"/>
  <c r="B11" i="71" s="1"/>
  <c r="AI20" i="69"/>
  <c r="K20" i="69"/>
  <c r="T10" i="70" s="1"/>
  <c r="H11" i="71" s="1"/>
  <c r="Z20" i="69"/>
  <c r="BC10" i="70" s="1"/>
  <c r="W11" i="71" s="1"/>
  <c r="Q20" i="69"/>
  <c r="AH10" i="70" s="1"/>
  <c r="N11" i="71" s="1"/>
  <c r="N20" i="69"/>
  <c r="AA10" i="70" s="1"/>
  <c r="K11" i="71" s="1"/>
  <c r="AC20" i="69"/>
  <c r="BJ10" i="70" s="1"/>
  <c r="Z11" i="71" s="1"/>
  <c r="AF20" i="69"/>
  <c r="BQ10" i="70" s="1"/>
  <c r="AC11" i="71" s="1"/>
  <c r="H20" i="69"/>
  <c r="M10" i="70" s="1"/>
  <c r="E11" i="71" s="1"/>
  <c r="W20" i="69"/>
  <c r="AV10" i="70" s="1"/>
  <c r="T11" i="71" s="1"/>
  <c r="F59" i="70"/>
  <c r="AI73" i="69"/>
  <c r="AH114" i="71"/>
  <c r="BV74" i="70"/>
  <c r="Z114" i="71"/>
  <c r="BK74" i="70"/>
  <c r="BL74" i="70"/>
  <c r="BI74" i="70"/>
  <c r="BH74" i="70"/>
  <c r="BG74" i="70"/>
  <c r="BF74" i="70"/>
  <c r="BJ74" i="70"/>
  <c r="BV55" i="70"/>
  <c r="BS74" i="70"/>
  <c r="AC114" i="71"/>
  <c r="BN74" i="70"/>
  <c r="BR74" i="70"/>
  <c r="BM74" i="70"/>
  <c r="BQ74" i="70"/>
  <c r="BO74" i="70"/>
  <c r="BP74" i="70"/>
  <c r="I27" i="69"/>
  <c r="AK27" i="69"/>
  <c r="AJ58" i="70"/>
  <c r="AI58" i="70" s="1"/>
  <c r="G22" i="69"/>
  <c r="AW59" i="70"/>
  <c r="X22" i="69" s="1"/>
  <c r="X24" i="69" s="1"/>
  <c r="AK74" i="69"/>
  <c r="D6" i="69"/>
  <c r="L17" i="69" s="1"/>
  <c r="AK79" i="69"/>
  <c r="AK19" i="69" s="1"/>
  <c r="AJ79" i="69"/>
  <c r="AJ19" i="69" s="1"/>
  <c r="AJ74" i="69"/>
  <c r="AI74" i="69"/>
  <c r="H114" i="71"/>
  <c r="R74" i="70"/>
  <c r="T74" i="70"/>
  <c r="V74" i="70"/>
  <c r="P74" i="70"/>
  <c r="U74" i="70"/>
  <c r="Q74" i="70"/>
  <c r="S74" i="70"/>
  <c r="AK28" i="69"/>
  <c r="AF114" i="71"/>
  <c r="BT74" i="70"/>
  <c r="T114" i="71"/>
  <c r="AU74" i="70"/>
  <c r="AS74" i="70"/>
  <c r="AV74" i="70"/>
  <c r="AX74" i="70"/>
  <c r="AW74" i="70"/>
  <c r="AT74" i="70"/>
  <c r="AR74" i="70"/>
  <c r="AI55" i="70"/>
  <c r="AI59" i="70" s="1"/>
  <c r="R22" i="69" s="1"/>
  <c r="R24" i="69" s="1"/>
  <c r="BE59" i="70"/>
  <c r="AB22" i="69" s="1"/>
  <c r="AB24" i="69" s="1"/>
  <c r="Q114" i="71"/>
  <c r="AM74" i="70"/>
  <c r="AL74" i="70"/>
  <c r="AK74" i="70"/>
  <c r="AO74" i="70"/>
  <c r="AP74" i="70"/>
  <c r="AN74" i="70"/>
  <c r="AQ74" i="70"/>
  <c r="E22" i="65"/>
  <c r="J111" i="67"/>
  <c r="P73" i="65"/>
  <c r="I27" i="65"/>
  <c r="F23" i="65"/>
  <c r="AJ23" i="65" s="1"/>
  <c r="U28" i="65"/>
  <c r="K114" i="67"/>
  <c r="AC74" i="66"/>
  <c r="Y74" i="66"/>
  <c r="AB74" i="66"/>
  <c r="AA74" i="66"/>
  <c r="Z74" i="66"/>
  <c r="W74" i="66"/>
  <c r="X74" i="66"/>
  <c r="G51" i="65"/>
  <c r="AK42" i="65"/>
  <c r="C14" i="65" s="1"/>
  <c r="M22" i="65"/>
  <c r="M24" i="65" s="1"/>
  <c r="H111" i="67"/>
  <c r="T71" i="66"/>
  <c r="V71" i="66"/>
  <c r="Q71" i="66"/>
  <c r="N73" i="65"/>
  <c r="R71" i="66"/>
  <c r="U71" i="66"/>
  <c r="S71" i="66"/>
  <c r="P71" i="66"/>
  <c r="L27" i="65"/>
  <c r="AK27" i="65"/>
  <c r="B114" i="67"/>
  <c r="E74" i="66"/>
  <c r="G74" i="66"/>
  <c r="F74" i="66"/>
  <c r="D74" i="66"/>
  <c r="C74" i="66"/>
  <c r="B74" i="66"/>
  <c r="H74" i="66"/>
  <c r="F27" i="65"/>
  <c r="F28" i="65"/>
  <c r="R22" i="65"/>
  <c r="R24" i="65" s="1"/>
  <c r="H26" i="65"/>
  <c r="AA22" i="65"/>
  <c r="AA24" i="65" s="1"/>
  <c r="AK49" i="65"/>
  <c r="AG114" i="67"/>
  <c r="BU74" i="66"/>
  <c r="G24" i="65"/>
  <c r="H114" i="67"/>
  <c r="U74" i="66"/>
  <c r="Q74" i="66"/>
  <c r="R74" i="66"/>
  <c r="P74" i="66"/>
  <c r="T74" i="66"/>
  <c r="V74" i="66"/>
  <c r="S74" i="66"/>
  <c r="T114" i="67"/>
  <c r="AS74" i="66"/>
  <c r="AW74" i="66"/>
  <c r="AX74" i="66"/>
  <c r="AV74" i="66"/>
  <c r="AU74" i="66"/>
  <c r="AT74" i="66"/>
  <c r="AR74" i="66"/>
  <c r="E114" i="67"/>
  <c r="M74" i="66"/>
  <c r="I74" i="66"/>
  <c r="O74" i="66"/>
  <c r="J74" i="66"/>
  <c r="N74" i="66"/>
  <c r="L74" i="66"/>
  <c r="K74" i="66"/>
  <c r="W114" i="67"/>
  <c r="BA74" i="66"/>
  <c r="BE74" i="66"/>
  <c r="AZ74" i="66"/>
  <c r="BD74" i="66"/>
  <c r="BC74" i="66"/>
  <c r="BB74" i="66"/>
  <c r="AY74" i="66"/>
  <c r="AI51" i="65"/>
  <c r="O22" i="65"/>
  <c r="O24" i="65" s="1"/>
  <c r="AD22" i="65"/>
  <c r="AD24" i="65" s="1"/>
  <c r="N114" i="67"/>
  <c r="AG74" i="66"/>
  <c r="AJ74" i="66"/>
  <c r="AE74" i="66"/>
  <c r="AI74" i="66"/>
  <c r="AH74" i="66"/>
  <c r="AF74" i="66"/>
  <c r="AD74" i="66"/>
  <c r="AG22" i="65"/>
  <c r="AG24" i="65" s="1"/>
  <c r="AK28" i="65"/>
  <c r="U22" i="65"/>
  <c r="U24" i="65" s="1"/>
  <c r="I111" i="67"/>
  <c r="O73" i="65"/>
  <c r="Q114" i="67"/>
  <c r="AK74" i="66"/>
  <c r="AO74" i="66"/>
  <c r="AM74" i="66"/>
  <c r="AL74" i="66"/>
  <c r="AP74" i="66"/>
  <c r="AQ74" i="66"/>
  <c r="AN74" i="66"/>
  <c r="AH114" i="67"/>
  <c r="BV74" i="66"/>
  <c r="AF114" i="67"/>
  <c r="BT74" i="66"/>
  <c r="W26" i="65"/>
  <c r="X22" i="65"/>
  <c r="X24" i="65" s="1"/>
  <c r="E22" i="61"/>
  <c r="AD22" i="61"/>
  <c r="AD24" i="61" s="1"/>
  <c r="AF26" i="61"/>
  <c r="AF30" i="61" s="1"/>
  <c r="F27" i="61"/>
  <c r="T114" i="63"/>
  <c r="AT74" i="62"/>
  <c r="AU74" i="62"/>
  <c r="AR74" i="62"/>
  <c r="AV74" i="62"/>
  <c r="AX74" i="62"/>
  <c r="AW74" i="62"/>
  <c r="AS74" i="62"/>
  <c r="W26" i="61"/>
  <c r="Q26" i="61"/>
  <c r="AA27" i="61"/>
  <c r="X27" i="61"/>
  <c r="O27" i="61"/>
  <c r="AF114" i="63"/>
  <c r="BT74" i="62"/>
  <c r="C74" i="62"/>
  <c r="E74" i="62"/>
  <c r="B74" i="62"/>
  <c r="H74" i="62"/>
  <c r="G74" i="62"/>
  <c r="B114" i="63"/>
  <c r="F74" i="62"/>
  <c r="D74" i="62"/>
  <c r="E114" i="63"/>
  <c r="K74" i="62"/>
  <c r="I74" i="62"/>
  <c r="O74" i="62"/>
  <c r="M74" i="62"/>
  <c r="L74" i="62"/>
  <c r="N74" i="62"/>
  <c r="J74" i="62"/>
  <c r="J111" i="63"/>
  <c r="P73" i="61"/>
  <c r="G22" i="61"/>
  <c r="R23" i="61"/>
  <c r="W114" i="63"/>
  <c r="AY74" i="62"/>
  <c r="BC74" i="62"/>
  <c r="BE74" i="62"/>
  <c r="BB74" i="62"/>
  <c r="BA74" i="62"/>
  <c r="BD74" i="62"/>
  <c r="AZ74" i="62"/>
  <c r="X22" i="61"/>
  <c r="X24" i="61" s="1"/>
  <c r="F23" i="61"/>
  <c r="J51" i="61"/>
  <c r="O23" i="61"/>
  <c r="AC114" i="63"/>
  <c r="BO74" i="62"/>
  <c r="BP74" i="62"/>
  <c r="BM74" i="62"/>
  <c r="BS74" i="62"/>
  <c r="BR74" i="62"/>
  <c r="BQ74" i="62"/>
  <c r="BN74" i="62"/>
  <c r="H26" i="61"/>
  <c r="H30" i="61" s="1"/>
  <c r="AA22" i="61"/>
  <c r="AA24" i="61" s="1"/>
  <c r="L22" i="61"/>
  <c r="L24" i="61" s="1"/>
  <c r="AK42" i="61"/>
  <c r="C14" i="61" s="1"/>
  <c r="G51" i="61"/>
  <c r="H111" i="63"/>
  <c r="V71" i="62"/>
  <c r="S71" i="62"/>
  <c r="U71" i="62"/>
  <c r="N73" i="61"/>
  <c r="T71" i="62"/>
  <c r="R71" i="62"/>
  <c r="Q71" i="62"/>
  <c r="P71" i="62"/>
  <c r="AK23" i="61"/>
  <c r="U22" i="61"/>
  <c r="U24" i="61" s="1"/>
  <c r="AK27" i="61"/>
  <c r="K114" i="63"/>
  <c r="AA74" i="62"/>
  <c r="AB74" i="62"/>
  <c r="Y74" i="62"/>
  <c r="W74" i="62"/>
  <c r="Z74" i="62"/>
  <c r="X74" i="62"/>
  <c r="AC74" i="62"/>
  <c r="I111" i="63"/>
  <c r="O73" i="61"/>
  <c r="H114" i="63"/>
  <c r="S74" i="62"/>
  <c r="R74" i="62"/>
  <c r="V74" i="62"/>
  <c r="U74" i="62"/>
  <c r="T74" i="62"/>
  <c r="P74" i="62"/>
  <c r="Q74" i="62"/>
  <c r="R22" i="61"/>
  <c r="O22" i="61"/>
  <c r="I23" i="61"/>
  <c r="I27" i="61"/>
  <c r="N26" i="61"/>
  <c r="N30" i="61" s="1"/>
  <c r="AK49" i="61"/>
  <c r="AI74" i="62"/>
  <c r="N114" i="63"/>
  <c r="AJ74" i="62"/>
  <c r="AG74" i="62"/>
  <c r="AF74" i="62"/>
  <c r="AD74" i="62"/>
  <c r="AE74" i="62"/>
  <c r="AH74" i="62"/>
  <c r="J22" i="61"/>
  <c r="J24" i="61" s="1"/>
  <c r="AG22" i="61"/>
  <c r="AG24" i="61" s="1"/>
  <c r="Q114" i="59"/>
  <c r="AL74" i="58"/>
  <c r="AQ74" i="58"/>
  <c r="AP74" i="58"/>
  <c r="AK74" i="58"/>
  <c r="AO74" i="58"/>
  <c r="AN74" i="58"/>
  <c r="AM74" i="58"/>
  <c r="O22" i="57"/>
  <c r="O24" i="57" s="1"/>
  <c r="BU74" i="58"/>
  <c r="AG114" i="59"/>
  <c r="H114" i="59"/>
  <c r="V74" i="58"/>
  <c r="Q74" i="58"/>
  <c r="P74" i="58"/>
  <c r="S74" i="58"/>
  <c r="T74" i="58"/>
  <c r="U74" i="58"/>
  <c r="R74" i="58"/>
  <c r="AC114" i="59"/>
  <c r="BR74" i="58"/>
  <c r="BM74" i="58"/>
  <c r="BS74" i="58"/>
  <c r="BN74" i="58"/>
  <c r="BQ74" i="58"/>
  <c r="BP74" i="58"/>
  <c r="BO74" i="58"/>
  <c r="AA22" i="57"/>
  <c r="AA24" i="57" s="1"/>
  <c r="H26" i="57"/>
  <c r="H30" i="57" s="1"/>
  <c r="AG22" i="57"/>
  <c r="AG24" i="57" s="1"/>
  <c r="AK27" i="57"/>
  <c r="Q71" i="58"/>
  <c r="P71" i="58"/>
  <c r="S71" i="58"/>
  <c r="N73" i="57"/>
  <c r="H111" i="59"/>
  <c r="V71" i="58"/>
  <c r="U71" i="58"/>
  <c r="T71" i="58"/>
  <c r="R71" i="58"/>
  <c r="AK23" i="57"/>
  <c r="I111" i="59"/>
  <c r="O73" i="57"/>
  <c r="J111" i="59"/>
  <c r="P73" i="57"/>
  <c r="F27" i="57"/>
  <c r="O28" i="57"/>
  <c r="F28" i="57"/>
  <c r="L23" i="57"/>
  <c r="AF114" i="59"/>
  <c r="BT74" i="58"/>
  <c r="F23" i="57"/>
  <c r="L22" i="57"/>
  <c r="I27" i="57"/>
  <c r="AD22" i="57"/>
  <c r="AD24" i="57" s="1"/>
  <c r="W114" i="59"/>
  <c r="BB74" i="58"/>
  <c r="BA74" i="58"/>
  <c r="AZ74" i="58"/>
  <c r="AY74" i="58"/>
  <c r="BD74" i="58"/>
  <c r="BC74" i="58"/>
  <c r="BE74" i="58"/>
  <c r="V22" i="57"/>
  <c r="V24" i="57" s="1"/>
  <c r="T26" i="57"/>
  <c r="AK42" i="57"/>
  <c r="C14" i="57" s="1"/>
  <c r="G51" i="57"/>
  <c r="E114" i="59"/>
  <c r="N74" i="58"/>
  <c r="O74" i="58"/>
  <c r="J74" i="58"/>
  <c r="M74" i="58"/>
  <c r="L74" i="58"/>
  <c r="K74" i="58"/>
  <c r="I74" i="58"/>
  <c r="AK28" i="57"/>
  <c r="I23" i="57"/>
  <c r="R22" i="57"/>
  <c r="R24" i="57" s="1"/>
  <c r="AB51" i="57"/>
  <c r="AH22" i="57"/>
  <c r="AH24" i="57" s="1"/>
  <c r="V74" i="56"/>
  <c r="R74" i="56"/>
  <c r="N74" i="56"/>
  <c r="BH74" i="49"/>
  <c r="BG74" i="49"/>
  <c r="BK74" i="49"/>
  <c r="AH74" i="49"/>
  <c r="Z114" i="50"/>
  <c r="AL74" i="49"/>
  <c r="AI74" i="49"/>
  <c r="BO74" i="49"/>
  <c r="BJ74" i="49"/>
  <c r="BL74" i="49"/>
  <c r="AK74" i="49"/>
  <c r="AP74" i="49"/>
  <c r="BF74" i="49"/>
  <c r="AJ74" i="49"/>
  <c r="AM74" i="49"/>
  <c r="AD74" i="49"/>
  <c r="AF74" i="49"/>
  <c r="BM74" i="49"/>
  <c r="AQ74" i="49"/>
  <c r="AN74" i="49"/>
  <c r="AG74" i="49"/>
  <c r="AB74" i="37"/>
  <c r="K114" i="38"/>
  <c r="AP74" i="37"/>
  <c r="BA74" i="37"/>
  <c r="Y74" i="37"/>
  <c r="M74" i="37"/>
  <c r="Q114" i="38"/>
  <c r="BD74" i="37"/>
  <c r="X74" i="37"/>
  <c r="AC74" i="37"/>
  <c r="J74" i="37"/>
  <c r="BE74" i="37"/>
  <c r="L74" i="37"/>
  <c r="AJ74" i="37"/>
  <c r="N114" i="38"/>
  <c r="I74" i="37"/>
  <c r="AL74" i="37"/>
  <c r="AH74" i="37"/>
  <c r="BP74" i="37"/>
  <c r="E74" i="37"/>
  <c r="AC114" i="38"/>
  <c r="F74" i="37"/>
  <c r="BU74" i="37"/>
  <c r="AI74" i="37"/>
  <c r="BQ74" i="37"/>
  <c r="H74" i="37"/>
  <c r="BS74" i="37"/>
  <c r="C74" i="37"/>
  <c r="BN74" i="37"/>
  <c r="D74" i="37"/>
  <c r="BM74" i="37"/>
  <c r="BL74" i="37"/>
  <c r="BI74" i="37"/>
  <c r="O74" i="37"/>
  <c r="BK74" i="37"/>
  <c r="AN74" i="37"/>
  <c r="AG74" i="37"/>
  <c r="BF74" i="37"/>
  <c r="AF74" i="37"/>
  <c r="AE74" i="37"/>
  <c r="BG74" i="37"/>
  <c r="BH74" i="37"/>
  <c r="Z114" i="38"/>
  <c r="G26" i="52"/>
  <c r="G30" i="52" s="1"/>
  <c r="Q26" i="52"/>
  <c r="Q30" i="52" s="1"/>
  <c r="O27" i="52"/>
  <c r="W26" i="52"/>
  <c r="H24" i="52"/>
  <c r="AI22" i="52"/>
  <c r="AK73" i="52"/>
  <c r="AJ73" i="52"/>
  <c r="F77" i="52"/>
  <c r="C115" i="54" s="1"/>
  <c r="G77" i="52"/>
  <c r="D115" i="54" s="1"/>
  <c r="AK27" i="52"/>
  <c r="AG112" i="54"/>
  <c r="BU72" i="53"/>
  <c r="AJ75" i="52"/>
  <c r="G51" i="52"/>
  <c r="AK42" i="52"/>
  <c r="C14" i="52" s="1"/>
  <c r="K26" i="52"/>
  <c r="K30" i="52" s="1"/>
  <c r="AC26" i="52"/>
  <c r="R23" i="52"/>
  <c r="AF26" i="52"/>
  <c r="AD22" i="52"/>
  <c r="AD24" i="52" s="1"/>
  <c r="AA23" i="52"/>
  <c r="J111" i="54"/>
  <c r="P73" i="52"/>
  <c r="M77" i="52"/>
  <c r="J115" i="54" s="1"/>
  <c r="K77" i="52"/>
  <c r="AI51" i="52"/>
  <c r="AB24" i="52"/>
  <c r="AH112" i="54"/>
  <c r="BV72" i="53"/>
  <c r="AK75" i="52"/>
  <c r="I27" i="52"/>
  <c r="K111" i="54"/>
  <c r="W71" i="53"/>
  <c r="AA71" i="53"/>
  <c r="AC71" i="53"/>
  <c r="Y71" i="53"/>
  <c r="Q73" i="52"/>
  <c r="X71" i="53"/>
  <c r="AB71" i="53"/>
  <c r="Z71" i="53"/>
  <c r="N77" i="52"/>
  <c r="AK49" i="52"/>
  <c r="F28" i="52"/>
  <c r="AJ28" i="52" s="1"/>
  <c r="F27" i="52"/>
  <c r="U22" i="52"/>
  <c r="U24" i="52" s="1"/>
  <c r="E77" i="52"/>
  <c r="AF112" i="54"/>
  <c r="AI75" i="52"/>
  <c r="BT72" i="53"/>
  <c r="I111" i="54"/>
  <c r="L77" i="52"/>
  <c r="I115" i="54" s="1"/>
  <c r="O73" i="52"/>
  <c r="L17" i="52"/>
  <c r="AA22" i="52"/>
  <c r="AK28" i="52"/>
  <c r="AK23" i="52"/>
  <c r="I23" i="52"/>
  <c r="Z26" i="52"/>
  <c r="F23" i="52"/>
  <c r="AG22" i="52"/>
  <c r="AG24" i="52" s="1"/>
  <c r="O22" i="52"/>
  <c r="O24" i="52" s="1"/>
  <c r="P22" i="52"/>
  <c r="P24" i="52" s="1"/>
  <c r="R22" i="52"/>
  <c r="I23" i="48"/>
  <c r="X27" i="48"/>
  <c r="F28" i="48"/>
  <c r="AJ28" i="48" s="1"/>
  <c r="F23" i="48"/>
  <c r="X22" i="48"/>
  <c r="X24" i="48" s="1"/>
  <c r="W22" i="48"/>
  <c r="W24" i="48" s="1"/>
  <c r="O22" i="48"/>
  <c r="O24" i="48" s="1"/>
  <c r="AI51" i="48"/>
  <c r="AA22" i="48"/>
  <c r="AA24" i="48" s="1"/>
  <c r="R23" i="48"/>
  <c r="G22" i="48"/>
  <c r="AK49" i="48"/>
  <c r="Z26" i="48"/>
  <c r="Z30" i="48" s="1"/>
  <c r="F27" i="48"/>
  <c r="N26" i="48"/>
  <c r="N30" i="48" s="1"/>
  <c r="J111" i="50"/>
  <c r="P73" i="48"/>
  <c r="R22" i="48"/>
  <c r="AH112" i="50"/>
  <c r="BV72" i="49"/>
  <c r="J51" i="48"/>
  <c r="AK42" i="48"/>
  <c r="C14" i="48" s="1"/>
  <c r="U22" i="48"/>
  <c r="U24" i="48" s="1"/>
  <c r="AK27" i="48"/>
  <c r="AK23" i="48"/>
  <c r="H22" i="48"/>
  <c r="L22" i="48"/>
  <c r="L24" i="48" s="1"/>
  <c r="I111" i="50"/>
  <c r="O73" i="48"/>
  <c r="AD22" i="48"/>
  <c r="AD24" i="48" s="1"/>
  <c r="AF24" i="36"/>
  <c r="Z24" i="36"/>
  <c r="J23" i="36"/>
  <c r="AI27" i="36"/>
  <c r="K22" i="36"/>
  <c r="K24" i="36" s="1"/>
  <c r="M28" i="36"/>
  <c r="L28" i="36"/>
  <c r="L111" i="38"/>
  <c r="R73" i="36"/>
  <c r="M23" i="36"/>
  <c r="AC22" i="36"/>
  <c r="AC24" i="36" s="1"/>
  <c r="T22" i="36"/>
  <c r="T24" i="36" s="1"/>
  <c r="Y27" i="36"/>
  <c r="X27" i="36"/>
  <c r="AI23" i="36"/>
  <c r="P22" i="36"/>
  <c r="N22" i="36"/>
  <c r="N24" i="36" s="1"/>
  <c r="W71" i="37"/>
  <c r="AA71" i="37"/>
  <c r="Y71" i="37"/>
  <c r="G23" i="36"/>
  <c r="AE23" i="36"/>
  <c r="AD23" i="36"/>
  <c r="X23" i="36"/>
  <c r="Y23" i="36"/>
  <c r="AE27" i="36"/>
  <c r="J111" i="38"/>
  <c r="P73" i="36"/>
  <c r="W22" i="36"/>
  <c r="W24" i="36" s="1"/>
  <c r="I23" i="36"/>
  <c r="AB23" i="36"/>
  <c r="AA23" i="36"/>
  <c r="M27" i="36"/>
  <c r="J27" i="36"/>
  <c r="I27" i="36"/>
  <c r="P23" i="36"/>
  <c r="O23" i="36"/>
  <c r="G27" i="36"/>
  <c r="AB27" i="36"/>
  <c r="AA27" i="36"/>
  <c r="V28" i="36"/>
  <c r="U28" i="36"/>
  <c r="AD27" i="36"/>
  <c r="H22" i="36"/>
  <c r="H24" i="36" s="1"/>
  <c r="AH27" i="36"/>
  <c r="AG27" i="36"/>
  <c r="G28" i="36"/>
  <c r="L27" i="36"/>
  <c r="AI28" i="36"/>
  <c r="Q22" i="36"/>
  <c r="Q24" i="36" s="1"/>
  <c r="G51" i="36"/>
  <c r="AK42" i="36"/>
  <c r="C14" i="36" s="1"/>
  <c r="AG22" i="36"/>
  <c r="AG24" i="36" s="1"/>
  <c r="C13" i="2"/>
  <c r="F13" i="2"/>
  <c r="L13" i="2"/>
  <c r="O13" i="2"/>
  <c r="R13" i="2"/>
  <c r="C14" i="2"/>
  <c r="F14" i="2"/>
  <c r="I14" i="2"/>
  <c r="L14" i="2"/>
  <c r="O14" i="2"/>
  <c r="R14" i="2"/>
  <c r="C15" i="2"/>
  <c r="F15" i="2"/>
  <c r="I15" i="2"/>
  <c r="L15" i="2"/>
  <c r="O15" i="2"/>
  <c r="R15" i="2"/>
  <c r="C16" i="2"/>
  <c r="F16" i="2"/>
  <c r="I16" i="2"/>
  <c r="L16" i="2"/>
  <c r="O16" i="2"/>
  <c r="R16" i="2"/>
  <c r="C17" i="2"/>
  <c r="F17" i="2"/>
  <c r="I17" i="2"/>
  <c r="L17" i="2"/>
  <c r="O17" i="2"/>
  <c r="R17" i="2"/>
  <c r="C18" i="2"/>
  <c r="F18" i="2"/>
  <c r="I18" i="2"/>
  <c r="L18" i="2"/>
  <c r="O18" i="2"/>
  <c r="R18" i="2"/>
  <c r="C19" i="2"/>
  <c r="F19" i="2"/>
  <c r="I19" i="2"/>
  <c r="L19" i="2"/>
  <c r="O19" i="2"/>
  <c r="R19" i="2"/>
  <c r="C20" i="2"/>
  <c r="F20" i="2"/>
  <c r="I20" i="2"/>
  <c r="L20" i="2"/>
  <c r="O20" i="2"/>
  <c r="R20" i="2"/>
  <c r="C21" i="2"/>
  <c r="F21" i="2"/>
  <c r="I21" i="2"/>
  <c r="L21" i="2"/>
  <c r="O21" i="2"/>
  <c r="R21" i="2"/>
  <c r="C22" i="2"/>
  <c r="F22" i="2"/>
  <c r="I22" i="2"/>
  <c r="L22" i="2"/>
  <c r="O22" i="2"/>
  <c r="R22" i="2"/>
  <c r="C23" i="2"/>
  <c r="F23" i="2"/>
  <c r="I23" i="2"/>
  <c r="L23" i="2"/>
  <c r="O23" i="2"/>
  <c r="R23" i="2"/>
  <c r="C24" i="2"/>
  <c r="F24" i="2"/>
  <c r="I24" i="2"/>
  <c r="L24" i="2"/>
  <c r="O24" i="2"/>
  <c r="R24" i="2"/>
  <c r="C25" i="2"/>
  <c r="F25" i="2"/>
  <c r="I25" i="2"/>
  <c r="L25" i="2"/>
  <c r="O25" i="2"/>
  <c r="R25" i="2"/>
  <c r="C26" i="2"/>
  <c r="F26" i="2"/>
  <c r="I26" i="2"/>
  <c r="L26" i="2"/>
  <c r="O26" i="2"/>
  <c r="R26" i="2"/>
  <c r="C27" i="2"/>
  <c r="F27" i="2"/>
  <c r="I27" i="2"/>
  <c r="L27" i="2"/>
  <c r="O27" i="2"/>
  <c r="R27" i="2"/>
  <c r="C28" i="2"/>
  <c r="F28" i="2"/>
  <c r="I28" i="2"/>
  <c r="L28" i="2"/>
  <c r="O28" i="2"/>
  <c r="R28" i="2"/>
  <c r="C29" i="2"/>
  <c r="F29" i="2"/>
  <c r="I29" i="2"/>
  <c r="L29" i="2"/>
  <c r="O29" i="2"/>
  <c r="R29" i="2"/>
  <c r="C30" i="2"/>
  <c r="F30" i="2"/>
  <c r="I30" i="2"/>
  <c r="L30" i="2"/>
  <c r="O30" i="2"/>
  <c r="R30" i="2"/>
  <c r="G57" i="9"/>
  <c r="N57" i="9"/>
  <c r="U57" i="9"/>
  <c r="X71" i="37" l="1"/>
  <c r="AB71" i="37"/>
  <c r="K111" i="38"/>
  <c r="Z71" i="37"/>
  <c r="AC71" i="37"/>
  <c r="I24" i="69"/>
  <c r="S73" i="69"/>
  <c r="P111" i="81" s="1"/>
  <c r="Z71" i="70"/>
  <c r="K111" i="81"/>
  <c r="Z71" i="80"/>
  <c r="AA71" i="80"/>
  <c r="Y71" i="80"/>
  <c r="AB71" i="80"/>
  <c r="X71" i="80"/>
  <c r="W71" i="80"/>
  <c r="AC71" i="80"/>
  <c r="Y71" i="70"/>
  <c r="W71" i="70"/>
  <c r="K111" i="71"/>
  <c r="X71" i="70"/>
  <c r="AC71" i="70"/>
  <c r="AB71" i="70"/>
  <c r="AA71" i="70"/>
  <c r="Q73" i="69"/>
  <c r="AA24" i="52"/>
  <c r="M111" i="71"/>
  <c r="BT72" i="49"/>
  <c r="BT10" i="70"/>
  <c r="AF11" i="71" s="1"/>
  <c r="BT10" i="80"/>
  <c r="Q11" i="71"/>
  <c r="Q11" i="81"/>
  <c r="AH112" i="81"/>
  <c r="BV72" i="80"/>
  <c r="AF112" i="81"/>
  <c r="BT72" i="80"/>
  <c r="AG112" i="81"/>
  <c r="BU72" i="80"/>
  <c r="BV9" i="70"/>
  <c r="BU9" i="70"/>
  <c r="I8" i="81"/>
  <c r="P7" i="80"/>
  <c r="AF10" i="71"/>
  <c r="BU72" i="49"/>
  <c r="L24" i="69"/>
  <c r="Q73" i="48"/>
  <c r="Q77" i="48" s="1"/>
  <c r="Y71" i="49"/>
  <c r="K111" i="50"/>
  <c r="AB71" i="49"/>
  <c r="X71" i="49"/>
  <c r="AC71" i="49"/>
  <c r="W71" i="49"/>
  <c r="AA71" i="49"/>
  <c r="Z71" i="49"/>
  <c r="F77" i="48"/>
  <c r="C115" i="50" s="1"/>
  <c r="G77" i="48"/>
  <c r="D115" i="50" s="1"/>
  <c r="M77" i="48"/>
  <c r="J115" i="50" s="1"/>
  <c r="F17" i="48"/>
  <c r="C8" i="50" s="1"/>
  <c r="I17" i="48"/>
  <c r="F8" i="50" s="1"/>
  <c r="AK75" i="48"/>
  <c r="AH113" i="50" s="1"/>
  <c r="AK73" i="48"/>
  <c r="J77" i="48"/>
  <c r="G115" i="50" s="1"/>
  <c r="AJ75" i="48"/>
  <c r="AG113" i="50" s="1"/>
  <c r="L77" i="48"/>
  <c r="I115" i="50" s="1"/>
  <c r="K77" i="48"/>
  <c r="V75" i="49" s="1"/>
  <c r="E77" i="48"/>
  <c r="G75" i="49" s="1"/>
  <c r="N77" i="48"/>
  <c r="W75" i="49" s="1"/>
  <c r="L17" i="48"/>
  <c r="I8" i="50" s="1"/>
  <c r="AF112" i="50"/>
  <c r="AJ73" i="48"/>
  <c r="I77" i="48"/>
  <c r="F115" i="50" s="1"/>
  <c r="L24" i="57"/>
  <c r="C8" i="59"/>
  <c r="C7" i="58"/>
  <c r="AF30" i="69"/>
  <c r="AF52" i="69" s="1"/>
  <c r="N52" i="69"/>
  <c r="AC52" i="69"/>
  <c r="T52" i="69"/>
  <c r="M26" i="69"/>
  <c r="L26" i="69" s="1"/>
  <c r="Z52" i="69"/>
  <c r="Q52" i="69"/>
  <c r="N52" i="65"/>
  <c r="Y26" i="65"/>
  <c r="Y30" i="65" s="1"/>
  <c r="K52" i="65"/>
  <c r="T52" i="65"/>
  <c r="AC52" i="65"/>
  <c r="H30" i="65"/>
  <c r="H52" i="65" s="1"/>
  <c r="W30" i="65"/>
  <c r="W52" i="65" s="1"/>
  <c r="AF52" i="61"/>
  <c r="P26" i="61"/>
  <c r="P30" i="61" s="1"/>
  <c r="N52" i="61"/>
  <c r="H52" i="61"/>
  <c r="K52" i="61"/>
  <c r="Q30" i="61"/>
  <c r="Q52" i="61" s="1"/>
  <c r="W30" i="61"/>
  <c r="W52" i="61" s="1"/>
  <c r="Y26" i="57"/>
  <c r="X26" i="57" s="1"/>
  <c r="X30" i="57" s="1"/>
  <c r="W52" i="57"/>
  <c r="T30" i="57"/>
  <c r="T52" i="57" s="1"/>
  <c r="K52" i="57"/>
  <c r="N52" i="57"/>
  <c r="V22" i="52"/>
  <c r="V24" i="52" s="1"/>
  <c r="V26" i="52" s="1"/>
  <c r="U26" i="52" s="1"/>
  <c r="U30" i="52" s="1"/>
  <c r="Q52" i="52"/>
  <c r="AC30" i="52"/>
  <c r="AC52" i="52" s="1"/>
  <c r="W30" i="52"/>
  <c r="W52" i="52" s="1"/>
  <c r="K52" i="52"/>
  <c r="Z30" i="52"/>
  <c r="Z52" i="52" s="1"/>
  <c r="AF30" i="52"/>
  <c r="AF52" i="52" s="1"/>
  <c r="I22" i="48"/>
  <c r="I24" i="48" s="1"/>
  <c r="N52" i="48"/>
  <c r="Z52" i="48"/>
  <c r="T52" i="48"/>
  <c r="AJ73" i="57"/>
  <c r="Z26" i="36"/>
  <c r="Z30" i="36" s="1"/>
  <c r="AF26" i="36"/>
  <c r="AD24" i="69"/>
  <c r="O24" i="61"/>
  <c r="AJ28" i="57"/>
  <c r="AH112" i="59"/>
  <c r="L77" i="57"/>
  <c r="I115" i="59" s="1"/>
  <c r="BU72" i="58"/>
  <c r="AI75" i="57"/>
  <c r="AF113" i="59" s="1"/>
  <c r="AF112" i="59"/>
  <c r="AJ75" i="57"/>
  <c r="AG113" i="59" s="1"/>
  <c r="L17" i="36"/>
  <c r="I8" i="38" s="1"/>
  <c r="I17" i="57"/>
  <c r="I7" i="58" s="1"/>
  <c r="K77" i="57"/>
  <c r="S75" i="58" s="1"/>
  <c r="M77" i="57"/>
  <c r="J115" i="59" s="1"/>
  <c r="M77" i="36"/>
  <c r="J115" i="38" s="1"/>
  <c r="N77" i="36"/>
  <c r="AA75" i="37" s="1"/>
  <c r="H77" i="36"/>
  <c r="E115" i="38" s="1"/>
  <c r="AK73" i="36"/>
  <c r="I77" i="36"/>
  <c r="F115" i="38" s="1"/>
  <c r="F77" i="36"/>
  <c r="C115" i="38" s="1"/>
  <c r="O17" i="36"/>
  <c r="W7" i="37" s="1"/>
  <c r="F17" i="36"/>
  <c r="F77" i="57"/>
  <c r="C115" i="59" s="1"/>
  <c r="AJ73" i="36"/>
  <c r="O77" i="36"/>
  <c r="L115" i="38" s="1"/>
  <c r="E77" i="36"/>
  <c r="E75" i="37" s="1"/>
  <c r="AK75" i="57"/>
  <c r="AH113" i="59" s="1"/>
  <c r="E77" i="57"/>
  <c r="B75" i="58" s="1"/>
  <c r="K77" i="36"/>
  <c r="V75" i="37" s="1"/>
  <c r="G77" i="36"/>
  <c r="D115" i="38" s="1"/>
  <c r="L17" i="57"/>
  <c r="I8" i="59" s="1"/>
  <c r="G77" i="57"/>
  <c r="D115" i="59" s="1"/>
  <c r="J77" i="36"/>
  <c r="G115" i="38" s="1"/>
  <c r="J77" i="57"/>
  <c r="G115" i="59" s="1"/>
  <c r="H77" i="57"/>
  <c r="J75" i="58" s="1"/>
  <c r="AF112" i="38"/>
  <c r="G77" i="61"/>
  <c r="D115" i="63" s="1"/>
  <c r="I17" i="36"/>
  <c r="F8" i="38" s="1"/>
  <c r="AK73" i="57"/>
  <c r="AF112" i="67"/>
  <c r="I77" i="57"/>
  <c r="F115" i="59" s="1"/>
  <c r="AC59" i="70"/>
  <c r="P22" i="69" s="1"/>
  <c r="P24" i="69" s="1"/>
  <c r="S22" i="65"/>
  <c r="S24" i="65" s="1"/>
  <c r="S26" i="65" s="1"/>
  <c r="R26" i="65" s="1"/>
  <c r="R30" i="65" s="1"/>
  <c r="P22" i="57"/>
  <c r="P24" i="57" s="1"/>
  <c r="Y22" i="48"/>
  <c r="Y24" i="48" s="1"/>
  <c r="V22" i="48"/>
  <c r="V24" i="48" s="1"/>
  <c r="AB59" i="70"/>
  <c r="O22" i="69" s="1"/>
  <c r="O24" i="69" s="1"/>
  <c r="BU58" i="70"/>
  <c r="BV58" i="70"/>
  <c r="AH22" i="65"/>
  <c r="AH24" i="65" s="1"/>
  <c r="AE22" i="65"/>
  <c r="AE24" i="65" s="1"/>
  <c r="V22" i="61"/>
  <c r="V24" i="61" s="1"/>
  <c r="AH22" i="61"/>
  <c r="AH24" i="61" s="1"/>
  <c r="S22" i="61"/>
  <c r="S24" i="61" s="1"/>
  <c r="AE22" i="61"/>
  <c r="AE24" i="61" s="1"/>
  <c r="AE22" i="57"/>
  <c r="AE24" i="57" s="1"/>
  <c r="X22" i="52"/>
  <c r="X24" i="52" s="1"/>
  <c r="M22" i="52"/>
  <c r="M24" i="52" s="1"/>
  <c r="L22" i="52"/>
  <c r="L24" i="52" s="1"/>
  <c r="Y22" i="52"/>
  <c r="Y24" i="52" s="1"/>
  <c r="Y26" i="52" s="1"/>
  <c r="X26" i="52" s="1"/>
  <c r="AE22" i="48"/>
  <c r="AE24" i="48" s="1"/>
  <c r="J22" i="48"/>
  <c r="J24" i="48" s="1"/>
  <c r="S22" i="48"/>
  <c r="S24" i="48" s="1"/>
  <c r="BV72" i="62"/>
  <c r="BV72" i="37"/>
  <c r="AK75" i="36"/>
  <c r="AH113" i="38" s="1"/>
  <c r="BU72" i="62"/>
  <c r="AJ23" i="69"/>
  <c r="R24" i="61"/>
  <c r="AI75" i="61"/>
  <c r="AF113" i="63" s="1"/>
  <c r="I77" i="61"/>
  <c r="F115" i="63" s="1"/>
  <c r="R24" i="52"/>
  <c r="AJ23" i="48"/>
  <c r="R24" i="48"/>
  <c r="AJ27" i="48"/>
  <c r="K77" i="61"/>
  <c r="R75" i="62" s="1"/>
  <c r="J77" i="61"/>
  <c r="G115" i="63" s="1"/>
  <c r="F77" i="61"/>
  <c r="C115" i="63" s="1"/>
  <c r="F17" i="61"/>
  <c r="I75" i="53"/>
  <c r="AH112" i="67"/>
  <c r="J78" i="56"/>
  <c r="M77" i="61"/>
  <c r="J115" i="63" s="1"/>
  <c r="AK75" i="61"/>
  <c r="AH113" i="63" s="1"/>
  <c r="L77" i="61"/>
  <c r="I115" i="63" s="1"/>
  <c r="AJ73" i="61"/>
  <c r="AJ75" i="61"/>
  <c r="AG113" i="63" s="1"/>
  <c r="AF112" i="63"/>
  <c r="AK73" i="61"/>
  <c r="E77" i="61"/>
  <c r="B115" i="63" s="1"/>
  <c r="I7" i="53"/>
  <c r="H77" i="61"/>
  <c r="N75" i="62" s="1"/>
  <c r="L17" i="61"/>
  <c r="I8" i="63" s="1"/>
  <c r="C8" i="54"/>
  <c r="H77" i="65"/>
  <c r="J75" i="66" s="1"/>
  <c r="AI75" i="36"/>
  <c r="AF113" i="38" s="1"/>
  <c r="BT72" i="66"/>
  <c r="AJ51" i="56"/>
  <c r="AI51" i="56"/>
  <c r="B15" i="56" s="1"/>
  <c r="B15" i="79" s="1"/>
  <c r="L17" i="56"/>
  <c r="F17" i="56"/>
  <c r="K77" i="65"/>
  <c r="U75" i="66" s="1"/>
  <c r="E78" i="56"/>
  <c r="AK75" i="65"/>
  <c r="BV73" i="66" s="1"/>
  <c r="O17" i="56"/>
  <c r="F78" i="56"/>
  <c r="O78" i="56"/>
  <c r="P78" i="56"/>
  <c r="AK76" i="56"/>
  <c r="I77" i="65"/>
  <c r="F115" i="67" s="1"/>
  <c r="AJ76" i="56"/>
  <c r="AK74" i="56"/>
  <c r="AJ73" i="65"/>
  <c r="F17" i="65"/>
  <c r="C7" i="66" s="1"/>
  <c r="L78" i="56"/>
  <c r="M77" i="65"/>
  <c r="J115" i="67" s="1"/>
  <c r="S78" i="56"/>
  <c r="AJ74" i="56"/>
  <c r="K78" i="56"/>
  <c r="M78" i="56"/>
  <c r="L17" i="65"/>
  <c r="I8" i="67" s="1"/>
  <c r="I13" i="2"/>
  <c r="K75" i="53"/>
  <c r="I17" i="56"/>
  <c r="I78" i="56"/>
  <c r="G78" i="56"/>
  <c r="AK73" i="65"/>
  <c r="J77" i="65"/>
  <c r="G115" i="67" s="1"/>
  <c r="E77" i="65"/>
  <c r="B115" i="67" s="1"/>
  <c r="AJ75" i="65"/>
  <c r="AG113" i="67" s="1"/>
  <c r="E115" i="54"/>
  <c r="L75" i="53"/>
  <c r="L77" i="65"/>
  <c r="I115" i="67" s="1"/>
  <c r="F77" i="65"/>
  <c r="C115" i="67" s="1"/>
  <c r="M75" i="53"/>
  <c r="AJ75" i="36"/>
  <c r="AG113" i="38" s="1"/>
  <c r="J75" i="53"/>
  <c r="BU72" i="37"/>
  <c r="N75" i="53"/>
  <c r="I17" i="65"/>
  <c r="F8" i="67" s="1"/>
  <c r="J75" i="49"/>
  <c r="I7" i="62"/>
  <c r="F17" i="69"/>
  <c r="N75" i="49"/>
  <c r="O75" i="49"/>
  <c r="P77" i="69"/>
  <c r="Q77" i="69"/>
  <c r="F77" i="69"/>
  <c r="E115" i="50"/>
  <c r="L75" i="49"/>
  <c r="M77" i="69"/>
  <c r="G77" i="69"/>
  <c r="M75" i="49"/>
  <c r="I75" i="49"/>
  <c r="I77" i="69"/>
  <c r="I8" i="71"/>
  <c r="P7" i="70"/>
  <c r="AK51" i="69"/>
  <c r="AF112" i="71"/>
  <c r="BT72" i="70"/>
  <c r="AI75" i="69"/>
  <c r="AH112" i="71"/>
  <c r="BV72" i="70"/>
  <c r="AK75" i="69"/>
  <c r="L111" i="71"/>
  <c r="R73" i="69"/>
  <c r="O111" i="81" s="1"/>
  <c r="O77" i="69"/>
  <c r="O17" i="69"/>
  <c r="J26" i="69"/>
  <c r="I26" i="69" s="1"/>
  <c r="I30" i="69" s="1"/>
  <c r="AJ27" i="69"/>
  <c r="AJ28" i="69"/>
  <c r="V73" i="69"/>
  <c r="S111" i="81" s="1"/>
  <c r="AG112" i="71"/>
  <c r="BU72" i="70"/>
  <c r="AJ75" i="69"/>
  <c r="J77" i="69"/>
  <c r="BT59" i="70"/>
  <c r="E22" i="69"/>
  <c r="AB26" i="69"/>
  <c r="AA26" i="69" s="1"/>
  <c r="AA30" i="69" s="1"/>
  <c r="AH26" i="69"/>
  <c r="AG26" i="69" s="1"/>
  <c r="AG30" i="69" s="1"/>
  <c r="AK73" i="69"/>
  <c r="AJ73" i="69"/>
  <c r="N77" i="69"/>
  <c r="K77" i="69"/>
  <c r="H77" i="69"/>
  <c r="AJ59" i="70"/>
  <c r="I17" i="69"/>
  <c r="Y26" i="69"/>
  <c r="X26" i="69" s="1"/>
  <c r="X30" i="69" s="1"/>
  <c r="AQ59" i="70"/>
  <c r="V22" i="69" s="1"/>
  <c r="V24" i="69" s="1"/>
  <c r="G24" i="69"/>
  <c r="F22" i="69"/>
  <c r="E77" i="69"/>
  <c r="L77" i="69"/>
  <c r="BL59" i="70"/>
  <c r="AE22" i="69" s="1"/>
  <c r="AE24" i="69" s="1"/>
  <c r="P22" i="65"/>
  <c r="P24" i="65" s="1"/>
  <c r="AJ28" i="65"/>
  <c r="V22" i="65"/>
  <c r="V24" i="65" s="1"/>
  <c r="AB22" i="65"/>
  <c r="AB24" i="65" s="1"/>
  <c r="M26" i="65"/>
  <c r="L26" i="65" s="1"/>
  <c r="L30" i="65" s="1"/>
  <c r="K111" i="67"/>
  <c r="AB71" i="66"/>
  <c r="X71" i="66"/>
  <c r="W71" i="66"/>
  <c r="Z71" i="66"/>
  <c r="AC71" i="66"/>
  <c r="N77" i="65"/>
  <c r="AA71" i="66"/>
  <c r="Q73" i="65"/>
  <c r="Y71" i="66"/>
  <c r="AF113" i="67"/>
  <c r="BT73" i="66"/>
  <c r="L111" i="67"/>
  <c r="O77" i="65"/>
  <c r="L115" i="67" s="1"/>
  <c r="R73" i="65"/>
  <c r="O17" i="65"/>
  <c r="AK51" i="65"/>
  <c r="G26" i="65"/>
  <c r="G30" i="65" s="1"/>
  <c r="M111" i="67"/>
  <c r="P77" i="65"/>
  <c r="M115" i="67" s="1"/>
  <c r="S73" i="65"/>
  <c r="J22" i="65"/>
  <c r="AJ27" i="65"/>
  <c r="E24" i="65"/>
  <c r="AI22" i="65"/>
  <c r="J26" i="61"/>
  <c r="I26" i="61" s="1"/>
  <c r="AK51" i="61"/>
  <c r="M22" i="61"/>
  <c r="M24" i="61" s="1"/>
  <c r="M111" i="63"/>
  <c r="P77" i="61"/>
  <c r="M115" i="63" s="1"/>
  <c r="S73" i="61"/>
  <c r="E24" i="61"/>
  <c r="AI22" i="61"/>
  <c r="AB22" i="61"/>
  <c r="AB24" i="61" s="1"/>
  <c r="L111" i="63"/>
  <c r="O77" i="61"/>
  <c r="L115" i="63" s="1"/>
  <c r="O17" i="61"/>
  <c r="R73" i="61"/>
  <c r="K111" i="63"/>
  <c r="AA71" i="62"/>
  <c r="AC71" i="62"/>
  <c r="AB71" i="62"/>
  <c r="X71" i="62"/>
  <c r="N77" i="61"/>
  <c r="Y71" i="62"/>
  <c r="Z71" i="62"/>
  <c r="W71" i="62"/>
  <c r="Q73" i="61"/>
  <c r="AJ23" i="61"/>
  <c r="Y22" i="61"/>
  <c r="Y24" i="61" s="1"/>
  <c r="G24" i="61"/>
  <c r="I22" i="61"/>
  <c r="I24" i="61" s="1"/>
  <c r="AJ27" i="61"/>
  <c r="F22" i="61"/>
  <c r="H52" i="57"/>
  <c r="V26" i="57"/>
  <c r="U26" i="57" s="1"/>
  <c r="U30" i="57" s="1"/>
  <c r="AJ23" i="57"/>
  <c r="L111" i="59"/>
  <c r="O77" i="57"/>
  <c r="L115" i="59" s="1"/>
  <c r="O17" i="57"/>
  <c r="R73" i="57"/>
  <c r="S22" i="57"/>
  <c r="S24" i="57" s="1"/>
  <c r="AJ27" i="57"/>
  <c r="AH26" i="57"/>
  <c r="AG26" i="57" s="1"/>
  <c r="AG30" i="57" s="1"/>
  <c r="M22" i="57"/>
  <c r="M24" i="57" s="1"/>
  <c r="M111" i="59"/>
  <c r="S73" i="57"/>
  <c r="P77" i="57"/>
  <c r="M115" i="59" s="1"/>
  <c r="AB22" i="57"/>
  <c r="AB24" i="57" s="1"/>
  <c r="F22" i="57"/>
  <c r="AK51" i="57"/>
  <c r="G22" i="57"/>
  <c r="K111" i="59"/>
  <c r="Y71" i="58"/>
  <c r="Z71" i="58"/>
  <c r="X71" i="58"/>
  <c r="W71" i="58"/>
  <c r="AB71" i="58"/>
  <c r="AC71" i="58"/>
  <c r="AA71" i="58"/>
  <c r="N77" i="57"/>
  <c r="Q73" i="57"/>
  <c r="Q22" i="57"/>
  <c r="I22" i="57"/>
  <c r="I24" i="57" s="1"/>
  <c r="J22" i="57"/>
  <c r="J24" i="57" s="1"/>
  <c r="Y74" i="56"/>
  <c r="V78" i="56"/>
  <c r="Q74" i="56"/>
  <c r="N78" i="56"/>
  <c r="R17" i="56"/>
  <c r="R78" i="56"/>
  <c r="U74" i="56"/>
  <c r="H26" i="52"/>
  <c r="AI26" i="52" s="1"/>
  <c r="AI24" i="52"/>
  <c r="S22" i="52"/>
  <c r="S24" i="52" s="1"/>
  <c r="I8" i="54"/>
  <c r="P7" i="53"/>
  <c r="H115" i="54"/>
  <c r="S75" i="53"/>
  <c r="Q75" i="53"/>
  <c r="P75" i="53"/>
  <c r="U75" i="53"/>
  <c r="T75" i="53"/>
  <c r="R75" i="53"/>
  <c r="V75" i="53"/>
  <c r="P26" i="52"/>
  <c r="O26" i="52" s="1"/>
  <c r="O30" i="52" s="1"/>
  <c r="L111" i="54"/>
  <c r="O77" i="52"/>
  <c r="L115" i="54" s="1"/>
  <c r="R73" i="52"/>
  <c r="O17" i="52"/>
  <c r="B115" i="54"/>
  <c r="C75" i="53"/>
  <c r="G75" i="53"/>
  <c r="F75" i="53"/>
  <c r="E75" i="53"/>
  <c r="D75" i="53"/>
  <c r="H75" i="53"/>
  <c r="B75" i="53"/>
  <c r="AA75" i="53"/>
  <c r="K115" i="54"/>
  <c r="W75" i="53"/>
  <c r="AB75" i="53"/>
  <c r="Z75" i="53"/>
  <c r="Y75" i="53"/>
  <c r="AC75" i="53"/>
  <c r="X75" i="53"/>
  <c r="AK51" i="52"/>
  <c r="G52" i="52"/>
  <c r="E52" i="52"/>
  <c r="AJ27" i="52"/>
  <c r="F24" i="52"/>
  <c r="AB26" i="52"/>
  <c r="AA26" i="52" s="1"/>
  <c r="AA30" i="52" s="1"/>
  <c r="AG113" i="54"/>
  <c r="BU73" i="53"/>
  <c r="AH22" i="52"/>
  <c r="AH24" i="52" s="1"/>
  <c r="N111" i="54"/>
  <c r="AE71" i="53"/>
  <c r="AI71" i="53"/>
  <c r="AF71" i="53"/>
  <c r="Q77" i="52"/>
  <c r="AD71" i="53"/>
  <c r="AJ71" i="53"/>
  <c r="AH71" i="53"/>
  <c r="AG71" i="53"/>
  <c r="T73" i="52"/>
  <c r="AE22" i="52"/>
  <c r="AE24" i="52" s="1"/>
  <c r="F26" i="52"/>
  <c r="AJ23" i="52"/>
  <c r="M111" i="54"/>
  <c r="S73" i="52"/>
  <c r="P77" i="52"/>
  <c r="M115" i="54" s="1"/>
  <c r="AF113" i="54"/>
  <c r="BT73" i="53"/>
  <c r="AH113" i="54"/>
  <c r="BV73" i="53"/>
  <c r="P22" i="48"/>
  <c r="P24" i="48" s="1"/>
  <c r="AB22" i="48"/>
  <c r="AB24" i="48" s="1"/>
  <c r="AH26" i="48"/>
  <c r="AG26" i="48" s="1"/>
  <c r="AG30" i="48" s="1"/>
  <c r="L111" i="50"/>
  <c r="R73" i="48"/>
  <c r="O77" i="48"/>
  <c r="L115" i="50" s="1"/>
  <c r="O17" i="48"/>
  <c r="W26" i="48"/>
  <c r="AI22" i="48"/>
  <c r="H24" i="48"/>
  <c r="AF113" i="50"/>
  <c r="BT73" i="49"/>
  <c r="M111" i="50"/>
  <c r="P77" i="48"/>
  <c r="M115" i="50" s="1"/>
  <c r="S73" i="48"/>
  <c r="AK51" i="48"/>
  <c r="G24" i="48"/>
  <c r="AK27" i="36"/>
  <c r="L23" i="36"/>
  <c r="L22" i="36"/>
  <c r="T26" i="36"/>
  <c r="T30" i="36" s="1"/>
  <c r="N26" i="36"/>
  <c r="Q26" i="36"/>
  <c r="W26" i="36"/>
  <c r="M111" i="38"/>
  <c r="P77" i="36"/>
  <c r="M115" i="38" s="1"/>
  <c r="S73" i="36"/>
  <c r="K26" i="36"/>
  <c r="AA22" i="36"/>
  <c r="AA24" i="36" s="1"/>
  <c r="P24" i="36"/>
  <c r="AH22" i="36"/>
  <c r="AH24" i="36" s="1"/>
  <c r="M22" i="36"/>
  <c r="M24" i="36" s="1"/>
  <c r="O22" i="36"/>
  <c r="O24" i="36" s="1"/>
  <c r="E22" i="36"/>
  <c r="AD22" i="36"/>
  <c r="AD24" i="36" s="1"/>
  <c r="H26" i="36"/>
  <c r="F23" i="36"/>
  <c r="U22" i="36"/>
  <c r="U24" i="36" s="1"/>
  <c r="AK23" i="36"/>
  <c r="F28" i="36"/>
  <c r="AJ28" i="36" s="1"/>
  <c r="AK51" i="36"/>
  <c r="AC26" i="36"/>
  <c r="AC30" i="36" s="1"/>
  <c r="F27" i="36"/>
  <c r="AJ27" i="36" s="1"/>
  <c r="I22" i="36"/>
  <c r="I24" i="36" s="1"/>
  <c r="R22" i="36"/>
  <c r="R24" i="36" s="1"/>
  <c r="AK28" i="36"/>
  <c r="X22" i="36"/>
  <c r="X24" i="36" s="1"/>
  <c r="N111" i="38"/>
  <c r="AF71" i="37"/>
  <c r="AE71" i="37"/>
  <c r="AD71" i="37"/>
  <c r="AI71" i="37"/>
  <c r="AJ71" i="37"/>
  <c r="AH71" i="37"/>
  <c r="AG71" i="37"/>
  <c r="Q77" i="36"/>
  <c r="T73" i="36"/>
  <c r="O111" i="38"/>
  <c r="R77" i="36"/>
  <c r="O115" i="38" s="1"/>
  <c r="U73" i="36"/>
  <c r="R17" i="36"/>
  <c r="AD91" i="2"/>
  <c r="AD90" i="2"/>
  <c r="AD89" i="2"/>
  <c r="AD88" i="2"/>
  <c r="AD82" i="2"/>
  <c r="AD81" i="2"/>
  <c r="AD79" i="2"/>
  <c r="AD78" i="2"/>
  <c r="AD77" i="2"/>
  <c r="AD76" i="2"/>
  <c r="AD75" i="2"/>
  <c r="AD74" i="2"/>
  <c r="AD73" i="2"/>
  <c r="AD72" i="2"/>
  <c r="AD65" i="2"/>
  <c r="AD63" i="2"/>
  <c r="AD62" i="2"/>
  <c r="AD57" i="2"/>
  <c r="AD56" i="2"/>
  <c r="AD55" i="2"/>
  <c r="AD54" i="2"/>
  <c r="AD49" i="2"/>
  <c r="AD48" i="2"/>
  <c r="AD47" i="2"/>
  <c r="AD46" i="2"/>
  <c r="AD41" i="2"/>
  <c r="AD40" i="2"/>
  <c r="AD39" i="2"/>
  <c r="AD38" i="2"/>
  <c r="AD37" i="2"/>
  <c r="AD33" i="2"/>
  <c r="AD31" i="2"/>
  <c r="AD30" i="2"/>
  <c r="AD25" i="2"/>
  <c r="AD24" i="2"/>
  <c r="AD23" i="2"/>
  <c r="AD22" i="2"/>
  <c r="AD21" i="2"/>
  <c r="AD20" i="2"/>
  <c r="AD19" i="2"/>
  <c r="AD18" i="2"/>
  <c r="AD17" i="2"/>
  <c r="AD15" i="2"/>
  <c r="AD14" i="2"/>
  <c r="AA91" i="2"/>
  <c r="AA90" i="2"/>
  <c r="AA89" i="2"/>
  <c r="AA88" i="2"/>
  <c r="Z95" i="2"/>
  <c r="AA82" i="2"/>
  <c r="AA81" i="2"/>
  <c r="AA80" i="2"/>
  <c r="AA79" i="2"/>
  <c r="AA78" i="2"/>
  <c r="AA77" i="2"/>
  <c r="AA76" i="2"/>
  <c r="AA75" i="2"/>
  <c r="AA73" i="2"/>
  <c r="AA72" i="2"/>
  <c r="AA66" i="2"/>
  <c r="AA63" i="2"/>
  <c r="AA62" i="2"/>
  <c r="AA59" i="2"/>
  <c r="AA58" i="2"/>
  <c r="AA57" i="2"/>
  <c r="AA56" i="2"/>
  <c r="AA55" i="2"/>
  <c r="AA51" i="2"/>
  <c r="AA50" i="2"/>
  <c r="AA49" i="2"/>
  <c r="AA48" i="2"/>
  <c r="AA47" i="2"/>
  <c r="AA46" i="2"/>
  <c r="AA43" i="2"/>
  <c r="AA42" i="2"/>
  <c r="AA41" i="2"/>
  <c r="AA40" i="2"/>
  <c r="AA39" i="2"/>
  <c r="AA35" i="2"/>
  <c r="AA34" i="2"/>
  <c r="AA33" i="2"/>
  <c r="AA32" i="2"/>
  <c r="AA31" i="2"/>
  <c r="AA30" i="2"/>
  <c r="AA27" i="2"/>
  <c r="AA26" i="2"/>
  <c r="AA24" i="2"/>
  <c r="AA23" i="2"/>
  <c r="AA19" i="2"/>
  <c r="AA18" i="2"/>
  <c r="AA17" i="2"/>
  <c r="AA16" i="2"/>
  <c r="AA15" i="2"/>
  <c r="X93" i="2"/>
  <c r="X91" i="2"/>
  <c r="X90" i="2"/>
  <c r="X89" i="2"/>
  <c r="X88" i="2"/>
  <c r="X82" i="2"/>
  <c r="X81" i="2"/>
  <c r="X79" i="2"/>
  <c r="X78" i="2"/>
  <c r="X77" i="2"/>
  <c r="X76" i="2"/>
  <c r="X75" i="2"/>
  <c r="X74" i="2"/>
  <c r="X73" i="2"/>
  <c r="X72" i="2"/>
  <c r="X66" i="2"/>
  <c r="X65" i="2"/>
  <c r="X59" i="2"/>
  <c r="X58" i="2"/>
  <c r="X57" i="2"/>
  <c r="X51" i="2"/>
  <c r="X50" i="2"/>
  <c r="X49" i="2"/>
  <c r="X43" i="2"/>
  <c r="X42" i="2"/>
  <c r="X41" i="2"/>
  <c r="X35" i="2"/>
  <c r="X34" i="2"/>
  <c r="X33" i="2"/>
  <c r="X32" i="2"/>
  <c r="X28" i="2"/>
  <c r="X27" i="2"/>
  <c r="X26" i="2"/>
  <c r="X25" i="2"/>
  <c r="X24" i="2"/>
  <c r="X20" i="2"/>
  <c r="X19" i="2"/>
  <c r="X18" i="2"/>
  <c r="X17" i="2"/>
  <c r="X16" i="2"/>
  <c r="X15" i="2"/>
  <c r="U93" i="2"/>
  <c r="U92" i="2"/>
  <c r="U91" i="2"/>
  <c r="U90" i="2"/>
  <c r="U89" i="2"/>
  <c r="U88" i="2"/>
  <c r="U82" i="2"/>
  <c r="U80" i="2"/>
  <c r="U79" i="2"/>
  <c r="U78" i="2"/>
  <c r="U77" i="2"/>
  <c r="U76" i="2"/>
  <c r="U75" i="2"/>
  <c r="U74" i="2"/>
  <c r="U73" i="2"/>
  <c r="U72" i="2"/>
  <c r="U66" i="2"/>
  <c r="U65" i="2"/>
  <c r="U60" i="2"/>
  <c r="U59" i="2"/>
  <c r="U58" i="2"/>
  <c r="U57" i="2"/>
  <c r="U52" i="2"/>
  <c r="U51" i="2"/>
  <c r="U50" i="2"/>
  <c r="U49" i="2"/>
  <c r="U44" i="2"/>
  <c r="U43" i="2"/>
  <c r="U42" i="2"/>
  <c r="U41" i="2"/>
  <c r="U40" i="2"/>
  <c r="U36" i="2"/>
  <c r="U34" i="2"/>
  <c r="U33" i="2"/>
  <c r="U28" i="2"/>
  <c r="U27" i="2"/>
  <c r="U26" i="2"/>
  <c r="U25" i="2"/>
  <c r="U22" i="2"/>
  <c r="U21" i="2"/>
  <c r="U20" i="2"/>
  <c r="U18" i="2"/>
  <c r="U17" i="2"/>
  <c r="U16" i="2"/>
  <c r="U14" i="2"/>
  <c r="R93" i="2"/>
  <c r="R92" i="2"/>
  <c r="R91" i="2"/>
  <c r="R90" i="2"/>
  <c r="R89" i="2"/>
  <c r="R88" i="2"/>
  <c r="R79" i="2"/>
  <c r="R78" i="2"/>
  <c r="R77" i="2"/>
  <c r="R76" i="2"/>
  <c r="R75" i="2"/>
  <c r="R74" i="2"/>
  <c r="R73" i="2"/>
  <c r="R66" i="2"/>
  <c r="R65" i="2"/>
  <c r="R61" i="2"/>
  <c r="R60" i="2"/>
  <c r="R59" i="2"/>
  <c r="R58" i="2"/>
  <c r="R53" i="2"/>
  <c r="R52" i="2"/>
  <c r="R51" i="2"/>
  <c r="R50" i="2"/>
  <c r="R49" i="2"/>
  <c r="R45" i="2"/>
  <c r="R43" i="2"/>
  <c r="R42" i="2"/>
  <c r="R37" i="2"/>
  <c r="R36" i="2"/>
  <c r="R35" i="2"/>
  <c r="R34" i="2"/>
  <c r="R33" i="2"/>
  <c r="O92" i="2"/>
  <c r="O91" i="2"/>
  <c r="O90" i="2"/>
  <c r="O89" i="2"/>
  <c r="O88" i="2"/>
  <c r="O81" i="2"/>
  <c r="O80" i="2"/>
  <c r="O79" i="2"/>
  <c r="O78" i="2"/>
  <c r="O77" i="2"/>
  <c r="O76" i="2"/>
  <c r="O73" i="2"/>
  <c r="O72" i="2"/>
  <c r="O66" i="2"/>
  <c r="O65" i="2"/>
  <c r="O64" i="2"/>
  <c r="O61" i="2"/>
  <c r="O41" i="2"/>
  <c r="O40" i="2"/>
  <c r="O39" i="2"/>
  <c r="O38" i="2"/>
  <c r="O37" i="2"/>
  <c r="O36" i="2"/>
  <c r="O34" i="2"/>
  <c r="O33" i="2"/>
  <c r="O32" i="2"/>
  <c r="O31" i="2"/>
  <c r="O60" i="2"/>
  <c r="L93" i="2"/>
  <c r="L92" i="2"/>
  <c r="L90" i="2"/>
  <c r="L89" i="2"/>
  <c r="L88" i="2"/>
  <c r="L82" i="2"/>
  <c r="L81" i="2"/>
  <c r="L80" i="2"/>
  <c r="L79" i="2"/>
  <c r="L78" i="2"/>
  <c r="L77" i="2"/>
  <c r="L76" i="2"/>
  <c r="L75" i="2"/>
  <c r="L74" i="2"/>
  <c r="L73" i="2"/>
  <c r="L72" i="2"/>
  <c r="L66" i="2"/>
  <c r="L65" i="2"/>
  <c r="L64" i="2"/>
  <c r="L63" i="2"/>
  <c r="L62" i="2"/>
  <c r="L61" i="2"/>
  <c r="L60" i="2"/>
  <c r="L41" i="2"/>
  <c r="L40" i="2"/>
  <c r="L39" i="2"/>
  <c r="L38" i="2"/>
  <c r="L36" i="2"/>
  <c r="L33" i="2"/>
  <c r="L32" i="2"/>
  <c r="L31" i="2"/>
  <c r="I93" i="2"/>
  <c r="I92" i="2"/>
  <c r="I91" i="2"/>
  <c r="I89" i="2"/>
  <c r="I88" i="2"/>
  <c r="I82" i="2"/>
  <c r="I81" i="2"/>
  <c r="I80" i="2"/>
  <c r="I79" i="2"/>
  <c r="I78" i="2"/>
  <c r="I77" i="2"/>
  <c r="I76" i="2"/>
  <c r="I75" i="2"/>
  <c r="I74" i="2"/>
  <c r="I73" i="2"/>
  <c r="I72" i="2"/>
  <c r="I65" i="2"/>
  <c r="I63" i="2"/>
  <c r="I62" i="2"/>
  <c r="I60" i="2"/>
  <c r="I41" i="2"/>
  <c r="I40" i="2"/>
  <c r="I39" i="2"/>
  <c r="I38" i="2"/>
  <c r="I37" i="2"/>
  <c r="I36" i="2"/>
  <c r="I35" i="2"/>
  <c r="I33" i="2"/>
  <c r="I32" i="2"/>
  <c r="I31" i="2"/>
  <c r="F93" i="2"/>
  <c r="F92" i="2"/>
  <c r="F91" i="2"/>
  <c r="F90" i="2"/>
  <c r="F88" i="2"/>
  <c r="F82" i="2"/>
  <c r="F81" i="2"/>
  <c r="F80" i="2"/>
  <c r="F79" i="2"/>
  <c r="F78" i="2"/>
  <c r="F77" i="2"/>
  <c r="F76" i="2"/>
  <c r="F72" i="2"/>
  <c r="F66" i="2"/>
  <c r="F65" i="2"/>
  <c r="F64" i="2"/>
  <c r="F62" i="2"/>
  <c r="F61" i="2"/>
  <c r="F60" i="2"/>
  <c r="F41" i="2"/>
  <c r="F40" i="2"/>
  <c r="F38" i="2"/>
  <c r="F37" i="2"/>
  <c r="F36" i="2"/>
  <c r="F35" i="2"/>
  <c r="F34" i="2"/>
  <c r="F33" i="2"/>
  <c r="F32" i="2"/>
  <c r="F31" i="2"/>
  <c r="AD93" i="2"/>
  <c r="AD92" i="2"/>
  <c r="AD80" i="2"/>
  <c r="AD66" i="2"/>
  <c r="AD64" i="2"/>
  <c r="AD61" i="2"/>
  <c r="AD60" i="2"/>
  <c r="AD59" i="2"/>
  <c r="AD58" i="2"/>
  <c r="AD53" i="2"/>
  <c r="AD52" i="2"/>
  <c r="AD51" i="2"/>
  <c r="AD50" i="2"/>
  <c r="AD45" i="2"/>
  <c r="AD44" i="2"/>
  <c r="AD43" i="2"/>
  <c r="AD42" i="2"/>
  <c r="AD36" i="2"/>
  <c r="AD35" i="2"/>
  <c r="AD34" i="2"/>
  <c r="AD32" i="2"/>
  <c r="AD29" i="2"/>
  <c r="AD28" i="2"/>
  <c r="AD27" i="2"/>
  <c r="AD26" i="2"/>
  <c r="AD16" i="2"/>
  <c r="AA93" i="2"/>
  <c r="AA92" i="2"/>
  <c r="AA74" i="2"/>
  <c r="AA65" i="2"/>
  <c r="AA64" i="2"/>
  <c r="AA61" i="2"/>
  <c r="AA60" i="2"/>
  <c r="AA54" i="2"/>
  <c r="AA53" i="2"/>
  <c r="AA52" i="2"/>
  <c r="AA45" i="2"/>
  <c r="AA44" i="2"/>
  <c r="AA38" i="2"/>
  <c r="AA37" i="2"/>
  <c r="AA36" i="2"/>
  <c r="AA29" i="2"/>
  <c r="AA28" i="2"/>
  <c r="AA25" i="2"/>
  <c r="AA22" i="2"/>
  <c r="AA21" i="2"/>
  <c r="AA20" i="2"/>
  <c r="AA14" i="2"/>
  <c r="AA13" i="2"/>
  <c r="X92" i="2"/>
  <c r="X80" i="2"/>
  <c r="X64" i="2"/>
  <c r="X63" i="2"/>
  <c r="X62" i="2"/>
  <c r="X61" i="2"/>
  <c r="X60" i="2"/>
  <c r="X56" i="2"/>
  <c r="X55" i="2"/>
  <c r="X54" i="2"/>
  <c r="X53" i="2"/>
  <c r="X52" i="2"/>
  <c r="X48" i="2"/>
  <c r="X47" i="2"/>
  <c r="X46" i="2"/>
  <c r="X45" i="2"/>
  <c r="X44" i="2"/>
  <c r="X40" i="2"/>
  <c r="X39" i="2"/>
  <c r="X38" i="2"/>
  <c r="X36" i="2"/>
  <c r="X31" i="2"/>
  <c r="X30" i="2"/>
  <c r="X23" i="2"/>
  <c r="X22" i="2"/>
  <c r="X21" i="2"/>
  <c r="X14" i="2"/>
  <c r="X13" i="2"/>
  <c r="U81" i="2"/>
  <c r="U64" i="2"/>
  <c r="U63" i="2"/>
  <c r="U62" i="2"/>
  <c r="U61" i="2"/>
  <c r="U56" i="2"/>
  <c r="U54" i="2"/>
  <c r="U53" i="2"/>
  <c r="U48" i="2"/>
  <c r="U47" i="2"/>
  <c r="U46" i="2"/>
  <c r="U45" i="2"/>
  <c r="U38" i="2"/>
  <c r="U37" i="2"/>
  <c r="U35" i="2"/>
  <c r="U32" i="2"/>
  <c r="U31" i="2"/>
  <c r="U30" i="2"/>
  <c r="U29" i="2"/>
  <c r="U24" i="2"/>
  <c r="U23" i="2"/>
  <c r="U19" i="2"/>
  <c r="U15" i="2"/>
  <c r="R82" i="2"/>
  <c r="R81" i="2"/>
  <c r="R80" i="2"/>
  <c r="R72" i="2"/>
  <c r="R57" i="2"/>
  <c r="R56" i="2"/>
  <c r="R55" i="2"/>
  <c r="R54" i="2"/>
  <c r="R48" i="2"/>
  <c r="R46" i="2"/>
  <c r="R44" i="2"/>
  <c r="R41" i="2"/>
  <c r="R32" i="2"/>
  <c r="R31" i="2"/>
  <c r="O93" i="2"/>
  <c r="O82" i="2"/>
  <c r="O75" i="2"/>
  <c r="O74" i="2"/>
  <c r="O63" i="2"/>
  <c r="O62" i="2"/>
  <c r="O35" i="2"/>
  <c r="L91" i="2"/>
  <c r="L37" i="2"/>
  <c r="L35" i="2"/>
  <c r="L34" i="2"/>
  <c r="I90" i="2"/>
  <c r="I66" i="2"/>
  <c r="I64" i="2"/>
  <c r="I61" i="2"/>
  <c r="I34" i="2"/>
  <c r="F89" i="2"/>
  <c r="F75" i="2"/>
  <c r="F74" i="2"/>
  <c r="F73" i="2"/>
  <c r="F63" i="2"/>
  <c r="F39" i="2"/>
  <c r="C93" i="2"/>
  <c r="C92" i="2"/>
  <c r="C91" i="2"/>
  <c r="C90" i="2"/>
  <c r="C89" i="2"/>
  <c r="C88" i="2"/>
  <c r="C82" i="2"/>
  <c r="C81" i="2"/>
  <c r="C80" i="2"/>
  <c r="C79" i="2"/>
  <c r="C78" i="2"/>
  <c r="C77" i="2"/>
  <c r="C74" i="2"/>
  <c r="C73" i="2"/>
  <c r="C72" i="2"/>
  <c r="C71" i="2"/>
  <c r="C66" i="2"/>
  <c r="C65" i="2"/>
  <c r="C64" i="2"/>
  <c r="C63" i="2"/>
  <c r="C62" i="2"/>
  <c r="C41" i="2"/>
  <c r="C40" i="2"/>
  <c r="C39" i="2"/>
  <c r="C38" i="2"/>
  <c r="C34" i="2"/>
  <c r="C33" i="2"/>
  <c r="C32" i="2"/>
  <c r="C31" i="2"/>
  <c r="BS54" i="9"/>
  <c r="BL35" i="9"/>
  <c r="AQ50" i="9"/>
  <c r="O53" i="9"/>
  <c r="O36" i="9"/>
  <c r="BS13" i="9"/>
  <c r="BS14" i="9"/>
  <c r="BS15" i="9"/>
  <c r="BS16" i="9"/>
  <c r="BS17" i="9"/>
  <c r="BS18" i="9"/>
  <c r="BS19" i="9"/>
  <c r="BS20" i="9"/>
  <c r="BS21" i="9"/>
  <c r="BS22" i="9"/>
  <c r="BS23" i="9"/>
  <c r="BS24" i="9"/>
  <c r="BS25" i="9"/>
  <c r="BS26" i="9"/>
  <c r="BS27" i="9"/>
  <c r="BS28" i="9"/>
  <c r="BS29" i="9"/>
  <c r="BS30" i="9"/>
  <c r="BS31" i="9"/>
  <c r="BS32" i="9"/>
  <c r="BS33" i="9"/>
  <c r="BS34" i="9"/>
  <c r="BS35" i="9"/>
  <c r="BS36" i="9"/>
  <c r="BS37" i="9"/>
  <c r="BS38" i="9"/>
  <c r="BS39" i="9"/>
  <c r="BS40" i="9"/>
  <c r="BS41" i="9"/>
  <c r="BS42" i="9"/>
  <c r="BS43" i="9"/>
  <c r="BS44" i="9"/>
  <c r="BS45" i="9"/>
  <c r="BS46" i="9"/>
  <c r="BS47" i="9"/>
  <c r="BS48" i="9"/>
  <c r="BS49" i="9"/>
  <c r="BS50" i="9"/>
  <c r="BS51" i="9"/>
  <c r="BS52" i="9"/>
  <c r="BS53" i="9"/>
  <c r="BS12" i="9"/>
  <c r="BL13" i="9"/>
  <c r="BL14" i="9"/>
  <c r="BL15" i="9"/>
  <c r="BL16" i="9"/>
  <c r="BL17" i="9"/>
  <c r="BL18" i="9"/>
  <c r="BL19" i="9"/>
  <c r="BL20" i="9"/>
  <c r="BL21" i="9"/>
  <c r="BL22" i="9"/>
  <c r="BL23" i="9"/>
  <c r="BL24" i="9"/>
  <c r="BL25" i="9"/>
  <c r="BL26" i="9"/>
  <c r="BL27" i="9"/>
  <c r="BL28" i="9"/>
  <c r="BL29" i="9"/>
  <c r="BL30" i="9"/>
  <c r="BL31" i="9"/>
  <c r="BL32" i="9"/>
  <c r="BL33" i="9"/>
  <c r="BL34" i="9"/>
  <c r="BL36" i="9"/>
  <c r="BL37" i="9"/>
  <c r="BL38" i="9"/>
  <c r="BL39" i="9"/>
  <c r="BL40" i="9"/>
  <c r="BL41" i="9"/>
  <c r="BL42" i="9"/>
  <c r="BL43" i="9"/>
  <c r="BL44" i="9"/>
  <c r="BL45" i="9"/>
  <c r="BL46" i="9"/>
  <c r="BL47" i="9"/>
  <c r="BL48" i="9"/>
  <c r="BL49" i="9"/>
  <c r="BL50" i="9"/>
  <c r="BL51" i="9"/>
  <c r="BL52" i="9"/>
  <c r="BL53" i="9"/>
  <c r="BL54" i="9"/>
  <c r="BL12" i="9"/>
  <c r="BE13" i="9"/>
  <c r="BE14" i="9"/>
  <c r="BE15" i="9"/>
  <c r="BE16" i="9"/>
  <c r="BE17" i="9"/>
  <c r="BE18" i="9"/>
  <c r="BE19" i="9"/>
  <c r="BE20" i="9"/>
  <c r="BE21" i="9"/>
  <c r="BE22" i="9"/>
  <c r="BE23" i="9"/>
  <c r="BE24" i="9"/>
  <c r="BE25" i="9"/>
  <c r="BE26" i="9"/>
  <c r="BE27" i="9"/>
  <c r="BE28" i="9"/>
  <c r="BE29" i="9"/>
  <c r="BE30" i="9"/>
  <c r="BE31" i="9"/>
  <c r="BE32" i="9"/>
  <c r="BE33" i="9"/>
  <c r="BE34" i="9"/>
  <c r="BE35" i="9"/>
  <c r="BE36" i="9"/>
  <c r="BE37" i="9"/>
  <c r="BE38" i="9"/>
  <c r="BE39" i="9"/>
  <c r="BE40" i="9"/>
  <c r="BE41" i="9"/>
  <c r="BE42" i="9"/>
  <c r="BE43" i="9"/>
  <c r="BE44" i="9"/>
  <c r="BE45" i="9"/>
  <c r="BE46" i="9"/>
  <c r="BE47" i="9"/>
  <c r="BE48" i="9"/>
  <c r="BE49" i="9"/>
  <c r="BE50" i="9"/>
  <c r="BE51" i="9"/>
  <c r="BE52" i="9"/>
  <c r="BE53" i="9"/>
  <c r="BE54" i="9"/>
  <c r="BE12" i="9"/>
  <c r="AX13" i="9"/>
  <c r="AX14" i="9"/>
  <c r="AX15" i="9"/>
  <c r="AX16" i="9"/>
  <c r="AX17" i="9"/>
  <c r="AX18" i="9"/>
  <c r="AX19" i="9"/>
  <c r="AX20" i="9"/>
  <c r="AX21" i="9"/>
  <c r="AX22" i="9"/>
  <c r="AX23" i="9"/>
  <c r="AX24" i="9"/>
  <c r="AX25" i="9"/>
  <c r="AX26" i="9"/>
  <c r="AX27" i="9"/>
  <c r="AX28" i="9"/>
  <c r="AX29" i="9"/>
  <c r="AX30" i="9"/>
  <c r="AX31" i="9"/>
  <c r="AX32" i="9"/>
  <c r="AX33" i="9"/>
  <c r="AX34" i="9"/>
  <c r="AX35" i="9"/>
  <c r="AX36" i="9"/>
  <c r="AX37" i="9"/>
  <c r="AX38" i="9"/>
  <c r="AX39" i="9"/>
  <c r="AX40" i="9"/>
  <c r="AX41" i="9"/>
  <c r="AX42" i="9"/>
  <c r="AX43" i="9"/>
  <c r="AX44" i="9"/>
  <c r="AX45" i="9"/>
  <c r="AX46" i="9"/>
  <c r="AX47" i="9"/>
  <c r="AX48" i="9"/>
  <c r="AX49" i="9"/>
  <c r="AX50" i="9"/>
  <c r="AX51" i="9"/>
  <c r="AX52" i="9"/>
  <c r="AX53" i="9"/>
  <c r="AX54" i="9"/>
  <c r="AX12" i="9"/>
  <c r="AQ13"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1" i="9"/>
  <c r="AQ52" i="9"/>
  <c r="AQ53" i="9"/>
  <c r="AQ54" i="9"/>
  <c r="AQ12" i="9"/>
  <c r="AJ13" i="9"/>
  <c r="AJ14" i="9"/>
  <c r="AJ15" i="9"/>
  <c r="AJ16" i="9"/>
  <c r="AJ17" i="9"/>
  <c r="AJ18" i="9"/>
  <c r="AJ19" i="9"/>
  <c r="AJ20" i="9"/>
  <c r="AJ21" i="9"/>
  <c r="AJ22" i="9"/>
  <c r="AJ23" i="9"/>
  <c r="AJ24" i="9"/>
  <c r="AJ25" i="9"/>
  <c r="AJ26" i="9"/>
  <c r="AJ27" i="9"/>
  <c r="AJ28" i="9"/>
  <c r="AJ29" i="9"/>
  <c r="AJ30" i="9"/>
  <c r="AJ31" i="9"/>
  <c r="AJ32" i="9"/>
  <c r="AJ33" i="9"/>
  <c r="AJ34" i="9"/>
  <c r="AJ35" i="9"/>
  <c r="AJ36" i="9"/>
  <c r="AJ37" i="9"/>
  <c r="AJ38" i="9"/>
  <c r="AJ39" i="9"/>
  <c r="AJ40" i="9"/>
  <c r="AJ41" i="9"/>
  <c r="AJ42" i="9"/>
  <c r="AJ43" i="9"/>
  <c r="AJ44" i="9"/>
  <c r="AJ45" i="9"/>
  <c r="AJ46" i="9"/>
  <c r="AJ47" i="9"/>
  <c r="AJ48" i="9"/>
  <c r="AJ49" i="9"/>
  <c r="AJ50" i="9"/>
  <c r="AJ51" i="9"/>
  <c r="AJ52" i="9"/>
  <c r="AJ53" i="9"/>
  <c r="AJ54" i="9"/>
  <c r="AJ12" i="9"/>
  <c r="AC13" i="9"/>
  <c r="AC14" i="9"/>
  <c r="AC15" i="9"/>
  <c r="AC16" i="9"/>
  <c r="AC17" i="9"/>
  <c r="AC18" i="9"/>
  <c r="AC19" i="9"/>
  <c r="AC20" i="9"/>
  <c r="AC21" i="9"/>
  <c r="AC22" i="9"/>
  <c r="AC23" i="9"/>
  <c r="AC24" i="9"/>
  <c r="AC25" i="9"/>
  <c r="AC26" i="9"/>
  <c r="AC27" i="9"/>
  <c r="AC28" i="9"/>
  <c r="AC29" i="9"/>
  <c r="AC30" i="9"/>
  <c r="AC31" i="9"/>
  <c r="AC32" i="9"/>
  <c r="AC33" i="9"/>
  <c r="AC34" i="9"/>
  <c r="AC35" i="9"/>
  <c r="AC36" i="9"/>
  <c r="AC37" i="9"/>
  <c r="AC38" i="9"/>
  <c r="AC39" i="9"/>
  <c r="AC40" i="9"/>
  <c r="AC41" i="9"/>
  <c r="AC42" i="9"/>
  <c r="AC43" i="9"/>
  <c r="AC44" i="9"/>
  <c r="AC45" i="9"/>
  <c r="AC46" i="9"/>
  <c r="AC47" i="9"/>
  <c r="AC48" i="9"/>
  <c r="AC49" i="9"/>
  <c r="AC50" i="9"/>
  <c r="AC51" i="9"/>
  <c r="AC52" i="9"/>
  <c r="AC53" i="9"/>
  <c r="AC54" i="9"/>
  <c r="AC12" i="9"/>
  <c r="V13" i="9"/>
  <c r="V14" i="9"/>
  <c r="V15" i="9"/>
  <c r="V16" i="9"/>
  <c r="V17" i="9"/>
  <c r="V18" i="9"/>
  <c r="V19" i="9"/>
  <c r="V20" i="9"/>
  <c r="V21" i="9"/>
  <c r="V22" i="9"/>
  <c r="V23" i="9"/>
  <c r="V24" i="9"/>
  <c r="V25" i="9"/>
  <c r="V26" i="9"/>
  <c r="V27" i="9"/>
  <c r="V28" i="9"/>
  <c r="V29" i="9"/>
  <c r="V30" i="9"/>
  <c r="V31" i="9"/>
  <c r="V32" i="9"/>
  <c r="V33" i="9"/>
  <c r="V34" i="9"/>
  <c r="V35" i="9"/>
  <c r="V36" i="9"/>
  <c r="V37" i="9"/>
  <c r="V38" i="9"/>
  <c r="V39" i="9"/>
  <c r="V40" i="9"/>
  <c r="V41" i="9"/>
  <c r="V42" i="9"/>
  <c r="V43" i="9"/>
  <c r="V44" i="9"/>
  <c r="V45" i="9"/>
  <c r="V46" i="9"/>
  <c r="V47" i="9"/>
  <c r="V48" i="9"/>
  <c r="V49" i="9"/>
  <c r="V50" i="9"/>
  <c r="V51" i="9"/>
  <c r="V52" i="9"/>
  <c r="V53" i="9"/>
  <c r="V54" i="9"/>
  <c r="V12" i="9"/>
  <c r="BR57" i="9"/>
  <c r="BK57" i="9"/>
  <c r="BD57" i="9"/>
  <c r="AW57" i="9"/>
  <c r="AP57" i="9"/>
  <c r="AI57" i="9"/>
  <c r="AB57" i="9"/>
  <c r="O13" i="9"/>
  <c r="O14" i="9"/>
  <c r="O15" i="9"/>
  <c r="O16" i="9"/>
  <c r="O17" i="9"/>
  <c r="O18" i="9"/>
  <c r="O19" i="9"/>
  <c r="O20" i="9"/>
  <c r="O21" i="9"/>
  <c r="O22" i="9"/>
  <c r="O23" i="9"/>
  <c r="O24" i="9"/>
  <c r="O25" i="9"/>
  <c r="O26" i="9"/>
  <c r="O27" i="9"/>
  <c r="O28" i="9"/>
  <c r="O29" i="9"/>
  <c r="O30" i="9"/>
  <c r="O31" i="9"/>
  <c r="O32" i="9"/>
  <c r="O33" i="9"/>
  <c r="O34" i="9"/>
  <c r="O35" i="9"/>
  <c r="O37" i="9"/>
  <c r="O38" i="9"/>
  <c r="O39" i="9"/>
  <c r="O40" i="9"/>
  <c r="O41" i="9"/>
  <c r="O42" i="9"/>
  <c r="O43" i="9"/>
  <c r="O44" i="9"/>
  <c r="O45" i="9"/>
  <c r="O46" i="9"/>
  <c r="O47" i="9"/>
  <c r="O48" i="9"/>
  <c r="O49" i="9"/>
  <c r="O50" i="9"/>
  <c r="O51" i="9"/>
  <c r="O52" i="9"/>
  <c r="O54" i="9"/>
  <c r="O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X37" i="2"/>
  <c r="X29" i="2"/>
  <c r="U55" i="2"/>
  <c r="U39" i="2"/>
  <c r="R64" i="2"/>
  <c r="R63" i="2"/>
  <c r="R62" i="2"/>
  <c r="R47" i="2"/>
  <c r="R40" i="2"/>
  <c r="R39" i="2"/>
  <c r="R38" i="2"/>
  <c r="B115" i="50" l="1"/>
  <c r="S77" i="69"/>
  <c r="P115" i="71" s="1"/>
  <c r="P111" i="71"/>
  <c r="AE75" i="49"/>
  <c r="AD75" i="49"/>
  <c r="AH71" i="80"/>
  <c r="AG71" i="80"/>
  <c r="AI71" i="80"/>
  <c r="AF71" i="80"/>
  <c r="AE71" i="80"/>
  <c r="AD71" i="80"/>
  <c r="AJ71" i="80"/>
  <c r="N111" i="81"/>
  <c r="AI71" i="70"/>
  <c r="AG71" i="70"/>
  <c r="AF71" i="70"/>
  <c r="AH71" i="70"/>
  <c r="N111" i="71"/>
  <c r="T73" i="69"/>
  <c r="AD71" i="70"/>
  <c r="AE71" i="70"/>
  <c r="AJ71" i="70"/>
  <c r="L30" i="69"/>
  <c r="I7" i="80"/>
  <c r="F8" i="81"/>
  <c r="H115" i="81"/>
  <c r="P75" i="80"/>
  <c r="V75" i="80"/>
  <c r="U75" i="80"/>
  <c r="Q75" i="80"/>
  <c r="T75" i="80"/>
  <c r="S75" i="80"/>
  <c r="R75" i="80"/>
  <c r="G115" i="71"/>
  <c r="G115" i="81"/>
  <c r="M115" i="71"/>
  <c r="M115" i="81"/>
  <c r="X75" i="80"/>
  <c r="W75" i="80"/>
  <c r="AC75" i="80"/>
  <c r="Y75" i="80"/>
  <c r="AB75" i="80"/>
  <c r="K115" i="81"/>
  <c r="AA75" i="80"/>
  <c r="Z75" i="80"/>
  <c r="AG113" i="81"/>
  <c r="BU73" i="80"/>
  <c r="AF113" i="81"/>
  <c r="BT73" i="80"/>
  <c r="AH10" i="71"/>
  <c r="L8" i="81"/>
  <c r="W7" i="80"/>
  <c r="D115" i="71"/>
  <c r="D115" i="81"/>
  <c r="L115" i="71"/>
  <c r="L115" i="81"/>
  <c r="J115" i="71"/>
  <c r="J115" i="81"/>
  <c r="C7" i="80"/>
  <c r="C8" i="81"/>
  <c r="I115" i="71"/>
  <c r="I115" i="81"/>
  <c r="H75" i="80"/>
  <c r="G75" i="80"/>
  <c r="F75" i="80"/>
  <c r="E75" i="80"/>
  <c r="D75" i="80"/>
  <c r="C75" i="80"/>
  <c r="B115" i="81"/>
  <c r="B75" i="80"/>
  <c r="AH113" i="81"/>
  <c r="BV73" i="80"/>
  <c r="C115" i="71"/>
  <c r="C115" i="81"/>
  <c r="O75" i="80"/>
  <c r="N75" i="80"/>
  <c r="E115" i="81"/>
  <c r="M75" i="80"/>
  <c r="I75" i="80"/>
  <c r="L75" i="80"/>
  <c r="K75" i="80"/>
  <c r="J75" i="80"/>
  <c r="F115" i="71"/>
  <c r="F115" i="81"/>
  <c r="AD75" i="70"/>
  <c r="AF75" i="80"/>
  <c r="AE75" i="80"/>
  <c r="N115" i="81"/>
  <c r="AD75" i="80"/>
  <c r="AJ75" i="80"/>
  <c r="AI75" i="80"/>
  <c r="AH75" i="80"/>
  <c r="AG75" i="80"/>
  <c r="AG10" i="71"/>
  <c r="B75" i="49"/>
  <c r="E75" i="49"/>
  <c r="K115" i="50"/>
  <c r="AF75" i="49"/>
  <c r="N115" i="50"/>
  <c r="P7" i="49"/>
  <c r="T73" i="48"/>
  <c r="AH71" i="49"/>
  <c r="AJ71" i="49"/>
  <c r="AF71" i="49"/>
  <c r="AI71" i="49"/>
  <c r="AD71" i="49"/>
  <c r="N111" i="50"/>
  <c r="AE71" i="49"/>
  <c r="AG71" i="49"/>
  <c r="AI75" i="49"/>
  <c r="C7" i="49"/>
  <c r="BV73" i="49"/>
  <c r="Y75" i="49"/>
  <c r="I7" i="49"/>
  <c r="C75" i="49"/>
  <c r="F75" i="49"/>
  <c r="H75" i="49"/>
  <c r="BU73" i="49"/>
  <c r="AB75" i="49"/>
  <c r="D75" i="49"/>
  <c r="X75" i="49"/>
  <c r="B15" i="1"/>
  <c r="B15" i="65"/>
  <c r="B15" i="48"/>
  <c r="B15" i="36"/>
  <c r="B15" i="69"/>
  <c r="B15" i="61"/>
  <c r="B15" i="57"/>
  <c r="B15" i="52"/>
  <c r="T75" i="49"/>
  <c r="H115" i="50"/>
  <c r="Z75" i="49"/>
  <c r="AC75" i="49"/>
  <c r="AA75" i="49"/>
  <c r="S75" i="49"/>
  <c r="AH75" i="49"/>
  <c r="AJ75" i="49"/>
  <c r="U75" i="49"/>
  <c r="P75" i="49"/>
  <c r="Q75" i="49"/>
  <c r="AG75" i="49"/>
  <c r="R75" i="49"/>
  <c r="F30" i="52"/>
  <c r="K115" i="38"/>
  <c r="C8" i="63"/>
  <c r="C7" i="62"/>
  <c r="C8" i="71"/>
  <c r="C7" i="70"/>
  <c r="AH30" i="69"/>
  <c r="AH52" i="69" s="1"/>
  <c r="Y30" i="69"/>
  <c r="Y52" i="69" s="1"/>
  <c r="J30" i="69"/>
  <c r="J52" i="69" s="1"/>
  <c r="M30" i="69"/>
  <c r="M52" i="69" s="1"/>
  <c r="P26" i="69"/>
  <c r="O26" i="69" s="1"/>
  <c r="O30" i="69" s="1"/>
  <c r="AB30" i="69"/>
  <c r="AB52" i="69" s="1"/>
  <c r="X26" i="65"/>
  <c r="X30" i="65" s="1"/>
  <c r="AE26" i="65"/>
  <c r="AD26" i="65" s="1"/>
  <c r="AD30" i="65" s="1"/>
  <c r="M30" i="65"/>
  <c r="M52" i="65" s="1"/>
  <c r="AH26" i="65"/>
  <c r="AG26" i="65" s="1"/>
  <c r="AG30" i="65" s="1"/>
  <c r="S30" i="65"/>
  <c r="S52" i="65" s="1"/>
  <c r="Y52" i="65"/>
  <c r="I30" i="61"/>
  <c r="P52" i="61"/>
  <c r="AE26" i="61"/>
  <c r="AD26" i="61" s="1"/>
  <c r="AD30" i="61" s="1"/>
  <c r="O26" i="61"/>
  <c r="O30" i="61" s="1"/>
  <c r="S26" i="61"/>
  <c r="R26" i="61" s="1"/>
  <c r="R30" i="61" s="1"/>
  <c r="J30" i="61"/>
  <c r="J52" i="61" s="1"/>
  <c r="AH26" i="61"/>
  <c r="AG26" i="61" s="1"/>
  <c r="AG30" i="61" s="1"/>
  <c r="V26" i="61"/>
  <c r="U26" i="61" s="1"/>
  <c r="U30" i="61" s="1"/>
  <c r="Y30" i="57"/>
  <c r="Y52" i="57" s="1"/>
  <c r="V30" i="57"/>
  <c r="V52" i="57" s="1"/>
  <c r="P26" i="57"/>
  <c r="O26" i="57" s="1"/>
  <c r="O30" i="57" s="1"/>
  <c r="AE26" i="57"/>
  <c r="AD26" i="57" s="1"/>
  <c r="AD30" i="57" s="1"/>
  <c r="AH30" i="57"/>
  <c r="AH52" i="57" s="1"/>
  <c r="H30" i="52"/>
  <c r="AI30" i="52" s="1"/>
  <c r="M26" i="52"/>
  <c r="L26" i="52" s="1"/>
  <c r="L30" i="52" s="1"/>
  <c r="X30" i="52"/>
  <c r="AB30" i="52"/>
  <c r="AB52" i="52" s="1"/>
  <c r="P30" i="52"/>
  <c r="P52" i="52" s="1"/>
  <c r="Y30" i="52"/>
  <c r="Y52" i="52" s="1"/>
  <c r="V30" i="52"/>
  <c r="V52" i="52" s="1"/>
  <c r="Y26" i="48"/>
  <c r="X26" i="48" s="1"/>
  <c r="X30" i="48" s="1"/>
  <c r="AE26" i="48"/>
  <c r="AD26" i="48" s="1"/>
  <c r="AD30" i="48" s="1"/>
  <c r="V26" i="48"/>
  <c r="U26" i="48" s="1"/>
  <c r="U30" i="48" s="1"/>
  <c r="S26" i="48"/>
  <c r="S30" i="48" s="1"/>
  <c r="S52" i="48" s="1"/>
  <c r="J26" i="48"/>
  <c r="W30" i="48"/>
  <c r="W52" i="48" s="1"/>
  <c r="AH30" i="48"/>
  <c r="AH52" i="48" s="1"/>
  <c r="AB75" i="37"/>
  <c r="X75" i="37"/>
  <c r="C8" i="38"/>
  <c r="C7" i="37"/>
  <c r="Z52" i="36"/>
  <c r="T52" i="36"/>
  <c r="H30" i="36"/>
  <c r="H52" i="36" s="1"/>
  <c r="N30" i="36"/>
  <c r="N52" i="36" s="1"/>
  <c r="AC52" i="36"/>
  <c r="W30" i="36"/>
  <c r="W52" i="36" s="1"/>
  <c r="Q30" i="36"/>
  <c r="Q52" i="36" s="1"/>
  <c r="AF30" i="36"/>
  <c r="AF52" i="36" s="1"/>
  <c r="K30" i="36"/>
  <c r="K52" i="36" s="1"/>
  <c r="BT73" i="58"/>
  <c r="P75" i="58"/>
  <c r="BU73" i="58"/>
  <c r="F8" i="59"/>
  <c r="D75" i="58"/>
  <c r="F75" i="58"/>
  <c r="R75" i="58"/>
  <c r="T75" i="58"/>
  <c r="V75" i="58"/>
  <c r="G75" i="58"/>
  <c r="U75" i="58"/>
  <c r="BV73" i="58"/>
  <c r="H115" i="59"/>
  <c r="P7" i="37"/>
  <c r="G75" i="37"/>
  <c r="Q75" i="58"/>
  <c r="B75" i="37"/>
  <c r="F75" i="37"/>
  <c r="D75" i="37"/>
  <c r="AC75" i="37"/>
  <c r="B115" i="38"/>
  <c r="C75" i="58"/>
  <c r="H75" i="58"/>
  <c r="E75" i="58"/>
  <c r="B115" i="59"/>
  <c r="W75" i="37"/>
  <c r="C75" i="37"/>
  <c r="O75" i="37"/>
  <c r="L8" i="38"/>
  <c r="M75" i="37"/>
  <c r="P75" i="37"/>
  <c r="I75" i="37"/>
  <c r="S75" i="37"/>
  <c r="Y75" i="37"/>
  <c r="L75" i="37"/>
  <c r="J75" i="37"/>
  <c r="U75" i="37"/>
  <c r="Z75" i="37"/>
  <c r="V75" i="62"/>
  <c r="Q75" i="37"/>
  <c r="H115" i="38"/>
  <c r="R75" i="37"/>
  <c r="N75" i="37"/>
  <c r="K75" i="37"/>
  <c r="T75" i="37"/>
  <c r="H75" i="37"/>
  <c r="P7" i="58"/>
  <c r="L75" i="58"/>
  <c r="I75" i="58"/>
  <c r="E115" i="59"/>
  <c r="M75" i="58"/>
  <c r="K75" i="58"/>
  <c r="O75" i="58"/>
  <c r="N75" i="58"/>
  <c r="G75" i="66"/>
  <c r="I7" i="37"/>
  <c r="P7" i="66"/>
  <c r="BV73" i="62"/>
  <c r="R75" i="66"/>
  <c r="BU59" i="70"/>
  <c r="V22" i="36"/>
  <c r="V24" i="36" s="1"/>
  <c r="F75" i="62"/>
  <c r="D75" i="62"/>
  <c r="BU73" i="62"/>
  <c r="BV73" i="37"/>
  <c r="P75" i="62"/>
  <c r="I75" i="66"/>
  <c r="H115" i="63"/>
  <c r="Q75" i="62"/>
  <c r="B75" i="62"/>
  <c r="N75" i="66"/>
  <c r="L75" i="66"/>
  <c r="J75" i="62"/>
  <c r="H75" i="62"/>
  <c r="BT73" i="62"/>
  <c r="U75" i="62"/>
  <c r="C75" i="62"/>
  <c r="G75" i="62"/>
  <c r="K75" i="62"/>
  <c r="E115" i="63"/>
  <c r="L75" i="62"/>
  <c r="T75" i="62"/>
  <c r="I75" i="62"/>
  <c r="S75" i="62"/>
  <c r="E75" i="62"/>
  <c r="O75" i="62"/>
  <c r="M75" i="62"/>
  <c r="L24" i="36"/>
  <c r="S75" i="66"/>
  <c r="Q75" i="66"/>
  <c r="O75" i="66"/>
  <c r="BT73" i="37"/>
  <c r="M75" i="66"/>
  <c r="K75" i="66"/>
  <c r="AH113" i="67"/>
  <c r="E115" i="67"/>
  <c r="P7" i="62"/>
  <c r="C8" i="67"/>
  <c r="V75" i="66"/>
  <c r="BU73" i="66"/>
  <c r="F75" i="66"/>
  <c r="T75" i="66"/>
  <c r="BU73" i="37"/>
  <c r="H115" i="67"/>
  <c r="P75" i="66"/>
  <c r="E75" i="66"/>
  <c r="B75" i="66"/>
  <c r="C75" i="66"/>
  <c r="H75" i="66"/>
  <c r="D75" i="66"/>
  <c r="I7" i="66"/>
  <c r="AH75" i="70"/>
  <c r="AI75" i="70"/>
  <c r="N115" i="71"/>
  <c r="AJ75" i="70"/>
  <c r="AE75" i="70"/>
  <c r="AG75" i="70"/>
  <c r="AF75" i="70"/>
  <c r="AJ23" i="36"/>
  <c r="H115" i="71"/>
  <c r="V75" i="70"/>
  <c r="R75" i="70"/>
  <c r="T75" i="70"/>
  <c r="P75" i="70"/>
  <c r="U75" i="70"/>
  <c r="Q75" i="70"/>
  <c r="S75" i="70"/>
  <c r="K115" i="71"/>
  <c r="AA75" i="70"/>
  <c r="AC75" i="70"/>
  <c r="Y75" i="70"/>
  <c r="X75" i="70"/>
  <c r="W75" i="70"/>
  <c r="AB75" i="70"/>
  <c r="Z75" i="70"/>
  <c r="S111" i="71"/>
  <c r="V77" i="69"/>
  <c r="Y73" i="69"/>
  <c r="V111" i="81" s="1"/>
  <c r="V26" i="69"/>
  <c r="U26" i="69" s="1"/>
  <c r="U30" i="69" s="1"/>
  <c r="O111" i="71"/>
  <c r="U73" i="69"/>
  <c r="R111" i="81" s="1"/>
  <c r="R17" i="69"/>
  <c r="R77" i="69"/>
  <c r="AE26" i="69"/>
  <c r="AD26" i="69" s="1"/>
  <c r="AD30" i="69" s="1"/>
  <c r="AH113" i="71"/>
  <c r="BV73" i="70"/>
  <c r="E115" i="71"/>
  <c r="N75" i="70"/>
  <c r="I75" i="70"/>
  <c r="K75" i="70"/>
  <c r="M75" i="70"/>
  <c r="L75" i="70"/>
  <c r="J75" i="70"/>
  <c r="O75" i="70"/>
  <c r="L8" i="71"/>
  <c r="W7" i="70"/>
  <c r="F8" i="71"/>
  <c r="I7" i="70"/>
  <c r="AF113" i="71"/>
  <c r="BT73" i="70"/>
  <c r="F24" i="69"/>
  <c r="AJ22" i="69"/>
  <c r="AI22" i="69"/>
  <c r="E24" i="69"/>
  <c r="B115" i="71"/>
  <c r="F75" i="70"/>
  <c r="B75" i="70"/>
  <c r="D75" i="70"/>
  <c r="H75" i="70"/>
  <c r="G75" i="70"/>
  <c r="C75" i="70"/>
  <c r="E75" i="70"/>
  <c r="G26" i="69"/>
  <c r="G30" i="69" s="1"/>
  <c r="S22" i="69"/>
  <c r="BV59" i="70"/>
  <c r="AG113" i="71"/>
  <c r="BU73" i="70"/>
  <c r="O111" i="67"/>
  <c r="R77" i="65"/>
  <c r="O115" i="67" s="1"/>
  <c r="R17" i="65"/>
  <c r="U73" i="65"/>
  <c r="F22" i="65"/>
  <c r="AB26" i="65"/>
  <c r="AA26" i="65" s="1"/>
  <c r="AA30" i="65" s="1"/>
  <c r="P26" i="65"/>
  <c r="O26" i="65" s="1"/>
  <c r="O30" i="65" s="1"/>
  <c r="K115" i="67"/>
  <c r="AA75" i="66"/>
  <c r="Y75" i="66"/>
  <c r="AC75" i="66"/>
  <c r="W75" i="66"/>
  <c r="AB75" i="66"/>
  <c r="Z75" i="66"/>
  <c r="X75" i="66"/>
  <c r="AI24" i="65"/>
  <c r="E26" i="65"/>
  <c r="AI26" i="65" s="1"/>
  <c r="V26" i="65"/>
  <c r="U26" i="65" s="1"/>
  <c r="U30" i="65" s="1"/>
  <c r="J24" i="65"/>
  <c r="AK22" i="65"/>
  <c r="G52" i="65"/>
  <c r="P111" i="67"/>
  <c r="V73" i="65"/>
  <c r="S77" i="65"/>
  <c r="P115" i="67" s="1"/>
  <c r="N111" i="67"/>
  <c r="AJ71" i="66"/>
  <c r="AG71" i="66"/>
  <c r="T73" i="65"/>
  <c r="AF71" i="66"/>
  <c r="AE71" i="66"/>
  <c r="AI71" i="66"/>
  <c r="AD71" i="66"/>
  <c r="AH71" i="66"/>
  <c r="Q77" i="65"/>
  <c r="I22" i="65"/>
  <c r="I24" i="65" s="1"/>
  <c r="W7" i="66"/>
  <c r="L8" i="67"/>
  <c r="AK24" i="61"/>
  <c r="G26" i="61"/>
  <c r="G30" i="61" s="1"/>
  <c r="O111" i="63"/>
  <c r="R77" i="61"/>
  <c r="O115" i="63" s="1"/>
  <c r="U73" i="61"/>
  <c r="R17" i="61"/>
  <c r="AK22" i="61"/>
  <c r="L8" i="63"/>
  <c r="W7" i="62"/>
  <c r="AB26" i="61"/>
  <c r="AA26" i="61" s="1"/>
  <c r="AA30" i="61" s="1"/>
  <c r="E26" i="61"/>
  <c r="AI26" i="61" s="1"/>
  <c r="AI24" i="61"/>
  <c r="Y26" i="61"/>
  <c r="X26" i="61" s="1"/>
  <c r="X30" i="61" s="1"/>
  <c r="N111" i="63"/>
  <c r="AD71" i="62"/>
  <c r="AI71" i="62"/>
  <c r="AF71" i="62"/>
  <c r="AE71" i="62"/>
  <c r="Q77" i="61"/>
  <c r="T73" i="61"/>
  <c r="AH71" i="62"/>
  <c r="AJ71" i="62"/>
  <c r="AG71" i="62"/>
  <c r="M26" i="61"/>
  <c r="L26" i="61" s="1"/>
  <c r="L30" i="61" s="1"/>
  <c r="AJ22" i="61"/>
  <c r="F24" i="61"/>
  <c r="Z75" i="62"/>
  <c r="K115" i="63"/>
  <c r="AB75" i="62"/>
  <c r="Y75" i="62"/>
  <c r="W75" i="62"/>
  <c r="X75" i="62"/>
  <c r="AC75" i="62"/>
  <c r="AA75" i="62"/>
  <c r="P111" i="63"/>
  <c r="V73" i="61"/>
  <c r="S77" i="61"/>
  <c r="P115" i="63" s="1"/>
  <c r="AK22" i="57"/>
  <c r="G24" i="57"/>
  <c r="N111" i="59"/>
  <c r="AG71" i="58"/>
  <c r="AI71" i="58"/>
  <c r="AH71" i="58"/>
  <c r="AF71" i="58"/>
  <c r="AE71" i="58"/>
  <c r="AD71" i="58"/>
  <c r="Q77" i="57"/>
  <c r="T73" i="57"/>
  <c r="AJ71" i="58"/>
  <c r="K115" i="59"/>
  <c r="AC75" i="58"/>
  <c r="X75" i="58"/>
  <c r="Y75" i="58"/>
  <c r="AB75" i="58"/>
  <c r="AA75" i="58"/>
  <c r="Z75" i="58"/>
  <c r="W75" i="58"/>
  <c r="M26" i="57"/>
  <c r="L26" i="57" s="1"/>
  <c r="L30" i="57" s="1"/>
  <c r="AB26" i="57"/>
  <c r="AA26" i="57" s="1"/>
  <c r="AA30" i="57" s="1"/>
  <c r="J26" i="57"/>
  <c r="I26" i="57" s="1"/>
  <c r="I30" i="57" s="1"/>
  <c r="P111" i="59"/>
  <c r="S77" i="57"/>
  <c r="P115" i="59" s="1"/>
  <c r="V73" i="57"/>
  <c r="L8" i="59"/>
  <c r="W7" i="58"/>
  <c r="S26" i="57"/>
  <c r="S30" i="57" s="1"/>
  <c r="S52" i="57" s="1"/>
  <c r="R77" i="57"/>
  <c r="O115" i="59" s="1"/>
  <c r="O111" i="59"/>
  <c r="U73" i="57"/>
  <c r="R17" i="57"/>
  <c r="F24" i="57"/>
  <c r="AJ22" i="57"/>
  <c r="Q24" i="57"/>
  <c r="AI22" i="57"/>
  <c r="U78" i="56"/>
  <c r="U17" i="56"/>
  <c r="X74" i="56"/>
  <c r="T74" i="56"/>
  <c r="Q78" i="56"/>
  <c r="AB74" i="56"/>
  <c r="Y78" i="56"/>
  <c r="N115" i="54"/>
  <c r="AI75" i="53"/>
  <c r="AE75" i="53"/>
  <c r="AJ75" i="53"/>
  <c r="AF75" i="53"/>
  <c r="AH75" i="53"/>
  <c r="AD75" i="53"/>
  <c r="AG75" i="53"/>
  <c r="P111" i="54"/>
  <c r="S77" i="52"/>
  <c r="P115" i="54" s="1"/>
  <c r="V73" i="52"/>
  <c r="AE26" i="52"/>
  <c r="AD26" i="52" s="1"/>
  <c r="AD30" i="52" s="1"/>
  <c r="S26" i="52"/>
  <c r="R26" i="52" s="1"/>
  <c r="R30" i="52" s="1"/>
  <c r="O111" i="54"/>
  <c r="U73" i="52"/>
  <c r="R17" i="52"/>
  <c r="R77" i="52"/>
  <c r="O115" i="54" s="1"/>
  <c r="Q111" i="54"/>
  <c r="AM71" i="53"/>
  <c r="AQ71" i="53"/>
  <c r="AP71" i="53"/>
  <c r="AO71" i="53"/>
  <c r="AN71" i="53"/>
  <c r="T77" i="52"/>
  <c r="AK71" i="53"/>
  <c r="AL71" i="53"/>
  <c r="W73" i="52"/>
  <c r="W7" i="53"/>
  <c r="L8" i="54"/>
  <c r="AH26" i="52"/>
  <c r="AG26" i="52" s="1"/>
  <c r="AG30" i="52" s="1"/>
  <c r="J22" i="52"/>
  <c r="O111" i="50"/>
  <c r="U73" i="48"/>
  <c r="R17" i="48"/>
  <c r="R77" i="48"/>
  <c r="O115" i="50" s="1"/>
  <c r="H26" i="48"/>
  <c r="AI26" i="48" s="1"/>
  <c r="AI24" i="48"/>
  <c r="P111" i="50"/>
  <c r="S77" i="48"/>
  <c r="P115" i="50" s="1"/>
  <c r="V73" i="48"/>
  <c r="F22" i="48"/>
  <c r="AB26" i="48"/>
  <c r="AA26" i="48" s="1"/>
  <c r="AA30" i="48" s="1"/>
  <c r="G26" i="48"/>
  <c r="G30" i="48" s="1"/>
  <c r="P26" i="48"/>
  <c r="O26" i="48" s="1"/>
  <c r="O30" i="48" s="1"/>
  <c r="M22" i="48"/>
  <c r="L8" i="50"/>
  <c r="W7" i="49"/>
  <c r="J22" i="36"/>
  <c r="J24" i="36" s="1"/>
  <c r="AH26" i="36"/>
  <c r="AG26" i="36" s="1"/>
  <c r="AG30" i="36" s="1"/>
  <c r="P26" i="36"/>
  <c r="O26" i="36" s="1"/>
  <c r="O30" i="36" s="1"/>
  <c r="Y22" i="36"/>
  <c r="Y24" i="36" s="1"/>
  <c r="AE22" i="36"/>
  <c r="AE24" i="36" s="1"/>
  <c r="M26" i="36"/>
  <c r="L26" i="36" s="1"/>
  <c r="G22" i="36"/>
  <c r="Q111" i="38"/>
  <c r="AN71" i="37"/>
  <c r="AM71" i="37"/>
  <c r="AL71" i="37"/>
  <c r="AQ71" i="37"/>
  <c r="AO71" i="37"/>
  <c r="AK71" i="37"/>
  <c r="W73" i="36"/>
  <c r="T77" i="36"/>
  <c r="AP71" i="37"/>
  <c r="N115" i="38"/>
  <c r="AI75" i="37"/>
  <c r="AH75" i="37"/>
  <c r="AG75" i="37"/>
  <c r="AD75" i="37"/>
  <c r="AJ75" i="37"/>
  <c r="AF75" i="37"/>
  <c r="AE75" i="37"/>
  <c r="S22" i="36"/>
  <c r="S24" i="36" s="1"/>
  <c r="AB22" i="36"/>
  <c r="AB24" i="36" s="1"/>
  <c r="R111" i="38"/>
  <c r="U77" i="36"/>
  <c r="R115" i="38" s="1"/>
  <c r="X73" i="36"/>
  <c r="U17" i="36"/>
  <c r="P111" i="38"/>
  <c r="V73" i="36"/>
  <c r="S77" i="36"/>
  <c r="P115" i="38" s="1"/>
  <c r="E24" i="36"/>
  <c r="AI22" i="36"/>
  <c r="AD7" i="37"/>
  <c r="O8" i="38"/>
  <c r="AC95" i="2"/>
  <c r="C36" i="2"/>
  <c r="C60" i="2"/>
  <c r="Q95" i="2"/>
  <c r="AC84" i="2"/>
  <c r="C37" i="2"/>
  <c r="C61" i="2"/>
  <c r="N95" i="2"/>
  <c r="T95" i="2"/>
  <c r="W95" i="2"/>
  <c r="K95" i="2"/>
  <c r="E95" i="2"/>
  <c r="H95" i="2"/>
  <c r="W68" i="2"/>
  <c r="Z84" i="2"/>
  <c r="K84" i="2"/>
  <c r="Q84" i="2"/>
  <c r="E84" i="2"/>
  <c r="H84" i="2"/>
  <c r="T84" i="2"/>
  <c r="S84" i="2"/>
  <c r="C76" i="2"/>
  <c r="N84" i="2"/>
  <c r="W84" i="2"/>
  <c r="Z68" i="2"/>
  <c r="AC68" i="2"/>
  <c r="E68" i="2"/>
  <c r="K68" i="2"/>
  <c r="Q68" i="2"/>
  <c r="AD13" i="2"/>
  <c r="AD68" i="2" s="1"/>
  <c r="T68" i="2"/>
  <c r="C87" i="2"/>
  <c r="AE84" i="2"/>
  <c r="AE95" i="2"/>
  <c r="AB84" i="2"/>
  <c r="AB68" i="2"/>
  <c r="AB95" i="2"/>
  <c r="Y84" i="2"/>
  <c r="Y68" i="2"/>
  <c r="Y95" i="2"/>
  <c r="V84" i="2"/>
  <c r="V95" i="2"/>
  <c r="V68" i="2"/>
  <c r="U13" i="2"/>
  <c r="U68" i="2" s="1"/>
  <c r="S68" i="2"/>
  <c r="S95" i="2"/>
  <c r="N68" i="2"/>
  <c r="P84" i="2"/>
  <c r="P95" i="2"/>
  <c r="P68" i="2"/>
  <c r="M84" i="2"/>
  <c r="M95" i="2"/>
  <c r="M68" i="2"/>
  <c r="J84" i="2"/>
  <c r="J95" i="2"/>
  <c r="J68" i="2"/>
  <c r="H68" i="2"/>
  <c r="F71" i="2"/>
  <c r="F84" i="2" s="1"/>
  <c r="F87" i="2"/>
  <c r="F95" i="2" s="1"/>
  <c r="AA68" i="2"/>
  <c r="X68" i="2"/>
  <c r="R87" i="2"/>
  <c r="R95" i="2" s="1"/>
  <c r="I68" i="2"/>
  <c r="I71" i="2"/>
  <c r="I84" i="2" s="1"/>
  <c r="C75" i="2"/>
  <c r="C35" i="2"/>
  <c r="R68" i="2"/>
  <c r="O68" i="2"/>
  <c r="L68" i="2"/>
  <c r="F68" i="2"/>
  <c r="P115" i="81" l="1"/>
  <c r="AP71" i="80"/>
  <c r="AO71" i="80"/>
  <c r="Q111" i="81"/>
  <c r="AN71" i="80"/>
  <c r="AM71" i="80"/>
  <c r="AL71" i="80"/>
  <c r="AQ71" i="80"/>
  <c r="AK71" i="80"/>
  <c r="AM71" i="70"/>
  <c r="AK71" i="70"/>
  <c r="AP71" i="70"/>
  <c r="AN71" i="70"/>
  <c r="T77" i="69"/>
  <c r="Q111" i="71"/>
  <c r="AO71" i="70"/>
  <c r="AQ71" i="70"/>
  <c r="AL71" i="70"/>
  <c r="W73" i="69"/>
  <c r="S115" i="71"/>
  <c r="S115" i="81"/>
  <c r="O115" i="71"/>
  <c r="O115" i="81"/>
  <c r="O8" i="81"/>
  <c r="AD7" i="80"/>
  <c r="AN71" i="49"/>
  <c r="AK71" i="49"/>
  <c r="AM71" i="49"/>
  <c r="AO71" i="49"/>
  <c r="AL71" i="49"/>
  <c r="AQ71" i="49"/>
  <c r="W73" i="48"/>
  <c r="Q111" i="50"/>
  <c r="AP71" i="49"/>
  <c r="T77" i="48"/>
  <c r="V30" i="69"/>
  <c r="V52" i="69" s="1"/>
  <c r="P30" i="69"/>
  <c r="P52" i="69" s="1"/>
  <c r="AE30" i="69"/>
  <c r="AE52" i="69" s="1"/>
  <c r="AE30" i="65"/>
  <c r="AE52" i="65" s="1"/>
  <c r="E30" i="65"/>
  <c r="AI30" i="65" s="1"/>
  <c r="P30" i="65"/>
  <c r="P52" i="65" s="1"/>
  <c r="V30" i="65"/>
  <c r="V52" i="65" s="1"/>
  <c r="AH30" i="65"/>
  <c r="AH52" i="65" s="1"/>
  <c r="AB30" i="65"/>
  <c r="AB52" i="65" s="1"/>
  <c r="V30" i="61"/>
  <c r="V52" i="61" s="1"/>
  <c r="S30" i="61"/>
  <c r="S52" i="61" s="1"/>
  <c r="AH30" i="61"/>
  <c r="AH52" i="61" s="1"/>
  <c r="AB30" i="61"/>
  <c r="AB52" i="61" s="1"/>
  <c r="E30" i="61"/>
  <c r="AI30" i="61" s="1"/>
  <c r="Y30" i="61"/>
  <c r="Y52" i="61" s="1"/>
  <c r="M30" i="61"/>
  <c r="AE30" i="61"/>
  <c r="AE52" i="61" s="1"/>
  <c r="M30" i="57"/>
  <c r="M52" i="57" s="1"/>
  <c r="AE30" i="57"/>
  <c r="AE52" i="57" s="1"/>
  <c r="AB30" i="57"/>
  <c r="AB52" i="57" s="1"/>
  <c r="P30" i="57"/>
  <c r="P52" i="57" s="1"/>
  <c r="J30" i="57"/>
  <c r="J52" i="57" s="1"/>
  <c r="M30" i="52"/>
  <c r="M52" i="52" s="1"/>
  <c r="AH30" i="52"/>
  <c r="AH52" i="52" s="1"/>
  <c r="AE30" i="52"/>
  <c r="AE52" i="52" s="1"/>
  <c r="S30" i="52"/>
  <c r="S52" i="52" s="1"/>
  <c r="Y30" i="48"/>
  <c r="Y52" i="48" s="1"/>
  <c r="R26" i="48"/>
  <c r="R30" i="48" s="1"/>
  <c r="P30" i="48"/>
  <c r="P52" i="48" s="1"/>
  <c r="H30" i="48"/>
  <c r="AI30" i="48" s="1"/>
  <c r="V30" i="48"/>
  <c r="V52" i="48" s="1"/>
  <c r="AB30" i="48"/>
  <c r="AB52" i="48" s="1"/>
  <c r="J30" i="48"/>
  <c r="AE30" i="48"/>
  <c r="AE52" i="48" s="1"/>
  <c r="V26" i="36"/>
  <c r="U26" i="36" s="1"/>
  <c r="U30" i="36" s="1"/>
  <c r="L30" i="36"/>
  <c r="M30" i="36"/>
  <c r="M52" i="36" s="1"/>
  <c r="P30" i="36"/>
  <c r="P52" i="36" s="1"/>
  <c r="AH30" i="36"/>
  <c r="AH52" i="36" s="1"/>
  <c r="J26" i="36"/>
  <c r="I26" i="36" s="1"/>
  <c r="I30" i="36" s="1"/>
  <c r="AE68" i="2"/>
  <c r="L87" i="2"/>
  <c r="L95" i="2" s="1"/>
  <c r="M52" i="61"/>
  <c r="H52" i="52"/>
  <c r="AI52" i="52"/>
  <c r="I26" i="48"/>
  <c r="I30" i="48" s="1"/>
  <c r="G52" i="69"/>
  <c r="S24" i="69"/>
  <c r="AK22" i="69"/>
  <c r="E26" i="69"/>
  <c r="AI26" i="69" s="1"/>
  <c r="AI24" i="69"/>
  <c r="O8" i="71"/>
  <c r="AD7" i="70"/>
  <c r="R111" i="71"/>
  <c r="U77" i="69"/>
  <c r="X73" i="69"/>
  <c r="U111" i="81" s="1"/>
  <c r="U17" i="69"/>
  <c r="V111" i="71"/>
  <c r="AB73" i="69"/>
  <c r="Y111" i="81" s="1"/>
  <c r="Y77" i="69"/>
  <c r="AJ24" i="69"/>
  <c r="S111" i="67"/>
  <c r="V77" i="65"/>
  <c r="S115" i="67" s="1"/>
  <c r="Y73" i="65"/>
  <c r="F26" i="65"/>
  <c r="J26" i="65"/>
  <c r="J30" i="65" s="1"/>
  <c r="AK24" i="65"/>
  <c r="AJ22" i="65"/>
  <c r="F24" i="65"/>
  <c r="R111" i="67"/>
  <c r="X73" i="65"/>
  <c r="U17" i="65"/>
  <c r="U77" i="65"/>
  <c r="R115" i="67" s="1"/>
  <c r="AD7" i="66"/>
  <c r="O8" i="67"/>
  <c r="N115" i="67"/>
  <c r="AI75" i="66"/>
  <c r="AD75" i="66"/>
  <c r="AH75" i="66"/>
  <c r="AF75" i="66"/>
  <c r="AE75" i="66"/>
  <c r="AJ75" i="66"/>
  <c r="AG75" i="66"/>
  <c r="Q111" i="67"/>
  <c r="AP71" i="66"/>
  <c r="AO71" i="66"/>
  <c r="AN71" i="66"/>
  <c r="AK71" i="66"/>
  <c r="W73" i="65"/>
  <c r="AL71" i="66"/>
  <c r="T77" i="65"/>
  <c r="AQ71" i="66"/>
  <c r="AM71" i="66"/>
  <c r="AJ24" i="61"/>
  <c r="O8" i="63"/>
  <c r="AD7" i="62"/>
  <c r="R111" i="63"/>
  <c r="U77" i="61"/>
  <c r="R115" i="63" s="1"/>
  <c r="U17" i="61"/>
  <c r="X73" i="61"/>
  <c r="Q111" i="63"/>
  <c r="AL71" i="62"/>
  <c r="AQ71" i="62"/>
  <c r="AP71" i="62"/>
  <c r="AO71" i="62"/>
  <c r="AN71" i="62"/>
  <c r="AM71" i="62"/>
  <c r="W73" i="61"/>
  <c r="AK71" i="62"/>
  <c r="T77" i="61"/>
  <c r="N115" i="63"/>
  <c r="AH75" i="62"/>
  <c r="AJ75" i="62"/>
  <c r="AG75" i="62"/>
  <c r="AF75" i="62"/>
  <c r="AI75" i="62"/>
  <c r="AE75" i="62"/>
  <c r="AD75" i="62"/>
  <c r="G52" i="61"/>
  <c r="S111" i="63"/>
  <c r="Y73" i="61"/>
  <c r="V77" i="61"/>
  <c r="S115" i="63" s="1"/>
  <c r="AK26" i="61"/>
  <c r="F26" i="61"/>
  <c r="AJ26" i="61" s="1"/>
  <c r="AF75" i="58"/>
  <c r="AG75" i="58"/>
  <c r="AE75" i="58"/>
  <c r="AD75" i="58"/>
  <c r="AI75" i="58"/>
  <c r="AH75" i="58"/>
  <c r="N115" i="59"/>
  <c r="AJ75" i="58"/>
  <c r="AK24" i="57"/>
  <c r="G26" i="57"/>
  <c r="G30" i="57" s="1"/>
  <c r="AJ24" i="57"/>
  <c r="Q26" i="57"/>
  <c r="AI26" i="57" s="1"/>
  <c r="AI24" i="57"/>
  <c r="O8" i="59"/>
  <c r="AD7" i="58"/>
  <c r="Q111" i="59"/>
  <c r="AO71" i="58"/>
  <c r="AQ71" i="58"/>
  <c r="AP71" i="58"/>
  <c r="AK71" i="58"/>
  <c r="W73" i="57"/>
  <c r="AN71" i="58"/>
  <c r="AL71" i="58"/>
  <c r="T77" i="57"/>
  <c r="AM71" i="58"/>
  <c r="R111" i="59"/>
  <c r="U17" i="57"/>
  <c r="U77" i="57"/>
  <c r="R115" i="59" s="1"/>
  <c r="X73" i="57"/>
  <c r="S111" i="59"/>
  <c r="Y73" i="57"/>
  <c r="V77" i="57"/>
  <c r="S115" i="59" s="1"/>
  <c r="W74" i="56"/>
  <c r="T78" i="56"/>
  <c r="X78" i="56"/>
  <c r="AA74" i="56"/>
  <c r="X17" i="56"/>
  <c r="AE74" i="56"/>
  <c r="AB78" i="56"/>
  <c r="R111" i="54"/>
  <c r="X73" i="52"/>
  <c r="U77" i="52"/>
  <c r="R115" i="54" s="1"/>
  <c r="U17" i="52"/>
  <c r="S111" i="54"/>
  <c r="V77" i="52"/>
  <c r="S115" i="54" s="1"/>
  <c r="Y73" i="52"/>
  <c r="J24" i="52"/>
  <c r="AK22" i="52"/>
  <c r="I22" i="52"/>
  <c r="O8" i="54"/>
  <c r="AD7" i="53"/>
  <c r="T111" i="54"/>
  <c r="AU71" i="53"/>
  <c r="AX71" i="53"/>
  <c r="AT71" i="53"/>
  <c r="Z73" i="52"/>
  <c r="AS71" i="53"/>
  <c r="AV71" i="53"/>
  <c r="AR71" i="53"/>
  <c r="W77" i="52"/>
  <c r="AW71" i="53"/>
  <c r="Q115" i="54"/>
  <c r="AQ75" i="53"/>
  <c r="AM75" i="53"/>
  <c r="AL75" i="53"/>
  <c r="AK75" i="53"/>
  <c r="AP75" i="53"/>
  <c r="AO75" i="53"/>
  <c r="AN75" i="53"/>
  <c r="G52" i="48"/>
  <c r="O8" i="50"/>
  <c r="AD7" i="49"/>
  <c r="R111" i="50"/>
  <c r="U17" i="48"/>
  <c r="X73" i="48"/>
  <c r="U77" i="48"/>
  <c r="R115" i="50" s="1"/>
  <c r="AJ22" i="48"/>
  <c r="F24" i="48"/>
  <c r="F26" i="48"/>
  <c r="S111" i="50"/>
  <c r="V77" i="48"/>
  <c r="S115" i="50" s="1"/>
  <c r="Y73" i="48"/>
  <c r="M24" i="48"/>
  <c r="AK22" i="48"/>
  <c r="Y26" i="36"/>
  <c r="X26" i="36" s="1"/>
  <c r="X30" i="36" s="1"/>
  <c r="R8" i="38"/>
  <c r="AK7" i="37"/>
  <c r="S26" i="36"/>
  <c r="R26" i="36" s="1"/>
  <c r="R30" i="36" s="1"/>
  <c r="T111" i="38"/>
  <c r="AV71" i="37"/>
  <c r="AU71" i="37"/>
  <c r="AT71" i="37"/>
  <c r="AS71" i="37"/>
  <c r="W77" i="36"/>
  <c r="Z73" i="36"/>
  <c r="AX71" i="37"/>
  <c r="AW71" i="37"/>
  <c r="AR71" i="37"/>
  <c r="U111" i="38"/>
  <c r="AA73" i="36"/>
  <c r="X17" i="36"/>
  <c r="X77" i="36"/>
  <c r="U115" i="38" s="1"/>
  <c r="AE26" i="36"/>
  <c r="AD26" i="36" s="1"/>
  <c r="AD30" i="36" s="1"/>
  <c r="Q115" i="38"/>
  <c r="AQ75" i="37"/>
  <c r="AP75" i="37"/>
  <c r="AO75" i="37"/>
  <c r="AL75" i="37"/>
  <c r="AN75" i="37"/>
  <c r="AK75" i="37"/>
  <c r="AM75" i="37"/>
  <c r="S111" i="38"/>
  <c r="Y73" i="36"/>
  <c r="V77" i="36"/>
  <c r="S115" i="38" s="1"/>
  <c r="AB26" i="36"/>
  <c r="AA26" i="36" s="1"/>
  <c r="AA30" i="36" s="1"/>
  <c r="E26" i="36"/>
  <c r="E30" i="36" s="1"/>
  <c r="AI30" i="36" s="1"/>
  <c r="AI24" i="36"/>
  <c r="G24" i="36"/>
  <c r="AK22" i="36"/>
  <c r="L71" i="2"/>
  <c r="L84" i="2" s="1"/>
  <c r="I87" i="2"/>
  <c r="I95" i="2" s="1"/>
  <c r="AD71" i="2"/>
  <c r="AD84" i="2" s="1"/>
  <c r="AD87" i="2"/>
  <c r="AD95" i="2" s="1"/>
  <c r="AA71" i="2"/>
  <c r="AA84" i="2" s="1"/>
  <c r="AA87" i="2"/>
  <c r="AA95" i="2" s="1"/>
  <c r="X71" i="2"/>
  <c r="X84" i="2" s="1"/>
  <c r="X87" i="2"/>
  <c r="X95" i="2" s="1"/>
  <c r="U71" i="2"/>
  <c r="U84" i="2" s="1"/>
  <c r="U87" i="2"/>
  <c r="U95" i="2" s="1"/>
  <c r="R71" i="2"/>
  <c r="R84" i="2" s="1"/>
  <c r="O71" i="2"/>
  <c r="O84" i="2" s="1"/>
  <c r="O87" i="2"/>
  <c r="O95" i="2" s="1"/>
  <c r="AO75" i="80" l="1"/>
  <c r="AK75" i="70"/>
  <c r="AL75" i="80"/>
  <c r="AO75" i="70"/>
  <c r="AP75" i="80"/>
  <c r="AQ75" i="70"/>
  <c r="AK75" i="80"/>
  <c r="AP75" i="70"/>
  <c r="AQ75" i="80"/>
  <c r="AN75" i="70"/>
  <c r="Q115" i="71"/>
  <c r="AM75" i="80"/>
  <c r="AL75" i="70"/>
  <c r="Q115" i="81"/>
  <c r="AM75" i="70"/>
  <c r="AN75" i="80"/>
  <c r="AX71" i="80"/>
  <c r="T111" i="81"/>
  <c r="AW71" i="80"/>
  <c r="AV71" i="80"/>
  <c r="AU71" i="80"/>
  <c r="AR71" i="80"/>
  <c r="AT71" i="80"/>
  <c r="AS71" i="80"/>
  <c r="AW71" i="70"/>
  <c r="Z73" i="69"/>
  <c r="AV71" i="70"/>
  <c r="AS71" i="70"/>
  <c r="AU71" i="70"/>
  <c r="T111" i="71"/>
  <c r="AX71" i="70"/>
  <c r="AT71" i="70"/>
  <c r="AR71" i="70"/>
  <c r="W77" i="69"/>
  <c r="V115" i="71"/>
  <c r="V115" i="81"/>
  <c r="R8" i="81"/>
  <c r="AK7" i="80"/>
  <c r="R115" i="71"/>
  <c r="R115" i="81"/>
  <c r="Q115" i="50"/>
  <c r="AN75" i="49"/>
  <c r="AQ75" i="49"/>
  <c r="AO75" i="49"/>
  <c r="AM75" i="49"/>
  <c r="AL75" i="49"/>
  <c r="AK75" i="49"/>
  <c r="AP75" i="49"/>
  <c r="AT71" i="49"/>
  <c r="Z73" i="48"/>
  <c r="W77" i="48"/>
  <c r="AU71" i="49"/>
  <c r="AS71" i="49"/>
  <c r="AV71" i="49"/>
  <c r="AR71" i="49"/>
  <c r="T111" i="50"/>
  <c r="AW71" i="49"/>
  <c r="AX71" i="49"/>
  <c r="AK30" i="61"/>
  <c r="AK52" i="61" s="1"/>
  <c r="E30" i="69"/>
  <c r="AI30" i="69" s="1"/>
  <c r="F30" i="65"/>
  <c r="AK30" i="65"/>
  <c r="F30" i="61"/>
  <c r="AJ30" i="61" s="1"/>
  <c r="AK30" i="57"/>
  <c r="Q30" i="57"/>
  <c r="AI30" i="57" s="1"/>
  <c r="F30" i="48"/>
  <c r="J52" i="48"/>
  <c r="AB30" i="36"/>
  <c r="AB52" i="36" s="1"/>
  <c r="V30" i="36"/>
  <c r="V52" i="36" s="1"/>
  <c r="Y30" i="36"/>
  <c r="Y52" i="36" s="1"/>
  <c r="AE30" i="36"/>
  <c r="AE52" i="36" s="1"/>
  <c r="J30" i="36"/>
  <c r="J52" i="36" s="1"/>
  <c r="S30" i="36"/>
  <c r="S52" i="36" s="1"/>
  <c r="R26" i="57"/>
  <c r="R30" i="57" s="1"/>
  <c r="AI26" i="36"/>
  <c r="Y111" i="71"/>
  <c r="AE73" i="69"/>
  <c r="AB111" i="81" s="1"/>
  <c r="AB77" i="69"/>
  <c r="S26" i="69"/>
  <c r="S30" i="69" s="1"/>
  <c r="AK30" i="69" s="1"/>
  <c r="AK24" i="69"/>
  <c r="F26" i="69"/>
  <c r="F30" i="69" s="1"/>
  <c r="R8" i="71"/>
  <c r="AK7" i="70"/>
  <c r="U111" i="71"/>
  <c r="X77" i="69"/>
  <c r="AA73" i="69"/>
  <c r="X111" i="81" s="1"/>
  <c r="X17" i="69"/>
  <c r="U111" i="67"/>
  <c r="X77" i="65"/>
  <c r="U115" i="67" s="1"/>
  <c r="AA73" i="65"/>
  <c r="X17" i="65"/>
  <c r="I26" i="65"/>
  <c r="I30" i="65" s="1"/>
  <c r="AK26" i="65"/>
  <c r="Q115" i="67"/>
  <c r="AQ75" i="66"/>
  <c r="AM75" i="66"/>
  <c r="AP75" i="66"/>
  <c r="AO75" i="66"/>
  <c r="AK75" i="66"/>
  <c r="AL75" i="66"/>
  <c r="AN75" i="66"/>
  <c r="V111" i="67"/>
  <c r="AB73" i="65"/>
  <c r="Y77" i="65"/>
  <c r="V115" i="67" s="1"/>
  <c r="R8" i="67"/>
  <c r="AK7" i="66"/>
  <c r="AI52" i="65"/>
  <c r="E52" i="65"/>
  <c r="T111" i="67"/>
  <c r="AR71" i="66"/>
  <c r="AX71" i="66"/>
  <c r="AW71" i="66"/>
  <c r="AS71" i="66"/>
  <c r="AV71" i="66"/>
  <c r="AU71" i="66"/>
  <c r="AT71" i="66"/>
  <c r="W77" i="65"/>
  <c r="Z73" i="65"/>
  <c r="AJ24" i="65"/>
  <c r="U111" i="63"/>
  <c r="X77" i="61"/>
  <c r="U115" i="63" s="1"/>
  <c r="AA73" i="61"/>
  <c r="X17" i="61"/>
  <c r="T111" i="63"/>
  <c r="AT71" i="62"/>
  <c r="AX71" i="62"/>
  <c r="AW71" i="62"/>
  <c r="W77" i="61"/>
  <c r="AS71" i="62"/>
  <c r="Z73" i="61"/>
  <c r="AV71" i="62"/>
  <c r="AU71" i="62"/>
  <c r="AR71" i="62"/>
  <c r="AK7" i="62"/>
  <c r="R8" i="63"/>
  <c r="Q115" i="63"/>
  <c r="AP75" i="62"/>
  <c r="AK75" i="62"/>
  <c r="AQ75" i="62"/>
  <c r="AL75" i="62"/>
  <c r="AN75" i="62"/>
  <c r="AO75" i="62"/>
  <c r="AM75" i="62"/>
  <c r="AI52" i="61"/>
  <c r="E52" i="61"/>
  <c r="V111" i="63"/>
  <c r="Y77" i="61"/>
  <c r="V115" i="63" s="1"/>
  <c r="AB73" i="61"/>
  <c r="Q115" i="59"/>
  <c r="AK75" i="58"/>
  <c r="AN75" i="58"/>
  <c r="AQ75" i="58"/>
  <c r="AP75" i="58"/>
  <c r="AO75" i="58"/>
  <c r="AM75" i="58"/>
  <c r="AL75" i="58"/>
  <c r="U111" i="59"/>
  <c r="X17" i="57"/>
  <c r="AA73" i="57"/>
  <c r="X77" i="57"/>
  <c r="U115" i="59" s="1"/>
  <c r="V111" i="59"/>
  <c r="Y77" i="57"/>
  <c r="V115" i="59" s="1"/>
  <c r="AB73" i="57"/>
  <c r="R8" i="59"/>
  <c r="AK7" i="58"/>
  <c r="T111" i="59"/>
  <c r="AW71" i="58"/>
  <c r="AR71" i="58"/>
  <c r="AT71" i="58"/>
  <c r="AX71" i="58"/>
  <c r="AV71" i="58"/>
  <c r="AU71" i="58"/>
  <c r="W77" i="57"/>
  <c r="Z73" i="57"/>
  <c r="AS71" i="58"/>
  <c r="AK26" i="57"/>
  <c r="F26" i="57"/>
  <c r="F30" i="57" s="1"/>
  <c r="AA78" i="56"/>
  <c r="AA17" i="56"/>
  <c r="AD74" i="56"/>
  <c r="AE78" i="56"/>
  <c r="AH74" i="56"/>
  <c r="W78" i="56"/>
  <c r="Z74" i="56"/>
  <c r="U111" i="54"/>
  <c r="AA73" i="52"/>
  <c r="X77" i="52"/>
  <c r="U115" i="54" s="1"/>
  <c r="X17" i="52"/>
  <c r="I24" i="52"/>
  <c r="AJ22" i="52"/>
  <c r="R8" i="54"/>
  <c r="AK7" i="53"/>
  <c r="W111" i="54"/>
  <c r="BC71" i="53"/>
  <c r="AY71" i="53"/>
  <c r="BA71" i="53"/>
  <c r="AC73" i="52"/>
  <c r="AZ71" i="53"/>
  <c r="BE71" i="53"/>
  <c r="BD71" i="53"/>
  <c r="BB71" i="53"/>
  <c r="Z77" i="52"/>
  <c r="T115" i="54"/>
  <c r="AU75" i="53"/>
  <c r="AW75" i="53"/>
  <c r="AV75" i="53"/>
  <c r="AT75" i="53"/>
  <c r="AX75" i="53"/>
  <c r="AS75" i="53"/>
  <c r="AR75" i="53"/>
  <c r="J26" i="52"/>
  <c r="J30" i="52" s="1"/>
  <c r="AK30" i="52" s="1"/>
  <c r="AK24" i="52"/>
  <c r="V111" i="54"/>
  <c r="Y77" i="52"/>
  <c r="V115" i="54" s="1"/>
  <c r="AB73" i="52"/>
  <c r="U111" i="50"/>
  <c r="X77" i="48"/>
  <c r="U115" i="50" s="1"/>
  <c r="AA73" i="48"/>
  <c r="X17" i="48"/>
  <c r="M26" i="48"/>
  <c r="M30" i="48" s="1"/>
  <c r="AK30" i="48" s="1"/>
  <c r="AK24" i="48"/>
  <c r="R8" i="50"/>
  <c r="AK7" i="49"/>
  <c r="AJ24" i="48"/>
  <c r="H52" i="48"/>
  <c r="AI52" i="48"/>
  <c r="V111" i="50"/>
  <c r="Y77" i="48"/>
  <c r="V115" i="50" s="1"/>
  <c r="AB73" i="48"/>
  <c r="W111" i="38"/>
  <c r="BD71" i="37"/>
  <c r="BC71" i="37"/>
  <c r="BB71" i="37"/>
  <c r="AY71" i="37"/>
  <c r="BE71" i="37"/>
  <c r="BA71" i="37"/>
  <c r="AZ71" i="37"/>
  <c r="Z77" i="36"/>
  <c r="AC73" i="36"/>
  <c r="X111" i="38"/>
  <c r="AA77" i="36"/>
  <c r="X115" i="38" s="1"/>
  <c r="AA17" i="36"/>
  <c r="AD73" i="36"/>
  <c r="T115" i="38"/>
  <c r="AX75" i="37"/>
  <c r="AW75" i="37"/>
  <c r="AT75" i="37"/>
  <c r="AV75" i="37"/>
  <c r="AU75" i="37"/>
  <c r="AS75" i="37"/>
  <c r="AR75" i="37"/>
  <c r="F22" i="36"/>
  <c r="G26" i="36"/>
  <c r="G30" i="36" s="1"/>
  <c r="AK24" i="36"/>
  <c r="V111" i="38"/>
  <c r="Y77" i="36"/>
  <c r="V115" i="38" s="1"/>
  <c r="AB73" i="36"/>
  <c r="U8" i="38"/>
  <c r="AR7" i="37"/>
  <c r="AS75" i="80" l="1"/>
  <c r="T115" i="71"/>
  <c r="T115" i="81"/>
  <c r="AT75" i="70"/>
  <c r="AR75" i="80"/>
  <c r="AS75" i="70"/>
  <c r="AX75" i="80"/>
  <c r="AU75" i="80"/>
  <c r="AV75" i="70"/>
  <c r="AW75" i="80"/>
  <c r="AU75" i="70"/>
  <c r="AT75" i="80"/>
  <c r="AV75" i="80"/>
  <c r="AX75" i="70"/>
  <c r="AW75" i="70"/>
  <c r="AR75" i="70"/>
  <c r="AY71" i="80"/>
  <c r="BE71" i="80"/>
  <c r="BD71" i="80"/>
  <c r="BC71" i="80"/>
  <c r="W111" i="81"/>
  <c r="BB71" i="80"/>
  <c r="BA71" i="80"/>
  <c r="AZ71" i="80"/>
  <c r="AZ71" i="70"/>
  <c r="W111" i="71"/>
  <c r="Z77" i="69"/>
  <c r="BD71" i="70"/>
  <c r="BB71" i="70"/>
  <c r="AC73" i="69"/>
  <c r="BE71" i="70"/>
  <c r="AY71" i="70"/>
  <c r="BC71" i="70"/>
  <c r="BA71" i="70"/>
  <c r="Y115" i="71"/>
  <c r="Y115" i="81"/>
  <c r="U115" i="71"/>
  <c r="U115" i="81"/>
  <c r="U8" i="81"/>
  <c r="AR7" i="80"/>
  <c r="AY71" i="49"/>
  <c r="W111" i="50"/>
  <c r="BA71" i="49"/>
  <c r="BD71" i="49"/>
  <c r="AC73" i="48"/>
  <c r="AZ71" i="49"/>
  <c r="BE71" i="49"/>
  <c r="Z77" i="48"/>
  <c r="BC71" i="49"/>
  <c r="BB71" i="49"/>
  <c r="AU75" i="49"/>
  <c r="AW75" i="49"/>
  <c r="AT75" i="49"/>
  <c r="AS75" i="49"/>
  <c r="AR75" i="49"/>
  <c r="AX75" i="49"/>
  <c r="T115" i="50"/>
  <c r="AV75" i="49"/>
  <c r="AJ30" i="65"/>
  <c r="AJ30" i="57"/>
  <c r="AK30" i="36"/>
  <c r="AI52" i="69"/>
  <c r="E52" i="69"/>
  <c r="AB111" i="71"/>
  <c r="AH73" i="69"/>
  <c r="AE111" i="81" s="1"/>
  <c r="AG111" i="81" s="1"/>
  <c r="AE77" i="69"/>
  <c r="X111" i="71"/>
  <c r="AD73" i="69"/>
  <c r="AA111" i="81" s="1"/>
  <c r="AA17" i="69"/>
  <c r="AA77" i="69"/>
  <c r="R26" i="69"/>
  <c r="R30" i="69" s="1"/>
  <c r="AJ30" i="69" s="1"/>
  <c r="AK26" i="69"/>
  <c r="AR7" i="70"/>
  <c r="U8" i="71"/>
  <c r="AJ26" i="65"/>
  <c r="W111" i="67"/>
  <c r="AZ71" i="66"/>
  <c r="AY71" i="66"/>
  <c r="BB71" i="66"/>
  <c r="Z77" i="65"/>
  <c r="AC73" i="65"/>
  <c r="BC71" i="66"/>
  <c r="BD71" i="66"/>
  <c r="BA71" i="66"/>
  <c r="BE71" i="66"/>
  <c r="T115" i="67"/>
  <c r="AV75" i="66"/>
  <c r="AR75" i="66"/>
  <c r="AS75" i="66"/>
  <c r="AU75" i="66"/>
  <c r="AX75" i="66"/>
  <c r="AW75" i="66"/>
  <c r="AT75" i="66"/>
  <c r="Y111" i="67"/>
  <c r="AE73" i="65"/>
  <c r="AB77" i="65"/>
  <c r="Y115" i="67" s="1"/>
  <c r="AR7" i="66"/>
  <c r="U8" i="67"/>
  <c r="X111" i="67"/>
  <c r="AD73" i="65"/>
  <c r="AA77" i="65"/>
  <c r="X115" i="67" s="1"/>
  <c r="AA17" i="65"/>
  <c r="J52" i="65"/>
  <c r="AK52" i="65"/>
  <c r="T115" i="63"/>
  <c r="AX75" i="62"/>
  <c r="AT75" i="62"/>
  <c r="AU75" i="62"/>
  <c r="AR75" i="62"/>
  <c r="AW75" i="62"/>
  <c r="AV75" i="62"/>
  <c r="AS75" i="62"/>
  <c r="U8" i="63"/>
  <c r="AR7" i="62"/>
  <c r="Y111" i="63"/>
  <c r="AE73" i="61"/>
  <c r="AB77" i="61"/>
  <c r="Y115" i="63" s="1"/>
  <c r="BB71" i="62"/>
  <c r="AY71" i="62"/>
  <c r="BA71" i="62"/>
  <c r="Z77" i="61"/>
  <c r="AZ71" i="62"/>
  <c r="AC73" i="61"/>
  <c r="W111" i="63"/>
  <c r="BD71" i="62"/>
  <c r="BC71" i="62"/>
  <c r="BE71" i="62"/>
  <c r="X111" i="63"/>
  <c r="AD73" i="61"/>
  <c r="AA17" i="61"/>
  <c r="AA77" i="61"/>
  <c r="X115" i="63" s="1"/>
  <c r="AK52" i="57"/>
  <c r="G52" i="57"/>
  <c r="U8" i="59"/>
  <c r="AR7" i="58"/>
  <c r="X111" i="59"/>
  <c r="AA77" i="57"/>
  <c r="X115" i="59" s="1"/>
  <c r="AD73" i="57"/>
  <c r="AA17" i="57"/>
  <c r="AJ26" i="57"/>
  <c r="W111" i="59"/>
  <c r="BE71" i="58"/>
  <c r="BA71" i="58"/>
  <c r="AZ71" i="58"/>
  <c r="AY71" i="58"/>
  <c r="BC71" i="58"/>
  <c r="Z77" i="57"/>
  <c r="AC73" i="57"/>
  <c r="BB71" i="58"/>
  <c r="BD71" i="58"/>
  <c r="Q52" i="57"/>
  <c r="AI52" i="57"/>
  <c r="T115" i="59"/>
  <c r="AS75" i="58"/>
  <c r="AV75" i="58"/>
  <c r="AT75" i="58"/>
  <c r="AX75" i="58"/>
  <c r="AW75" i="58"/>
  <c r="AU75" i="58"/>
  <c r="AR75" i="58"/>
  <c r="Y111" i="59"/>
  <c r="AE73" i="57"/>
  <c r="AB77" i="57"/>
  <c r="Y115" i="59" s="1"/>
  <c r="Z78" i="56"/>
  <c r="AC74" i="56"/>
  <c r="AG74" i="56"/>
  <c r="AD78" i="56"/>
  <c r="AD17" i="56"/>
  <c r="AH78" i="56"/>
  <c r="J52" i="52"/>
  <c r="AK52" i="52"/>
  <c r="Z111" i="54"/>
  <c r="BK71" i="53"/>
  <c r="BG71" i="53"/>
  <c r="BL71" i="53"/>
  <c r="BJ71" i="53"/>
  <c r="BI71" i="53"/>
  <c r="AF73" i="52"/>
  <c r="BF71" i="53"/>
  <c r="BH71" i="53"/>
  <c r="AC77" i="52"/>
  <c r="AJ24" i="52"/>
  <c r="U8" i="54"/>
  <c r="AR7" i="53"/>
  <c r="W115" i="54"/>
  <c r="AY75" i="53"/>
  <c r="BC75" i="53"/>
  <c r="BE75" i="53"/>
  <c r="BA75" i="53"/>
  <c r="BD75" i="53"/>
  <c r="BB75" i="53"/>
  <c r="AZ75" i="53"/>
  <c r="X111" i="54"/>
  <c r="AA77" i="52"/>
  <c r="X115" i="54" s="1"/>
  <c r="AA17" i="52"/>
  <c r="AD73" i="52"/>
  <c r="Y111" i="54"/>
  <c r="AB77" i="52"/>
  <c r="Y115" i="54" s="1"/>
  <c r="AE73" i="52"/>
  <c r="I26" i="52"/>
  <c r="AJ26" i="52" s="1"/>
  <c r="AK26" i="52"/>
  <c r="U8" i="50"/>
  <c r="AR7" i="49"/>
  <c r="X111" i="50"/>
  <c r="AA17" i="48"/>
  <c r="AD73" i="48"/>
  <c r="AA77" i="48"/>
  <c r="X115" i="50" s="1"/>
  <c r="L26" i="48"/>
  <c r="L30" i="48" s="1"/>
  <c r="AJ30" i="48" s="1"/>
  <c r="AK26" i="48"/>
  <c r="Y111" i="50"/>
  <c r="AB77" i="48"/>
  <c r="Y115" i="50" s="1"/>
  <c r="AE73" i="48"/>
  <c r="M52" i="48"/>
  <c r="AK52" i="48"/>
  <c r="AI52" i="36"/>
  <c r="E52" i="36"/>
  <c r="F26" i="36"/>
  <c r="AK26" i="36"/>
  <c r="F24" i="36"/>
  <c r="AJ22" i="36"/>
  <c r="Y111" i="38"/>
  <c r="AE73" i="36"/>
  <c r="AB77" i="36"/>
  <c r="Y115" i="38" s="1"/>
  <c r="Z111" i="38"/>
  <c r="BL71" i="37"/>
  <c r="BK71" i="37"/>
  <c r="BJ71" i="37"/>
  <c r="BG71" i="37"/>
  <c r="AC77" i="36"/>
  <c r="BI71" i="37"/>
  <c r="BF71" i="37"/>
  <c r="BH71" i="37"/>
  <c r="AF73" i="36"/>
  <c r="X8" i="38"/>
  <c r="AY7" i="37"/>
  <c r="W115" i="38"/>
  <c r="AY75" i="37"/>
  <c r="BE75" i="37"/>
  <c r="BB75" i="37"/>
  <c r="AZ75" i="37"/>
  <c r="BD75" i="37"/>
  <c r="BC75" i="37"/>
  <c r="BA75" i="37"/>
  <c r="AA111" i="38"/>
  <c r="AG73" i="36"/>
  <c r="AD17" i="36"/>
  <c r="AD77" i="36"/>
  <c r="AA115" i="38" s="1"/>
  <c r="BF71" i="80" l="1"/>
  <c r="Z111" i="81"/>
  <c r="BH71" i="80"/>
  <c r="BL71" i="80"/>
  <c r="BK71" i="80"/>
  <c r="BG71" i="80"/>
  <c r="BJ71" i="80"/>
  <c r="BI71" i="80"/>
  <c r="BJ71" i="70"/>
  <c r="AF73" i="69"/>
  <c r="BI71" i="70"/>
  <c r="BF71" i="70"/>
  <c r="BH71" i="70"/>
  <c r="BL71" i="70"/>
  <c r="BG71" i="70"/>
  <c r="AC77" i="69"/>
  <c r="Z111" i="71"/>
  <c r="BK71" i="70"/>
  <c r="AZ75" i="80"/>
  <c r="BD75" i="70"/>
  <c r="AY75" i="80"/>
  <c r="BD75" i="80"/>
  <c r="BA75" i="70"/>
  <c r="BB75" i="70"/>
  <c r="BC75" i="70"/>
  <c r="W115" i="81"/>
  <c r="W115" i="71"/>
  <c r="BC75" i="80"/>
  <c r="BB75" i="80"/>
  <c r="BE75" i="70"/>
  <c r="BE75" i="80"/>
  <c r="BA75" i="80"/>
  <c r="AZ75" i="70"/>
  <c r="AY75" i="70"/>
  <c r="X8" i="81"/>
  <c r="AY7" i="80"/>
  <c r="X115" i="71"/>
  <c r="X115" i="81"/>
  <c r="AB115" i="71"/>
  <c r="AB115" i="81"/>
  <c r="AY75" i="49"/>
  <c r="BB75" i="49"/>
  <c r="BA75" i="49"/>
  <c r="BD75" i="49"/>
  <c r="W115" i="50"/>
  <c r="BC75" i="49"/>
  <c r="AZ75" i="49"/>
  <c r="BE75" i="49"/>
  <c r="BH71" i="49"/>
  <c r="Z111" i="50"/>
  <c r="AC77" i="48"/>
  <c r="BI71" i="49"/>
  <c r="BG71" i="49"/>
  <c r="BK71" i="49"/>
  <c r="BL71" i="49"/>
  <c r="BJ71" i="49"/>
  <c r="BF71" i="49"/>
  <c r="AF73" i="48"/>
  <c r="F30" i="36"/>
  <c r="AJ30" i="36" s="1"/>
  <c r="I30" i="52"/>
  <c r="AJ30" i="52" s="1"/>
  <c r="AJ26" i="69"/>
  <c r="AJ26" i="36"/>
  <c r="S52" i="69"/>
  <c r="AK52" i="69"/>
  <c r="AE111" i="71"/>
  <c r="AG111" i="71" s="1"/>
  <c r="AH77" i="69"/>
  <c r="AA111" i="71"/>
  <c r="AD77" i="69"/>
  <c r="AG73" i="69"/>
  <c r="AD111" i="81" s="1"/>
  <c r="AF111" i="81" s="1"/>
  <c r="AH111" i="81" s="1"/>
  <c r="AD17" i="69"/>
  <c r="X8" i="71"/>
  <c r="AY7" i="70"/>
  <c r="X8" i="67"/>
  <c r="AY7" i="66"/>
  <c r="AA111" i="67"/>
  <c r="AG73" i="65"/>
  <c r="AD17" i="65"/>
  <c r="AD77" i="65"/>
  <c r="AA115" i="67" s="1"/>
  <c r="Z111" i="67"/>
  <c r="BH71" i="66"/>
  <c r="BI71" i="66"/>
  <c r="BG71" i="66"/>
  <c r="BF71" i="66"/>
  <c r="BK71" i="66"/>
  <c r="BL71" i="66"/>
  <c r="AC77" i="65"/>
  <c r="AF73" i="65"/>
  <c r="BJ71" i="66"/>
  <c r="AB111" i="67"/>
  <c r="AE77" i="65"/>
  <c r="AB115" i="67" s="1"/>
  <c r="AH73" i="65"/>
  <c r="W115" i="67"/>
  <c r="AY75" i="66"/>
  <c r="BE75" i="66"/>
  <c r="BA75" i="66"/>
  <c r="BD75" i="66"/>
  <c r="BC75" i="66"/>
  <c r="BB75" i="66"/>
  <c r="AZ75" i="66"/>
  <c r="AA111" i="63"/>
  <c r="AD77" i="61"/>
  <c r="AA115" i="63" s="1"/>
  <c r="AD17" i="61"/>
  <c r="AG73" i="61"/>
  <c r="AY7" i="62"/>
  <c r="X8" i="63"/>
  <c r="BJ71" i="62"/>
  <c r="BG71" i="62"/>
  <c r="Z111" i="63"/>
  <c r="BL71" i="62"/>
  <c r="BK71" i="62"/>
  <c r="BI71" i="62"/>
  <c r="BH71" i="62"/>
  <c r="AF73" i="61"/>
  <c r="BF71" i="62"/>
  <c r="AC77" i="61"/>
  <c r="W115" i="63"/>
  <c r="BC75" i="62"/>
  <c r="BE75" i="62"/>
  <c r="BB75" i="62"/>
  <c r="BA75" i="62"/>
  <c r="AZ75" i="62"/>
  <c r="AY75" i="62"/>
  <c r="BD75" i="62"/>
  <c r="AB111" i="63"/>
  <c r="AE77" i="61"/>
  <c r="AB115" i="63" s="1"/>
  <c r="AH73" i="61"/>
  <c r="W115" i="59"/>
  <c r="BA75" i="58"/>
  <c r="BD75" i="58"/>
  <c r="BB75" i="58"/>
  <c r="AZ75" i="58"/>
  <c r="AY75" i="58"/>
  <c r="BE75" i="58"/>
  <c r="BC75" i="58"/>
  <c r="X8" i="59"/>
  <c r="AY7" i="58"/>
  <c r="Z111" i="59"/>
  <c r="BJ71" i="58"/>
  <c r="BI71" i="58"/>
  <c r="BH71" i="58"/>
  <c r="BL71" i="58"/>
  <c r="BG71" i="58"/>
  <c r="AF73" i="57"/>
  <c r="BK71" i="58"/>
  <c r="BF71" i="58"/>
  <c r="AC77" i="57"/>
  <c r="AB111" i="59"/>
  <c r="AE77" i="57"/>
  <c r="AB115" i="59" s="1"/>
  <c r="AH73" i="57"/>
  <c r="AA111" i="59"/>
  <c r="AD17" i="57"/>
  <c r="AD77" i="57"/>
  <c r="AA115" i="59" s="1"/>
  <c r="AG73" i="57"/>
  <c r="AG17" i="56"/>
  <c r="AG78" i="56"/>
  <c r="AC78" i="56"/>
  <c r="AF74" i="56"/>
  <c r="AY7" i="53"/>
  <c r="X8" i="54"/>
  <c r="AC111" i="54"/>
  <c r="BS71" i="53"/>
  <c r="BU71" i="53" s="1"/>
  <c r="BO71" i="53"/>
  <c r="BP71" i="53"/>
  <c r="AF77" i="52"/>
  <c r="BN71" i="53"/>
  <c r="BR71" i="53"/>
  <c r="BT71" i="53" s="1"/>
  <c r="BV71" i="53" s="1"/>
  <c r="BQ71" i="53"/>
  <c r="BM71" i="53"/>
  <c r="Z115" i="54"/>
  <c r="BG75" i="53"/>
  <c r="BK75" i="53"/>
  <c r="BH75" i="53"/>
  <c r="BF75" i="53"/>
  <c r="BL75" i="53"/>
  <c r="BJ75" i="53"/>
  <c r="BI75" i="53"/>
  <c r="AA111" i="54"/>
  <c r="AD17" i="52"/>
  <c r="AD77" i="52"/>
  <c r="AA115" i="54" s="1"/>
  <c r="AG73" i="52"/>
  <c r="AB111" i="54"/>
  <c r="AE77" i="52"/>
  <c r="AB115" i="54" s="1"/>
  <c r="AH73" i="52"/>
  <c r="X8" i="50"/>
  <c r="AY7" i="49"/>
  <c r="AJ26" i="48"/>
  <c r="AA111" i="50"/>
  <c r="AD77" i="48"/>
  <c r="AA115" i="50" s="1"/>
  <c r="AD17" i="48"/>
  <c r="AG73" i="48"/>
  <c r="AB111" i="50"/>
  <c r="AH73" i="48"/>
  <c r="AE77" i="48"/>
  <c r="AB115" i="50" s="1"/>
  <c r="AA8" i="38"/>
  <c r="BF7" i="37"/>
  <c r="AC111" i="38"/>
  <c r="BS71" i="37"/>
  <c r="BU71" i="37" s="1"/>
  <c r="BR71" i="37"/>
  <c r="BT71" i="37" s="1"/>
  <c r="BV71" i="37" s="1"/>
  <c r="BO71" i="37"/>
  <c r="BQ71" i="37"/>
  <c r="BP71" i="37"/>
  <c r="BN71" i="37"/>
  <c r="BM71" i="37"/>
  <c r="AF77" i="36"/>
  <c r="AK52" i="36"/>
  <c r="G52" i="36"/>
  <c r="AJ24" i="36"/>
  <c r="AD111" i="38"/>
  <c r="AF111" i="38" s="1"/>
  <c r="AH111" i="38" s="1"/>
  <c r="AG17" i="36"/>
  <c r="AG77" i="36"/>
  <c r="AD115" i="38" s="1"/>
  <c r="Z115" i="38"/>
  <c r="BG75" i="37"/>
  <c r="BF75" i="37"/>
  <c r="BJ75" i="37"/>
  <c r="BL75" i="37"/>
  <c r="BK75" i="37"/>
  <c r="BI75" i="37"/>
  <c r="BH75" i="37"/>
  <c r="AB111" i="38"/>
  <c r="AH73" i="36"/>
  <c r="AE77" i="36"/>
  <c r="AB115" i="38" s="1"/>
  <c r="BH75" i="80" l="1"/>
  <c r="BK75" i="70"/>
  <c r="Z115" i="81"/>
  <c r="BG75" i="80"/>
  <c r="Z115" i="71"/>
  <c r="BJ75" i="70"/>
  <c r="BF75" i="80"/>
  <c r="BL75" i="70"/>
  <c r="BL75" i="80"/>
  <c r="BI75" i="70"/>
  <c r="BJ75" i="80"/>
  <c r="BG75" i="70"/>
  <c r="BI75" i="80"/>
  <c r="BF75" i="70"/>
  <c r="BK75" i="80"/>
  <c r="BH75" i="70"/>
  <c r="BN71" i="80"/>
  <c r="AC111" i="81"/>
  <c r="BM71" i="80"/>
  <c r="BO71" i="80"/>
  <c r="BP71" i="80"/>
  <c r="BS71" i="80"/>
  <c r="BU71" i="80" s="1"/>
  <c r="BR71" i="80"/>
  <c r="BT71" i="80" s="1"/>
  <c r="BV71" i="80" s="1"/>
  <c r="BQ71" i="80"/>
  <c r="BN71" i="70"/>
  <c r="BM71" i="70"/>
  <c r="BQ71" i="70"/>
  <c r="AF77" i="69"/>
  <c r="BS71" i="70"/>
  <c r="BU71" i="70" s="1"/>
  <c r="BP71" i="70"/>
  <c r="BR71" i="70"/>
  <c r="BT71" i="70" s="1"/>
  <c r="BV71" i="70" s="1"/>
  <c r="BO71" i="70"/>
  <c r="AC111" i="71"/>
  <c r="AE115" i="71"/>
  <c r="AE115" i="81"/>
  <c r="AA115" i="71"/>
  <c r="AA115" i="81"/>
  <c r="BF7" i="80"/>
  <c r="AA8" i="81"/>
  <c r="BJ75" i="49"/>
  <c r="BI75" i="49"/>
  <c r="BH75" i="49"/>
  <c r="Z115" i="50"/>
  <c r="BL75" i="49"/>
  <c r="BG75" i="49"/>
  <c r="BK75" i="49"/>
  <c r="BF75" i="49"/>
  <c r="AF77" i="48"/>
  <c r="BQ71" i="49"/>
  <c r="BM71" i="49"/>
  <c r="BR71" i="49"/>
  <c r="BT71" i="49" s="1"/>
  <c r="BV71" i="49" s="1"/>
  <c r="BS71" i="49"/>
  <c r="BU71" i="49" s="1"/>
  <c r="AC111" i="50"/>
  <c r="BP71" i="49"/>
  <c r="BN71" i="49"/>
  <c r="BO71" i="49"/>
  <c r="AA8" i="71"/>
  <c r="BF7" i="70"/>
  <c r="AD111" i="71"/>
  <c r="AF111" i="71" s="1"/>
  <c r="AH111" i="71" s="1"/>
  <c r="AG77" i="69"/>
  <c r="AG17" i="69"/>
  <c r="AA8" i="67"/>
  <c r="BF7" i="66"/>
  <c r="AD111" i="67"/>
  <c r="AF111" i="67" s="1"/>
  <c r="AH111" i="67" s="1"/>
  <c r="AG17" i="65"/>
  <c r="AG77" i="65"/>
  <c r="AD115" i="67" s="1"/>
  <c r="AC111" i="67"/>
  <c r="BP71" i="66"/>
  <c r="BR71" i="66"/>
  <c r="BT71" i="66" s="1"/>
  <c r="BV71" i="66" s="1"/>
  <c r="AF77" i="65"/>
  <c r="BQ71" i="66"/>
  <c r="BO71" i="66"/>
  <c r="BN71" i="66"/>
  <c r="BM71" i="66"/>
  <c r="BS71" i="66"/>
  <c r="BU71" i="66" s="1"/>
  <c r="AE111" i="67"/>
  <c r="AG111" i="67" s="1"/>
  <c r="AH77" i="65"/>
  <c r="AE115" i="67" s="1"/>
  <c r="Z115" i="67"/>
  <c r="BG75" i="66"/>
  <c r="BJ75" i="66"/>
  <c r="BH75" i="66"/>
  <c r="BI75" i="66"/>
  <c r="BK75" i="66"/>
  <c r="BL75" i="66"/>
  <c r="BF75" i="66"/>
  <c r="Z115" i="63"/>
  <c r="BF75" i="62"/>
  <c r="BL75" i="62"/>
  <c r="BK75" i="62"/>
  <c r="BJ75" i="62"/>
  <c r="BG75" i="62"/>
  <c r="BI75" i="62"/>
  <c r="BH75" i="62"/>
  <c r="AD111" i="63"/>
  <c r="AF111" i="63" s="1"/>
  <c r="AH111" i="63" s="1"/>
  <c r="AG77" i="61"/>
  <c r="AD115" i="63" s="1"/>
  <c r="AG17" i="61"/>
  <c r="BF7" i="62"/>
  <c r="AA8" i="63"/>
  <c r="AE111" i="63"/>
  <c r="AG111" i="63" s="1"/>
  <c r="AH77" i="61"/>
  <c r="AE115" i="63" s="1"/>
  <c r="AC111" i="63"/>
  <c r="BR71" i="62"/>
  <c r="BT71" i="62" s="1"/>
  <c r="BV71" i="62" s="1"/>
  <c r="BO71" i="62"/>
  <c r="AF77" i="61"/>
  <c r="BS71" i="62"/>
  <c r="BU71" i="62" s="1"/>
  <c r="BN71" i="62"/>
  <c r="BM71" i="62"/>
  <c r="BQ71" i="62"/>
  <c r="BP71" i="62"/>
  <c r="AC111" i="59"/>
  <c r="BM71" i="58"/>
  <c r="BS71" i="58"/>
  <c r="BU71" i="58" s="1"/>
  <c r="BR71" i="58"/>
  <c r="BT71" i="58" s="1"/>
  <c r="BV71" i="58" s="1"/>
  <c r="BQ71" i="58"/>
  <c r="BP71" i="58"/>
  <c r="BO71" i="58"/>
  <c r="BN71" i="58"/>
  <c r="AF77" i="57"/>
  <c r="BF7" i="58"/>
  <c r="AA8" i="59"/>
  <c r="AE111" i="59"/>
  <c r="AG111" i="59" s="1"/>
  <c r="AH77" i="57"/>
  <c r="AE115" i="59" s="1"/>
  <c r="Z115" i="59"/>
  <c r="BI75" i="58"/>
  <c r="BL75" i="58"/>
  <c r="BK75" i="58"/>
  <c r="BJ75" i="58"/>
  <c r="BH75" i="58"/>
  <c r="BG75" i="58"/>
  <c r="BF75" i="58"/>
  <c r="AD111" i="59"/>
  <c r="AF111" i="59" s="1"/>
  <c r="AH111" i="59" s="1"/>
  <c r="AG77" i="57"/>
  <c r="AD115" i="59" s="1"/>
  <c r="AG17" i="57"/>
  <c r="AF78" i="56"/>
  <c r="AD111" i="54"/>
  <c r="AF111" i="54" s="1"/>
  <c r="AH111" i="54" s="1"/>
  <c r="AG77" i="52"/>
  <c r="AD115" i="54" s="1"/>
  <c r="AG17" i="52"/>
  <c r="AA8" i="54"/>
  <c r="BF7" i="53"/>
  <c r="AC115" i="54"/>
  <c r="BO75" i="53"/>
  <c r="BS75" i="53"/>
  <c r="BR75" i="53"/>
  <c r="BQ75" i="53"/>
  <c r="BP75" i="53"/>
  <c r="BN75" i="53"/>
  <c r="BM75" i="53"/>
  <c r="AE111" i="54"/>
  <c r="AG111" i="54" s="1"/>
  <c r="AH77" i="52"/>
  <c r="AE115" i="54" s="1"/>
  <c r="AE111" i="50"/>
  <c r="AG111" i="50" s="1"/>
  <c r="AH77" i="48"/>
  <c r="AE115" i="50" s="1"/>
  <c r="AD111" i="50"/>
  <c r="AF111" i="50" s="1"/>
  <c r="AH111" i="50" s="1"/>
  <c r="AG77" i="48"/>
  <c r="AD115" i="50" s="1"/>
  <c r="AG17" i="48"/>
  <c r="AA8" i="50"/>
  <c r="BF7" i="49"/>
  <c r="AD8" i="38"/>
  <c r="BM7" i="37"/>
  <c r="AC115" i="38"/>
  <c r="BO75" i="37"/>
  <c r="BN75" i="37"/>
  <c r="BM75" i="37"/>
  <c r="BR75" i="37"/>
  <c r="BP75" i="37"/>
  <c r="BQ75" i="37"/>
  <c r="BS75" i="37"/>
  <c r="AE111" i="38"/>
  <c r="AG111" i="38" s="1"/>
  <c r="AH77" i="36"/>
  <c r="AE115" i="38" s="1"/>
  <c r="A112" i="12"/>
  <c r="A113" i="12"/>
  <c r="A114" i="12"/>
  <c r="A115" i="12"/>
  <c r="A116" i="12"/>
  <c r="A117" i="12"/>
  <c r="A118" i="12"/>
  <c r="A119" i="12"/>
  <c r="A120" i="12"/>
  <c r="A121" i="12"/>
  <c r="A122" i="12"/>
  <c r="A111" i="12"/>
  <c r="A136" i="12"/>
  <c r="A124" i="12"/>
  <c r="A127" i="12"/>
  <c r="A128" i="12"/>
  <c r="A129" i="12"/>
  <c r="A130" i="12"/>
  <c r="A131" i="12"/>
  <c r="A106" i="12"/>
  <c r="A125" i="12"/>
  <c r="A132" i="12"/>
  <c r="A133" i="12"/>
  <c r="A134" i="12"/>
  <c r="A135" i="12"/>
  <c r="A206" i="12"/>
  <c r="A207" i="12"/>
  <c r="A208" i="12"/>
  <c r="A209" i="12"/>
  <c r="A210" i="12"/>
  <c r="A211" i="12"/>
  <c r="A212" i="12"/>
  <c r="A213" i="12"/>
  <c r="A214" i="12"/>
  <c r="A215" i="12"/>
  <c r="A216" i="12"/>
  <c r="A217" i="12"/>
  <c r="A105" i="12"/>
  <c r="H2" i="12"/>
  <c r="A16" i="12"/>
  <c r="A4" i="12"/>
  <c r="A5" i="12"/>
  <c r="A6" i="12"/>
  <c r="A7" i="12"/>
  <c r="A8" i="12"/>
  <c r="A9" i="12"/>
  <c r="A10" i="12"/>
  <c r="A11" i="12"/>
  <c r="A12" i="12"/>
  <c r="A13" i="12"/>
  <c r="A14" i="12"/>
  <c r="A15" i="12"/>
  <c r="A17" i="12"/>
  <c r="A18" i="12"/>
  <c r="A19" i="12"/>
  <c r="A20" i="12"/>
  <c r="A21" i="12"/>
  <c r="A22" i="12"/>
  <c r="A23" i="12"/>
  <c r="A24" i="12"/>
  <c r="A25" i="12"/>
  <c r="A26" i="12"/>
  <c r="A27" i="12"/>
  <c r="A28" i="12"/>
  <c r="A29" i="12"/>
  <c r="A30" i="12"/>
  <c r="A31" i="12"/>
  <c r="A32" i="12"/>
  <c r="AC115" i="81" l="1"/>
  <c r="AC115" i="71"/>
  <c r="BQ75" i="80"/>
  <c r="BR75" i="70"/>
  <c r="BM75" i="80"/>
  <c r="BN75" i="70"/>
  <c r="BP75" i="80"/>
  <c r="BS75" i="70"/>
  <c r="BO75" i="80"/>
  <c r="BM75" i="70"/>
  <c r="BQ75" i="70"/>
  <c r="BS75" i="80"/>
  <c r="BO75" i="70"/>
  <c r="BR75" i="80"/>
  <c r="BP75" i="70"/>
  <c r="BN75" i="80"/>
  <c r="BM7" i="80"/>
  <c r="AD8" i="81"/>
  <c r="AD115" i="71"/>
  <c r="AD115" i="81"/>
  <c r="BN75" i="49"/>
  <c r="AC115" i="50"/>
  <c r="BM75" i="49"/>
  <c r="BR75" i="49"/>
  <c r="BS75" i="49"/>
  <c r="BP75" i="49"/>
  <c r="BQ75" i="49"/>
  <c r="BO75" i="49"/>
  <c r="AD8" i="71"/>
  <c r="BM7" i="70"/>
  <c r="AC115" i="67"/>
  <c r="BO75" i="66"/>
  <c r="BN75" i="66"/>
  <c r="BS75" i="66"/>
  <c r="BQ75" i="66"/>
  <c r="BP75" i="66"/>
  <c r="BM75" i="66"/>
  <c r="BR75" i="66"/>
  <c r="AD8" i="67"/>
  <c r="BM7" i="66"/>
  <c r="BN75" i="62"/>
  <c r="AC115" i="63"/>
  <c r="BP75" i="62"/>
  <c r="BM75" i="62"/>
  <c r="BR75" i="62"/>
  <c r="BQ75" i="62"/>
  <c r="BO75" i="62"/>
  <c r="BS75" i="62"/>
  <c r="AD8" i="63"/>
  <c r="BM7" i="62"/>
  <c r="BM7" i="58"/>
  <c r="AD8" i="59"/>
  <c r="AC115" i="59"/>
  <c r="BQ75" i="58"/>
  <c r="BM75" i="58"/>
  <c r="BO75" i="58"/>
  <c r="BS75" i="58"/>
  <c r="BP75" i="58"/>
  <c r="BR75" i="58"/>
  <c r="BN75" i="58"/>
  <c r="AD8" i="54"/>
  <c r="BM7" i="53"/>
  <c r="AD8" i="50"/>
  <c r="BM7" i="49"/>
  <c r="AJ48" i="1"/>
  <c r="AI48" i="1"/>
  <c r="AJ47" i="1"/>
  <c r="AI47" i="1"/>
  <c r="AJ46" i="1"/>
  <c r="AI46" i="1"/>
  <c r="AJ45" i="1"/>
  <c r="AI45" i="1"/>
  <c r="AJ44" i="1"/>
  <c r="AI44" i="1"/>
  <c r="AH48" i="1"/>
  <c r="AH48" i="56" s="1"/>
  <c r="AH47" i="1"/>
  <c r="AH47" i="56" s="1"/>
  <c r="AH46" i="1"/>
  <c r="AH46" i="56" s="1"/>
  <c r="AH45" i="1"/>
  <c r="AH45" i="56" s="1"/>
  <c r="AH44" i="1"/>
  <c r="AH44" i="56" s="1"/>
  <c r="AE48" i="1"/>
  <c r="AE48" i="56" s="1"/>
  <c r="AE47" i="1"/>
  <c r="AE47" i="56" s="1"/>
  <c r="AE46" i="1"/>
  <c r="AE46" i="56" s="1"/>
  <c r="AE45" i="1"/>
  <c r="AE45" i="56" s="1"/>
  <c r="AE44" i="1"/>
  <c r="AE44" i="56" s="1"/>
  <c r="AB48" i="1"/>
  <c r="AB48" i="56" s="1"/>
  <c r="AB47" i="1"/>
  <c r="AB47" i="56" s="1"/>
  <c r="AB46" i="1"/>
  <c r="AB46" i="56" s="1"/>
  <c r="AB45" i="1"/>
  <c r="AB45" i="56" s="1"/>
  <c r="AB44" i="1"/>
  <c r="AB44" i="56" s="1"/>
  <c r="Y48" i="1"/>
  <c r="Y48" i="56" s="1"/>
  <c r="Y47" i="1"/>
  <c r="Y47" i="56" s="1"/>
  <c r="Y46" i="1"/>
  <c r="Y46" i="56" s="1"/>
  <c r="Y45" i="1"/>
  <c r="Y45" i="56" s="1"/>
  <c r="Y44" i="1"/>
  <c r="Y44" i="56" s="1"/>
  <c r="V48" i="1"/>
  <c r="V48" i="56" s="1"/>
  <c r="V47" i="1"/>
  <c r="V47" i="56" s="1"/>
  <c r="V46" i="1"/>
  <c r="V46" i="56" s="1"/>
  <c r="V45" i="1"/>
  <c r="V45" i="56" s="1"/>
  <c r="V44" i="1"/>
  <c r="V44" i="56" s="1"/>
  <c r="S48" i="1"/>
  <c r="S48" i="56" s="1"/>
  <c r="S47" i="1"/>
  <c r="S47" i="56" s="1"/>
  <c r="S46" i="1"/>
  <c r="S46" i="56" s="1"/>
  <c r="S45" i="1"/>
  <c r="S45" i="56" s="1"/>
  <c r="S44" i="1"/>
  <c r="S44" i="56" s="1"/>
  <c r="P48" i="1"/>
  <c r="P48" i="56" s="1"/>
  <c r="P47" i="1"/>
  <c r="P47" i="56" s="1"/>
  <c r="P46" i="1"/>
  <c r="P46" i="56" s="1"/>
  <c r="P45" i="1"/>
  <c r="P45" i="56" s="1"/>
  <c r="P44" i="1"/>
  <c r="P44" i="56" s="1"/>
  <c r="M48" i="1"/>
  <c r="M48" i="56" s="1"/>
  <c r="M47" i="1"/>
  <c r="M47" i="56" s="1"/>
  <c r="M46" i="1"/>
  <c r="M46" i="56" s="1"/>
  <c r="M45" i="1"/>
  <c r="M45" i="56" s="1"/>
  <c r="M44" i="1"/>
  <c r="M44" i="56" s="1"/>
  <c r="J48" i="1"/>
  <c r="J48" i="56" s="1"/>
  <c r="J47" i="1"/>
  <c r="J47" i="56" s="1"/>
  <c r="J46" i="1"/>
  <c r="J46" i="56" s="1"/>
  <c r="J45" i="1"/>
  <c r="J45" i="56" s="1"/>
  <c r="J44" i="1"/>
  <c r="J44" i="56" s="1"/>
  <c r="G48" i="1"/>
  <c r="G48" i="56" s="1"/>
  <c r="G47" i="1"/>
  <c r="G46" i="1"/>
  <c r="G46" i="56" s="1"/>
  <c r="G45" i="1"/>
  <c r="G45" i="56" s="1"/>
  <c r="G44" i="1"/>
  <c r="G44" i="56" s="1"/>
  <c r="AI40" i="1"/>
  <c r="AJ40" i="1"/>
  <c r="AI41" i="1"/>
  <c r="AJ41" i="1"/>
  <c r="AH40" i="1"/>
  <c r="AH40" i="56" s="1"/>
  <c r="AH41" i="1"/>
  <c r="AH41" i="56" s="1"/>
  <c r="AE40" i="1"/>
  <c r="AE40" i="56" s="1"/>
  <c r="AE41" i="1"/>
  <c r="AE41" i="56" s="1"/>
  <c r="AB40" i="1"/>
  <c r="AB40" i="56" s="1"/>
  <c r="AB41" i="1"/>
  <c r="AB41" i="56" s="1"/>
  <c r="Y40" i="1"/>
  <c r="Y40" i="56" s="1"/>
  <c r="Y41" i="1"/>
  <c r="Y41" i="56" s="1"/>
  <c r="V40" i="1"/>
  <c r="V40" i="56" s="1"/>
  <c r="V41" i="1"/>
  <c r="V41" i="56" s="1"/>
  <c r="S40" i="1"/>
  <c r="S40" i="56" s="1"/>
  <c r="S41" i="1"/>
  <c r="S41" i="56" s="1"/>
  <c r="P40" i="1"/>
  <c r="P40" i="56" s="1"/>
  <c r="P41" i="1"/>
  <c r="P41" i="56" s="1"/>
  <c r="M40" i="1"/>
  <c r="M40" i="56" s="1"/>
  <c r="M41" i="1"/>
  <c r="M41" i="56" s="1"/>
  <c r="J40" i="1"/>
  <c r="J40" i="56" s="1"/>
  <c r="J41" i="1"/>
  <c r="J41" i="56" s="1"/>
  <c r="G40" i="1"/>
  <c r="G40" i="56" s="1"/>
  <c r="G41" i="1"/>
  <c r="G41" i="56" s="1"/>
  <c r="BQ55" i="9"/>
  <c r="BQ58" i="9" s="1"/>
  <c r="BJ55" i="9"/>
  <c r="BJ58" i="9" s="1"/>
  <c r="BC55" i="9"/>
  <c r="BC58" i="9" s="1"/>
  <c r="AV55" i="9"/>
  <c r="AV58" i="9" s="1"/>
  <c r="AO55" i="9"/>
  <c r="AO58" i="9" s="1"/>
  <c r="M49" i="56" l="1"/>
  <c r="P49" i="56"/>
  <c r="AK41" i="56"/>
  <c r="AE49" i="56"/>
  <c r="AK44" i="56"/>
  <c r="AK46" i="56"/>
  <c r="AK48" i="56"/>
  <c r="S49" i="56"/>
  <c r="J49" i="56"/>
  <c r="AH49" i="56"/>
  <c r="Y49" i="56"/>
  <c r="AK45" i="56"/>
  <c r="V49" i="56"/>
  <c r="AK47" i="1"/>
  <c r="G47" i="56"/>
  <c r="AK47" i="56" s="1"/>
  <c r="AB49" i="56"/>
  <c r="AK40" i="56"/>
  <c r="AK48" i="1"/>
  <c r="AK46" i="1"/>
  <c r="AK41" i="1"/>
  <c r="AK40" i="1"/>
  <c r="AK44" i="1"/>
  <c r="AK45" i="1"/>
  <c r="A102" i="12"/>
  <c r="A103" i="12"/>
  <c r="A104" i="12"/>
  <c r="A94" i="12"/>
  <c r="A95" i="12"/>
  <c r="A96" i="12"/>
  <c r="A97" i="12"/>
  <c r="A98" i="12"/>
  <c r="A99" i="12"/>
  <c r="A100" i="12"/>
  <c r="A101" i="12"/>
  <c r="A88" i="12"/>
  <c r="A89" i="12"/>
  <c r="A90" i="12"/>
  <c r="A91" i="12"/>
  <c r="A92" i="12"/>
  <c r="A93"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51" i="12"/>
  <c r="A33" i="12"/>
  <c r="A34" i="12"/>
  <c r="A35" i="12"/>
  <c r="A36" i="12"/>
  <c r="A37" i="12"/>
  <c r="A38" i="12"/>
  <c r="A39" i="12"/>
  <c r="A40" i="12"/>
  <c r="A41" i="12"/>
  <c r="A42" i="12"/>
  <c r="A43" i="12"/>
  <c r="A44" i="12"/>
  <c r="A45" i="12"/>
  <c r="G49" i="56" l="1"/>
  <c r="AK49" i="56" s="1"/>
  <c r="E34" i="9"/>
  <c r="G34" i="9" s="1"/>
  <c r="L34" i="9"/>
  <c r="N34" i="9" s="1"/>
  <c r="S34" i="9"/>
  <c r="U34" i="9" s="1"/>
  <c r="Z34" i="9"/>
  <c r="AB34" i="9" s="1"/>
  <c r="AG34" i="9"/>
  <c r="AI34" i="9" s="1"/>
  <c r="AN34" i="9"/>
  <c r="AP34" i="9" s="1"/>
  <c r="AU34" i="9"/>
  <c r="AW34" i="9" s="1"/>
  <c r="BB34" i="9"/>
  <c r="BD34" i="9" s="1"/>
  <c r="BI34" i="9"/>
  <c r="BK34" i="9" s="1"/>
  <c r="BP34" i="9"/>
  <c r="BR34" i="9" s="1"/>
  <c r="E35" i="9"/>
  <c r="G35" i="9" s="1"/>
  <c r="L35" i="9"/>
  <c r="S35" i="9"/>
  <c r="Z35" i="9"/>
  <c r="AG35" i="9"/>
  <c r="AN35" i="9"/>
  <c r="AU35" i="9"/>
  <c r="BB35" i="9"/>
  <c r="BI35" i="9"/>
  <c r="BP35" i="9"/>
  <c r="E36" i="9"/>
  <c r="G36" i="9" s="1"/>
  <c r="L36" i="9"/>
  <c r="N36" i="9" s="1"/>
  <c r="S36" i="9"/>
  <c r="U36" i="9" s="1"/>
  <c r="Z36" i="9"/>
  <c r="AB36" i="9" s="1"/>
  <c r="AG36" i="9"/>
  <c r="AI36" i="9" s="1"/>
  <c r="AN36" i="9"/>
  <c r="AP36" i="9" s="1"/>
  <c r="AU36" i="9"/>
  <c r="AW36" i="9" s="1"/>
  <c r="BB36" i="9"/>
  <c r="BD36" i="9" s="1"/>
  <c r="BI36" i="9"/>
  <c r="BK36" i="9" s="1"/>
  <c r="BP36" i="9"/>
  <c r="BR36" i="9" s="1"/>
  <c r="E37" i="9"/>
  <c r="G37" i="9" s="1"/>
  <c r="L37" i="9"/>
  <c r="N37" i="9" s="1"/>
  <c r="S37" i="9"/>
  <c r="U37" i="9" s="1"/>
  <c r="Z37" i="9"/>
  <c r="AB37" i="9" s="1"/>
  <c r="AG37" i="9"/>
  <c r="AI37" i="9" s="1"/>
  <c r="AN37" i="9"/>
  <c r="AP37" i="9" s="1"/>
  <c r="AU37" i="9"/>
  <c r="AW37" i="9" s="1"/>
  <c r="BB37" i="9"/>
  <c r="BD37" i="9" s="1"/>
  <c r="BI37" i="9"/>
  <c r="BK37" i="9" s="1"/>
  <c r="BP37" i="9"/>
  <c r="BR37" i="9" s="1"/>
  <c r="E38" i="9"/>
  <c r="G38" i="9" s="1"/>
  <c r="L38" i="9"/>
  <c r="N38" i="9" s="1"/>
  <c r="S38" i="9"/>
  <c r="U38" i="9" s="1"/>
  <c r="Z38" i="9"/>
  <c r="AB38" i="9" s="1"/>
  <c r="AG38" i="9"/>
  <c r="AI38" i="9" s="1"/>
  <c r="AN38" i="9"/>
  <c r="AP38" i="9" s="1"/>
  <c r="AU38" i="9"/>
  <c r="AW38" i="9" s="1"/>
  <c r="BB38" i="9"/>
  <c r="BD38" i="9" s="1"/>
  <c r="BI38" i="9"/>
  <c r="BK38" i="9" s="1"/>
  <c r="BP38" i="9"/>
  <c r="BR38" i="9" s="1"/>
  <c r="E39" i="9"/>
  <c r="G39" i="9" s="1"/>
  <c r="L39" i="9"/>
  <c r="N39" i="9" s="1"/>
  <c r="S39" i="9"/>
  <c r="U39" i="9" s="1"/>
  <c r="Z39" i="9"/>
  <c r="AB39" i="9" s="1"/>
  <c r="AG39" i="9"/>
  <c r="AI39" i="9" s="1"/>
  <c r="AN39" i="9"/>
  <c r="AP39" i="9" s="1"/>
  <c r="AU39" i="9"/>
  <c r="AW39" i="9" s="1"/>
  <c r="BB39" i="9"/>
  <c r="BD39" i="9" s="1"/>
  <c r="BI39" i="9"/>
  <c r="BK39" i="9" s="1"/>
  <c r="BP39" i="9"/>
  <c r="BR39" i="9" s="1"/>
  <c r="E40" i="9"/>
  <c r="G40" i="9" s="1"/>
  <c r="L40" i="9"/>
  <c r="N40" i="9" s="1"/>
  <c r="S40" i="9"/>
  <c r="U40" i="9" s="1"/>
  <c r="Z40" i="9"/>
  <c r="AB40" i="9" s="1"/>
  <c r="AG40" i="9"/>
  <c r="AI40" i="9" s="1"/>
  <c r="AN40" i="9"/>
  <c r="AP40" i="9" s="1"/>
  <c r="AU40" i="9"/>
  <c r="AW40" i="9" s="1"/>
  <c r="BB40" i="9"/>
  <c r="BD40" i="9" s="1"/>
  <c r="BI40" i="9"/>
  <c r="BK40" i="9" s="1"/>
  <c r="BP40" i="9"/>
  <c r="BR40" i="9" s="1"/>
  <c r="E41" i="9"/>
  <c r="G41" i="9" s="1"/>
  <c r="L41" i="9"/>
  <c r="N41" i="9" s="1"/>
  <c r="S41" i="9"/>
  <c r="U41" i="9" s="1"/>
  <c r="Z41" i="9"/>
  <c r="AB41" i="9" s="1"/>
  <c r="AG41" i="9"/>
  <c r="AI41" i="9" s="1"/>
  <c r="AN41" i="9"/>
  <c r="AP41" i="9" s="1"/>
  <c r="AU41" i="9"/>
  <c r="AW41" i="9" s="1"/>
  <c r="BB41" i="9"/>
  <c r="BD41" i="9" s="1"/>
  <c r="BI41" i="9"/>
  <c r="BK41" i="9" s="1"/>
  <c r="BP41" i="9"/>
  <c r="BR41" i="9" s="1"/>
  <c r="E42" i="9"/>
  <c r="G42" i="9" s="1"/>
  <c r="L42" i="9"/>
  <c r="N42" i="9" s="1"/>
  <c r="S42" i="9"/>
  <c r="U42" i="9" s="1"/>
  <c r="Z42" i="9"/>
  <c r="AB42" i="9" s="1"/>
  <c r="AG42" i="9"/>
  <c r="AI42" i="9" s="1"/>
  <c r="AN42" i="9"/>
  <c r="AP42" i="9" s="1"/>
  <c r="AU42" i="9"/>
  <c r="AW42" i="9" s="1"/>
  <c r="BB42" i="9"/>
  <c r="BD42" i="9" s="1"/>
  <c r="BI42" i="9"/>
  <c r="BK42" i="9" s="1"/>
  <c r="BP42" i="9"/>
  <c r="BR42" i="9" s="1"/>
  <c r="E43" i="9"/>
  <c r="G43" i="9" s="1"/>
  <c r="L43" i="9"/>
  <c r="N43" i="9" s="1"/>
  <c r="S43" i="9"/>
  <c r="U43" i="9" s="1"/>
  <c r="Z43" i="9"/>
  <c r="AB43" i="9" s="1"/>
  <c r="AG43" i="9"/>
  <c r="AI43" i="9" s="1"/>
  <c r="AN43" i="9"/>
  <c r="AP43" i="9" s="1"/>
  <c r="AU43" i="9"/>
  <c r="AW43" i="9" s="1"/>
  <c r="BB43" i="9"/>
  <c r="BD43" i="9" s="1"/>
  <c r="BI43" i="9"/>
  <c r="BK43" i="9" s="1"/>
  <c r="BP43" i="9"/>
  <c r="BR43" i="9" s="1"/>
  <c r="C95" i="2"/>
  <c r="F28" i="1" s="1"/>
  <c r="B95" i="2"/>
  <c r="E28" i="1" s="1"/>
  <c r="E28" i="56" s="1"/>
  <c r="F28" i="56" l="1"/>
  <c r="BR35" i="9"/>
  <c r="AP35" i="9"/>
  <c r="N35" i="9"/>
  <c r="BD35" i="9"/>
  <c r="AB35" i="9"/>
  <c r="BK35" i="9"/>
  <c r="AI35" i="9"/>
  <c r="AW35" i="9"/>
  <c r="U35" i="9"/>
  <c r="BT38" i="9"/>
  <c r="BT43" i="9"/>
  <c r="BT35" i="9"/>
  <c r="BT40" i="9"/>
  <c r="BT37" i="9"/>
  <c r="BT42" i="9"/>
  <c r="BT34" i="9"/>
  <c r="BT39" i="9"/>
  <c r="BT36" i="9"/>
  <c r="BT41" i="9"/>
  <c r="D95" i="2"/>
  <c r="G28" i="1" s="1"/>
  <c r="G28" i="56" l="1"/>
  <c r="BP14" i="9"/>
  <c r="BR14" i="9" s="1"/>
  <c r="BI14" i="9"/>
  <c r="BK14" i="9" s="1"/>
  <c r="BB14" i="9"/>
  <c r="BD14" i="9" s="1"/>
  <c r="AU14" i="9"/>
  <c r="AW14" i="9" s="1"/>
  <c r="BP13" i="9"/>
  <c r="BR13" i="9" s="1"/>
  <c r="BI13" i="9"/>
  <c r="BK13" i="9" s="1"/>
  <c r="BB13" i="9"/>
  <c r="BD13" i="9" s="1"/>
  <c r="AU13" i="9"/>
  <c r="AW13" i="9" s="1"/>
  <c r="BP12" i="9"/>
  <c r="BI12" i="9"/>
  <c r="BB12" i="9"/>
  <c r="AU12" i="9"/>
  <c r="BD12" i="9" l="1"/>
  <c r="BK12" i="9"/>
  <c r="BR12" i="9"/>
  <c r="AW12" i="9"/>
  <c r="AU15" i="9"/>
  <c r="AW15" i="9" s="1"/>
  <c r="BB15" i="9"/>
  <c r="BD15" i="9" s="1"/>
  <c r="BI15" i="9"/>
  <c r="BK15" i="9" s="1"/>
  <c r="BP15" i="9"/>
  <c r="BR15" i="9" s="1"/>
  <c r="B6" i="2"/>
  <c r="A6" i="2"/>
  <c r="B5" i="2"/>
  <c r="A5" i="2"/>
  <c r="B4" i="2"/>
  <c r="A4" i="2"/>
  <c r="B3" i="2"/>
  <c r="A1" i="2"/>
  <c r="Z16" i="9"/>
  <c r="AB16" i="9" s="1"/>
  <c r="Z17" i="9"/>
  <c r="AB17" i="9" s="1"/>
  <c r="Z18" i="9"/>
  <c r="AB18" i="9" s="1"/>
  <c r="Z19" i="9"/>
  <c r="AB19" i="9" s="1"/>
  <c r="Z20" i="9"/>
  <c r="AB20" i="9" s="1"/>
  <c r="Z21" i="9"/>
  <c r="AB21" i="9" s="1"/>
  <c r="Z22" i="9"/>
  <c r="AB22" i="9" s="1"/>
  <c r="Z23" i="9"/>
  <c r="AB23" i="9" s="1"/>
  <c r="Z24" i="9"/>
  <c r="AB24" i="9" s="1"/>
  <c r="Z25" i="9"/>
  <c r="AB25" i="9" s="1"/>
  <c r="Z26" i="9"/>
  <c r="AB26" i="9" s="1"/>
  <c r="Z27" i="9"/>
  <c r="AB27" i="9" s="1"/>
  <c r="Z28" i="9"/>
  <c r="AB28" i="9" s="1"/>
  <c r="C71" i="9" l="1"/>
  <c r="D71" i="9"/>
  <c r="E71" i="9"/>
  <c r="G71" i="9"/>
  <c r="H71" i="9"/>
  <c r="B71" i="9"/>
  <c r="H42" i="1"/>
  <c r="AH49" i="1" l="1"/>
  <c r="AG49" i="1"/>
  <c r="AF49" i="1"/>
  <c r="AC49" i="1"/>
  <c r="E49" i="1"/>
  <c r="AG12" i="9" l="1"/>
  <c r="AG13" i="9"/>
  <c r="AI13" i="9" s="1"/>
  <c r="AG14" i="9"/>
  <c r="AI14" i="9" s="1"/>
  <c r="AG15" i="9"/>
  <c r="AI15" i="9" s="1"/>
  <c r="AG16" i="9"/>
  <c r="AI16" i="9" s="1"/>
  <c r="AG17" i="9"/>
  <c r="AI17" i="9" s="1"/>
  <c r="AG18" i="9"/>
  <c r="AI18" i="9" s="1"/>
  <c r="AG19" i="9"/>
  <c r="AI19" i="9" s="1"/>
  <c r="AG20" i="9"/>
  <c r="AI20" i="9" s="1"/>
  <c r="AG21" i="9"/>
  <c r="AI21" i="9" s="1"/>
  <c r="AG22" i="9"/>
  <c r="AI22" i="9" s="1"/>
  <c r="AG23" i="9"/>
  <c r="AI23" i="9" s="1"/>
  <c r="AG24" i="9"/>
  <c r="AI24" i="9" s="1"/>
  <c r="AG25" i="9"/>
  <c r="AI25" i="9" s="1"/>
  <c r="AG26" i="9"/>
  <c r="AI26" i="9" s="1"/>
  <c r="AG27" i="9"/>
  <c r="AI27" i="9" s="1"/>
  <c r="AG28" i="9"/>
  <c r="AI28" i="9" s="1"/>
  <c r="AG29" i="9"/>
  <c r="AI29" i="9" s="1"/>
  <c r="AG30" i="9"/>
  <c r="AI30" i="9" s="1"/>
  <c r="BP54" i="9"/>
  <c r="BR54" i="9" s="1"/>
  <c r="BP53" i="9"/>
  <c r="BR53" i="9" s="1"/>
  <c r="BP52" i="9"/>
  <c r="BR52" i="9" s="1"/>
  <c r="BP51" i="9"/>
  <c r="BR51" i="9" s="1"/>
  <c r="BP50" i="9"/>
  <c r="BR50" i="9" s="1"/>
  <c r="BP49" i="9"/>
  <c r="BR49" i="9" s="1"/>
  <c r="BP48" i="9"/>
  <c r="BR48" i="9" s="1"/>
  <c r="BP47" i="9"/>
  <c r="BR47" i="9" s="1"/>
  <c r="BP46" i="9"/>
  <c r="BR46" i="9" s="1"/>
  <c r="BP45" i="9"/>
  <c r="BR45" i="9" s="1"/>
  <c r="BP44" i="9"/>
  <c r="BR44" i="9" s="1"/>
  <c r="BP33" i="9"/>
  <c r="BR33" i="9" s="1"/>
  <c r="BP32" i="9"/>
  <c r="BR32" i="9" s="1"/>
  <c r="BP31" i="9"/>
  <c r="BR31" i="9" s="1"/>
  <c r="BP30" i="9"/>
  <c r="BR30" i="9" s="1"/>
  <c r="BP29" i="9"/>
  <c r="BR29" i="9" s="1"/>
  <c r="BP28" i="9"/>
  <c r="BR28" i="9" s="1"/>
  <c r="BP27" i="9"/>
  <c r="BR27" i="9" s="1"/>
  <c r="BP26" i="9"/>
  <c r="BR26" i="9" s="1"/>
  <c r="BP25" i="9"/>
  <c r="BR25" i="9" s="1"/>
  <c r="BP24" i="9"/>
  <c r="BR24" i="9" s="1"/>
  <c r="BP23" i="9"/>
  <c r="BR23" i="9" s="1"/>
  <c r="BP22" i="9"/>
  <c r="BR22" i="9" s="1"/>
  <c r="BP21" i="9"/>
  <c r="BR21" i="9" s="1"/>
  <c r="BP20" i="9"/>
  <c r="BR20" i="9" s="1"/>
  <c r="BP19" i="9"/>
  <c r="BR19" i="9" s="1"/>
  <c r="BP18" i="9"/>
  <c r="BR18" i="9" s="1"/>
  <c r="BP17" i="9"/>
  <c r="BR17" i="9" s="1"/>
  <c r="BP16" i="9"/>
  <c r="BI54" i="9"/>
  <c r="BK54" i="9" s="1"/>
  <c r="BI53" i="9"/>
  <c r="BK53" i="9" s="1"/>
  <c r="BI52" i="9"/>
  <c r="BK52" i="9" s="1"/>
  <c r="BI51" i="9"/>
  <c r="BK51" i="9" s="1"/>
  <c r="BI50" i="9"/>
  <c r="BK50" i="9" s="1"/>
  <c r="BI49" i="9"/>
  <c r="BK49" i="9" s="1"/>
  <c r="BI48" i="9"/>
  <c r="BK48" i="9" s="1"/>
  <c r="BI47" i="9"/>
  <c r="BK47" i="9" s="1"/>
  <c r="BI46" i="9"/>
  <c r="BK46" i="9" s="1"/>
  <c r="BI45" i="9"/>
  <c r="BK45" i="9" s="1"/>
  <c r="BI44" i="9"/>
  <c r="BK44" i="9" s="1"/>
  <c r="BI33" i="9"/>
  <c r="BK33" i="9" s="1"/>
  <c r="BI32" i="9"/>
  <c r="BK32" i="9" s="1"/>
  <c r="BI31" i="9"/>
  <c r="BK31" i="9" s="1"/>
  <c r="BI30" i="9"/>
  <c r="BK30" i="9" s="1"/>
  <c r="BI29" i="9"/>
  <c r="BK29" i="9" s="1"/>
  <c r="BI28" i="9"/>
  <c r="BK28" i="9" s="1"/>
  <c r="BI27" i="9"/>
  <c r="BK27" i="9" s="1"/>
  <c r="BI26" i="9"/>
  <c r="BK26" i="9" s="1"/>
  <c r="BI25" i="9"/>
  <c r="BK25" i="9" s="1"/>
  <c r="BI24" i="9"/>
  <c r="BK24" i="9" s="1"/>
  <c r="BI23" i="9"/>
  <c r="BK23" i="9" s="1"/>
  <c r="BI22" i="9"/>
  <c r="BK22" i="9" s="1"/>
  <c r="BI21" i="9"/>
  <c r="BK21" i="9" s="1"/>
  <c r="BI20" i="9"/>
  <c r="BK20" i="9" s="1"/>
  <c r="BI19" i="9"/>
  <c r="BK19" i="9" s="1"/>
  <c r="BI18" i="9"/>
  <c r="BK18" i="9" s="1"/>
  <c r="BI17" i="9"/>
  <c r="BK17" i="9" s="1"/>
  <c r="BI16" i="9"/>
  <c r="BB54" i="9"/>
  <c r="BD54" i="9" s="1"/>
  <c r="BB53" i="9"/>
  <c r="BD53" i="9" s="1"/>
  <c r="BB52" i="9"/>
  <c r="BD52" i="9" s="1"/>
  <c r="BB51" i="9"/>
  <c r="BD51" i="9" s="1"/>
  <c r="BB50" i="9"/>
  <c r="BD50" i="9" s="1"/>
  <c r="BB49" i="9"/>
  <c r="BD49" i="9" s="1"/>
  <c r="BB48" i="9"/>
  <c r="BD48" i="9" s="1"/>
  <c r="BB47" i="9"/>
  <c r="BD47" i="9" s="1"/>
  <c r="BB46" i="9"/>
  <c r="BD46" i="9" s="1"/>
  <c r="BB45" i="9"/>
  <c r="BD45" i="9" s="1"/>
  <c r="BB44" i="9"/>
  <c r="BD44" i="9" s="1"/>
  <c r="BB33" i="9"/>
  <c r="BD33" i="9" s="1"/>
  <c r="BB32" i="9"/>
  <c r="BD32" i="9" s="1"/>
  <c r="BB31" i="9"/>
  <c r="BD31" i="9" s="1"/>
  <c r="BB30" i="9"/>
  <c r="BD30" i="9" s="1"/>
  <c r="BB29" i="9"/>
  <c r="BD29" i="9" s="1"/>
  <c r="BB28" i="9"/>
  <c r="BD28" i="9" s="1"/>
  <c r="BB27" i="9"/>
  <c r="BD27" i="9" s="1"/>
  <c r="BB26" i="9"/>
  <c r="BD26" i="9" s="1"/>
  <c r="BB25" i="9"/>
  <c r="BD25" i="9" s="1"/>
  <c r="BB24" i="9"/>
  <c r="BD24" i="9" s="1"/>
  <c r="BB23" i="9"/>
  <c r="BD23" i="9" s="1"/>
  <c r="BB22" i="9"/>
  <c r="BD22" i="9" s="1"/>
  <c r="BB21" i="9"/>
  <c r="BD21" i="9" s="1"/>
  <c r="BB20" i="9"/>
  <c r="BD20" i="9" s="1"/>
  <c r="BB19" i="9"/>
  <c r="BD19" i="9" s="1"/>
  <c r="BB18" i="9"/>
  <c r="BD18" i="9" s="1"/>
  <c r="BB17" i="9"/>
  <c r="BD17" i="9" s="1"/>
  <c r="BB16" i="9"/>
  <c r="AU54" i="9"/>
  <c r="AW54" i="9" s="1"/>
  <c r="AU53" i="9"/>
  <c r="AW53" i="9" s="1"/>
  <c r="AU52" i="9"/>
  <c r="AW52" i="9" s="1"/>
  <c r="AU51" i="9"/>
  <c r="AW51" i="9" s="1"/>
  <c r="AU50" i="9"/>
  <c r="AW50" i="9" s="1"/>
  <c r="AU49" i="9"/>
  <c r="AW49" i="9" s="1"/>
  <c r="AU48" i="9"/>
  <c r="AW48" i="9" s="1"/>
  <c r="AU47" i="9"/>
  <c r="AW47" i="9" s="1"/>
  <c r="AU46" i="9"/>
  <c r="AW46" i="9" s="1"/>
  <c r="AU45" i="9"/>
  <c r="AW45" i="9" s="1"/>
  <c r="AU44" i="9"/>
  <c r="AW44" i="9" s="1"/>
  <c r="AU33" i="9"/>
  <c r="AW33" i="9" s="1"/>
  <c r="AU32" i="9"/>
  <c r="AW32" i="9" s="1"/>
  <c r="AU31" i="9"/>
  <c r="AW31" i="9" s="1"/>
  <c r="AU30" i="9"/>
  <c r="AW30" i="9" s="1"/>
  <c r="AU29" i="9"/>
  <c r="AW29" i="9" s="1"/>
  <c r="AU28" i="9"/>
  <c r="AW28" i="9" s="1"/>
  <c r="AU27" i="9"/>
  <c r="AW27" i="9" s="1"/>
  <c r="AU26" i="9"/>
  <c r="AW26" i="9" s="1"/>
  <c r="AU25" i="9"/>
  <c r="AW25" i="9" s="1"/>
  <c r="AU24" i="9"/>
  <c r="AW24" i="9" s="1"/>
  <c r="AU23" i="9"/>
  <c r="AW23" i="9" s="1"/>
  <c r="AU22" i="9"/>
  <c r="AW22" i="9" s="1"/>
  <c r="AU21" i="9"/>
  <c r="AW21" i="9" s="1"/>
  <c r="AU20" i="9"/>
  <c r="AW20" i="9" s="1"/>
  <c r="AU19" i="9"/>
  <c r="AW19" i="9" s="1"/>
  <c r="AU18" i="9"/>
  <c r="AW18" i="9" s="1"/>
  <c r="AU17" i="9"/>
  <c r="AW17" i="9" s="1"/>
  <c r="AU16" i="9"/>
  <c r="AN54" i="9"/>
  <c r="AP54" i="9" s="1"/>
  <c r="AN53" i="9"/>
  <c r="AP53" i="9" s="1"/>
  <c r="AN52" i="9"/>
  <c r="AP52" i="9" s="1"/>
  <c r="AN51" i="9"/>
  <c r="AP51" i="9" s="1"/>
  <c r="AN50" i="9"/>
  <c r="AP50" i="9" s="1"/>
  <c r="AN49" i="9"/>
  <c r="AP49" i="9" s="1"/>
  <c r="AN48" i="9"/>
  <c r="AP48" i="9" s="1"/>
  <c r="AN47" i="9"/>
  <c r="AP47" i="9" s="1"/>
  <c r="AN46" i="9"/>
  <c r="AP46" i="9" s="1"/>
  <c r="AN45" i="9"/>
  <c r="AP45" i="9" s="1"/>
  <c r="AN44" i="9"/>
  <c r="AP44" i="9" s="1"/>
  <c r="AN33" i="9"/>
  <c r="AP33" i="9" s="1"/>
  <c r="AN32" i="9"/>
  <c r="AP32" i="9" s="1"/>
  <c r="AN31" i="9"/>
  <c r="AP31" i="9" s="1"/>
  <c r="AN30" i="9"/>
  <c r="AP30" i="9" s="1"/>
  <c r="AN29" i="9"/>
  <c r="AP29" i="9" s="1"/>
  <c r="AN28" i="9"/>
  <c r="AP28" i="9" s="1"/>
  <c r="AN27" i="9"/>
  <c r="AP27" i="9" s="1"/>
  <c r="AN26" i="9"/>
  <c r="AP26" i="9" s="1"/>
  <c r="AN25" i="9"/>
  <c r="AP25" i="9" s="1"/>
  <c r="AN24" i="9"/>
  <c r="AP24" i="9" s="1"/>
  <c r="AN23" i="9"/>
  <c r="AP23" i="9" s="1"/>
  <c r="AN22" i="9"/>
  <c r="AP22" i="9" s="1"/>
  <c r="AN21" i="9"/>
  <c r="AP21" i="9" s="1"/>
  <c r="AN20" i="9"/>
  <c r="AP20" i="9" s="1"/>
  <c r="AN19" i="9"/>
  <c r="AP19" i="9" s="1"/>
  <c r="AN18" i="9"/>
  <c r="AP18" i="9" s="1"/>
  <c r="AN17" i="9"/>
  <c r="AP17" i="9" s="1"/>
  <c r="AN16" i="9"/>
  <c r="AP16" i="9" s="1"/>
  <c r="AN15" i="9"/>
  <c r="AP15" i="9" s="1"/>
  <c r="AN14" i="9"/>
  <c r="AP14" i="9" s="1"/>
  <c r="AN13" i="9"/>
  <c r="AP13" i="9" s="1"/>
  <c r="AN12" i="9"/>
  <c r="AG54" i="9"/>
  <c r="AI54" i="9" s="1"/>
  <c r="AG53" i="9"/>
  <c r="AI53" i="9" s="1"/>
  <c r="AG52" i="9"/>
  <c r="AI52" i="9" s="1"/>
  <c r="AG51" i="9"/>
  <c r="AI51" i="9" s="1"/>
  <c r="AG50" i="9"/>
  <c r="AI50" i="9" s="1"/>
  <c r="AG49" i="9"/>
  <c r="AI49" i="9" s="1"/>
  <c r="AG48" i="9"/>
  <c r="AI48" i="9" s="1"/>
  <c r="AG47" i="9"/>
  <c r="AI47" i="9" s="1"/>
  <c r="AG46" i="9"/>
  <c r="AI46" i="9" s="1"/>
  <c r="AG45" i="9"/>
  <c r="AI45" i="9" s="1"/>
  <c r="AG44" i="9"/>
  <c r="AI44" i="9" s="1"/>
  <c r="AG33" i="9"/>
  <c r="AI33" i="9" s="1"/>
  <c r="AG32" i="9"/>
  <c r="AI32" i="9" s="1"/>
  <c r="AG31" i="9"/>
  <c r="AI31" i="9" s="1"/>
  <c r="Z54" i="9"/>
  <c r="AB54" i="9" s="1"/>
  <c r="Z53" i="9"/>
  <c r="AB53" i="9" s="1"/>
  <c r="Z52" i="9"/>
  <c r="AB52" i="9" s="1"/>
  <c r="Z51" i="9"/>
  <c r="AB51" i="9" s="1"/>
  <c r="Z50" i="9"/>
  <c r="AB50" i="9" s="1"/>
  <c r="Z49" i="9"/>
  <c r="AB49" i="9" s="1"/>
  <c r="Z48" i="9"/>
  <c r="AB48" i="9" s="1"/>
  <c r="Z47" i="9"/>
  <c r="AB47" i="9" s="1"/>
  <c r="Z46" i="9"/>
  <c r="AB46" i="9" s="1"/>
  <c r="Z45" i="9"/>
  <c r="AB45" i="9" s="1"/>
  <c r="Z44" i="9"/>
  <c r="AB44" i="9" s="1"/>
  <c r="Z33" i="9"/>
  <c r="AB33" i="9" s="1"/>
  <c r="Z32" i="9"/>
  <c r="AB32" i="9" s="1"/>
  <c r="Z31" i="9"/>
  <c r="AB31" i="9" s="1"/>
  <c r="Z30" i="9"/>
  <c r="AB30" i="9" s="1"/>
  <c r="Z29" i="9"/>
  <c r="AB29" i="9" s="1"/>
  <c r="Z15" i="9"/>
  <c r="AB15" i="9" s="1"/>
  <c r="Z14" i="9"/>
  <c r="AB14" i="9" s="1"/>
  <c r="Z13" i="9"/>
  <c r="AB13" i="9" s="1"/>
  <c r="Z12" i="9"/>
  <c r="AN56" i="9" l="1"/>
  <c r="V54" i="56" s="1"/>
  <c r="BP56" i="9"/>
  <c r="AH54" i="56" s="1"/>
  <c r="BI56" i="9"/>
  <c r="AE54" i="56" s="1"/>
  <c r="Z56" i="9"/>
  <c r="P54" i="56" s="1"/>
  <c r="BB56" i="9"/>
  <c r="AB54" i="56" s="1"/>
  <c r="AU56" i="9"/>
  <c r="Y54" i="56" s="1"/>
  <c r="AG56" i="9"/>
  <c r="S54" i="56" s="1"/>
  <c r="AP12" i="9"/>
  <c r="AP55" i="9" s="1"/>
  <c r="BR16" i="9"/>
  <c r="BR55" i="9" s="1"/>
  <c r="AW16" i="9"/>
  <c r="AW55" i="9" s="1"/>
  <c r="AB12" i="9"/>
  <c r="AI12" i="9"/>
  <c r="BK16" i="9"/>
  <c r="BK55" i="9" s="1"/>
  <c r="BL55" i="9"/>
  <c r="BL58" i="9" s="1"/>
  <c r="BK58" i="9" s="1"/>
  <c r="BD16" i="9"/>
  <c r="BD55" i="9" s="1"/>
  <c r="BE55" i="9"/>
  <c r="BE58" i="9" s="1"/>
  <c r="BD58" i="9" s="1"/>
  <c r="S12" i="9"/>
  <c r="N13" i="9"/>
  <c r="S13" i="9"/>
  <c r="U13" i="9" s="1"/>
  <c r="N14" i="9"/>
  <c r="S14" i="9"/>
  <c r="U14" i="9" s="1"/>
  <c r="N15" i="9"/>
  <c r="S15" i="9"/>
  <c r="U15" i="9" s="1"/>
  <c r="N16" i="9"/>
  <c r="S16" i="9"/>
  <c r="U16" i="9" s="1"/>
  <c r="N17" i="9"/>
  <c r="S17" i="9"/>
  <c r="U17" i="9" s="1"/>
  <c r="N18" i="9"/>
  <c r="S18" i="9"/>
  <c r="U18" i="9" s="1"/>
  <c r="N19" i="9"/>
  <c r="N20" i="9"/>
  <c r="N21" i="9"/>
  <c r="N22" i="9"/>
  <c r="N23" i="9"/>
  <c r="N24" i="9"/>
  <c r="N25" i="9"/>
  <c r="N26" i="9"/>
  <c r="N27" i="9"/>
  <c r="N28" i="9"/>
  <c r="N29" i="9"/>
  <c r="N30" i="9"/>
  <c r="N31" i="9"/>
  <c r="N32" i="9"/>
  <c r="L33" i="9"/>
  <c r="L44" i="9"/>
  <c r="N44" i="9" s="1"/>
  <c r="L45" i="9"/>
  <c r="N45" i="9" s="1"/>
  <c r="L46" i="9"/>
  <c r="N46" i="9" s="1"/>
  <c r="L47" i="9"/>
  <c r="N47" i="9" s="1"/>
  <c r="L48" i="9"/>
  <c r="N48" i="9" s="1"/>
  <c r="L49" i="9"/>
  <c r="N49" i="9" s="1"/>
  <c r="L50" i="9"/>
  <c r="N50" i="9" s="1"/>
  <c r="L51" i="9"/>
  <c r="N51" i="9" s="1"/>
  <c r="L52" i="9"/>
  <c r="N52" i="9" s="1"/>
  <c r="L53" i="9"/>
  <c r="N53" i="9" s="1"/>
  <c r="L54" i="9"/>
  <c r="N54" i="9" s="1"/>
  <c r="AK20" i="1"/>
  <c r="AH20" i="1"/>
  <c r="AG20" i="1"/>
  <c r="AE20" i="1"/>
  <c r="AD20" i="1"/>
  <c r="AB20" i="1"/>
  <c r="AA20" i="1"/>
  <c r="Y20" i="1"/>
  <c r="X20" i="1"/>
  <c r="V20" i="1"/>
  <c r="U20" i="1"/>
  <c r="S20" i="1"/>
  <c r="R20" i="1"/>
  <c r="P20" i="1"/>
  <c r="O20" i="1"/>
  <c r="M20" i="1"/>
  <c r="L20" i="1"/>
  <c r="J20" i="1"/>
  <c r="I20" i="1"/>
  <c r="N33" i="9" l="1"/>
  <c r="L56" i="9"/>
  <c r="J54" i="56" s="1"/>
  <c r="U12" i="9"/>
  <c r="BS55" i="9"/>
  <c r="BS58" i="9" s="1"/>
  <c r="BR58" i="9" s="1"/>
  <c r="N12" i="9"/>
  <c r="N55" i="9" s="1"/>
  <c r="AX55" i="9"/>
  <c r="AX58" i="9" s="1"/>
  <c r="AW58" i="9" s="1"/>
  <c r="AQ55" i="9"/>
  <c r="AQ58" i="9" s="1"/>
  <c r="AP58" i="9" s="1"/>
  <c r="M55" i="9" l="1"/>
  <c r="O55" i="9"/>
  <c r="D5" i="1"/>
  <c r="S19" i="9"/>
  <c r="S20" i="9"/>
  <c r="U20" i="9" s="1"/>
  <c r="S21" i="9"/>
  <c r="U21" i="9" s="1"/>
  <c r="S22" i="9"/>
  <c r="U22" i="9" s="1"/>
  <c r="S23" i="9"/>
  <c r="U23" i="9" s="1"/>
  <c r="S24" i="9"/>
  <c r="U24" i="9" s="1"/>
  <c r="S25" i="9"/>
  <c r="U25" i="9" s="1"/>
  <c r="S26" i="9"/>
  <c r="U26" i="9" s="1"/>
  <c r="S27" i="9"/>
  <c r="U27" i="9" s="1"/>
  <c r="S28" i="9"/>
  <c r="U28" i="9" s="1"/>
  <c r="S29" i="9"/>
  <c r="U29" i="9" s="1"/>
  <c r="S30" i="9"/>
  <c r="U30" i="9" s="1"/>
  <c r="S31" i="9"/>
  <c r="U31" i="9" s="1"/>
  <c r="S32" i="9"/>
  <c r="U32" i="9" s="1"/>
  <c r="S33" i="9"/>
  <c r="U33" i="9" s="1"/>
  <c r="S44" i="9"/>
  <c r="U44" i="9" s="1"/>
  <c r="S45" i="9"/>
  <c r="U45" i="9" s="1"/>
  <c r="S46" i="9"/>
  <c r="U46" i="9" s="1"/>
  <c r="S47" i="9"/>
  <c r="U47" i="9" s="1"/>
  <c r="S48" i="9"/>
  <c r="U48" i="9" s="1"/>
  <c r="S49" i="9"/>
  <c r="U49" i="9" s="1"/>
  <c r="S50" i="9"/>
  <c r="U50" i="9" s="1"/>
  <c r="S51" i="9"/>
  <c r="U51" i="9" s="1"/>
  <c r="S52" i="9"/>
  <c r="U52" i="9" s="1"/>
  <c r="S53" i="9"/>
  <c r="U53" i="9" s="1"/>
  <c r="S54" i="9"/>
  <c r="U54" i="9" s="1"/>
  <c r="A4" i="9"/>
  <c r="A1" i="9"/>
  <c r="F74" i="1"/>
  <c r="E74" i="1"/>
  <c r="E29" i="9"/>
  <c r="E30" i="9"/>
  <c r="E31" i="9"/>
  <c r="G31" i="9" s="1"/>
  <c r="E32" i="9"/>
  <c r="G32" i="9" s="1"/>
  <c r="E33" i="9"/>
  <c r="G33" i="9" s="1"/>
  <c r="E44" i="9"/>
  <c r="G44" i="9" s="1"/>
  <c r="E45" i="9"/>
  <c r="G45" i="9" s="1"/>
  <c r="E46" i="9"/>
  <c r="G46" i="9" s="1"/>
  <c r="E47" i="9"/>
  <c r="G47" i="9" s="1"/>
  <c r="E48" i="9"/>
  <c r="G48" i="9" s="1"/>
  <c r="E49" i="9"/>
  <c r="G49" i="9" s="1"/>
  <c r="E50" i="9"/>
  <c r="G50" i="9" s="1"/>
  <c r="E51" i="9"/>
  <c r="G51" i="9" s="1"/>
  <c r="E52" i="9"/>
  <c r="G52" i="9" s="1"/>
  <c r="E53" i="9"/>
  <c r="G53" i="9" s="1"/>
  <c r="E12" i="9"/>
  <c r="E13" i="9"/>
  <c r="E14" i="9"/>
  <c r="E15" i="9"/>
  <c r="E16" i="9"/>
  <c r="E17" i="9"/>
  <c r="E18" i="9"/>
  <c r="E19" i="9"/>
  <c r="E20" i="9"/>
  <c r="E21" i="9"/>
  <c r="E22" i="9"/>
  <c r="E23" i="9"/>
  <c r="E24" i="9"/>
  <c r="E25" i="9"/>
  <c r="E26" i="9"/>
  <c r="E54" i="9"/>
  <c r="G54" i="9" s="1"/>
  <c r="T10" i="9"/>
  <c r="M11" i="9"/>
  <c r="T11" i="9" s="1"/>
  <c r="AA11" i="9" s="1"/>
  <c r="AH11" i="9" s="1"/>
  <c r="AO11" i="9" s="1"/>
  <c r="AV11" i="9" s="1"/>
  <c r="BC11" i="9" s="1"/>
  <c r="BJ11" i="9" s="1"/>
  <c r="BQ11" i="9" s="1"/>
  <c r="I73" i="1"/>
  <c r="H73" i="1"/>
  <c r="AK80" i="1"/>
  <c r="AJ80" i="1"/>
  <c r="AI80" i="1"/>
  <c r="AI79" i="1"/>
  <c r="AJ74" i="1"/>
  <c r="AJ79" i="1"/>
  <c r="AK79" i="1"/>
  <c r="AK74" i="1"/>
  <c r="G74" i="1"/>
  <c r="AI74" i="1"/>
  <c r="A5" i="9"/>
  <c r="J73" i="1"/>
  <c r="AH97" i="2"/>
  <c r="AG97" i="2"/>
  <c r="AJ39" i="1"/>
  <c r="AI39" i="1"/>
  <c r="AJ38" i="1"/>
  <c r="AI38" i="1"/>
  <c r="AJ35" i="1"/>
  <c r="AI35" i="1"/>
  <c r="AI34" i="1"/>
  <c r="AH39" i="1"/>
  <c r="AH39" i="56" s="1"/>
  <c r="AH38" i="1"/>
  <c r="AH38" i="56" s="1"/>
  <c r="AH35" i="1"/>
  <c r="AH35" i="56" s="1"/>
  <c r="AH34" i="1"/>
  <c r="AH34" i="56" s="1"/>
  <c r="AH33" i="1"/>
  <c r="AH33" i="56" s="1"/>
  <c r="AE39" i="1"/>
  <c r="AE39" i="56" s="1"/>
  <c r="AE38" i="1"/>
  <c r="AE38" i="56" s="1"/>
  <c r="AE35" i="1"/>
  <c r="AE35" i="56" s="1"/>
  <c r="AE34" i="1"/>
  <c r="AE34" i="56" s="1"/>
  <c r="AE33" i="1"/>
  <c r="AE33" i="56" s="1"/>
  <c r="AB39" i="1"/>
  <c r="AB39" i="56" s="1"/>
  <c r="AB38" i="1"/>
  <c r="AB38" i="56" s="1"/>
  <c r="AB35" i="1"/>
  <c r="AB35" i="56" s="1"/>
  <c r="AB34" i="1"/>
  <c r="AB34" i="56" s="1"/>
  <c r="AB33" i="1"/>
  <c r="AB33" i="56" s="1"/>
  <c r="Y39" i="1"/>
  <c r="Y39" i="56" s="1"/>
  <c r="Y38" i="1"/>
  <c r="Y38" i="56" s="1"/>
  <c r="Y35" i="1"/>
  <c r="Y35" i="56" s="1"/>
  <c r="Y34" i="1"/>
  <c r="Y34" i="56" s="1"/>
  <c r="Y33" i="1"/>
  <c r="Y33" i="56" s="1"/>
  <c r="V39" i="1"/>
  <c r="V39" i="56" s="1"/>
  <c r="V38" i="1"/>
  <c r="V38" i="56" s="1"/>
  <c r="V35" i="1"/>
  <c r="V35" i="56" s="1"/>
  <c r="S39" i="1"/>
  <c r="S39" i="56" s="1"/>
  <c r="S38" i="1"/>
  <c r="S38" i="56" s="1"/>
  <c r="S35" i="1"/>
  <c r="S35" i="56" s="1"/>
  <c r="P39" i="1"/>
  <c r="P39" i="56" s="1"/>
  <c r="P38" i="1"/>
  <c r="P38" i="56" s="1"/>
  <c r="P35" i="1"/>
  <c r="P35" i="56" s="1"/>
  <c r="P34" i="1"/>
  <c r="P34" i="56" s="1"/>
  <c r="P33" i="1"/>
  <c r="P33" i="56" s="1"/>
  <c r="M39" i="1"/>
  <c r="M39" i="56" s="1"/>
  <c r="M38" i="1"/>
  <c r="M38" i="56" s="1"/>
  <c r="M35" i="1"/>
  <c r="M35" i="56" s="1"/>
  <c r="M34" i="1"/>
  <c r="M34" i="56" s="1"/>
  <c r="M33" i="1"/>
  <c r="M33" i="56" s="1"/>
  <c r="J39" i="1"/>
  <c r="J39" i="56" s="1"/>
  <c r="J38" i="1"/>
  <c r="J38" i="56" s="1"/>
  <c r="J35" i="1"/>
  <c r="J35" i="56" s="1"/>
  <c r="J34" i="1"/>
  <c r="J34" i="56" s="1"/>
  <c r="J33" i="56"/>
  <c r="G35" i="1"/>
  <c r="G35" i="56" s="1"/>
  <c r="G38" i="1"/>
  <c r="G38" i="56" s="1"/>
  <c r="G39" i="1"/>
  <c r="G39" i="56" s="1"/>
  <c r="F76" i="1"/>
  <c r="G76" i="1"/>
  <c r="H76" i="1"/>
  <c r="I76" i="1"/>
  <c r="J76" i="1"/>
  <c r="K76" i="1"/>
  <c r="L76" i="1"/>
  <c r="M76" i="1"/>
  <c r="N76" i="1"/>
  <c r="O76" i="1"/>
  <c r="P76" i="1"/>
  <c r="Q76" i="1"/>
  <c r="R76" i="1"/>
  <c r="S76" i="1"/>
  <c r="T76" i="1"/>
  <c r="U76" i="1"/>
  <c r="V76" i="1"/>
  <c r="W76" i="1"/>
  <c r="X76" i="1"/>
  <c r="Y76" i="1"/>
  <c r="Z76" i="1"/>
  <c r="AA76" i="1"/>
  <c r="AB76" i="1"/>
  <c r="AC76" i="1"/>
  <c r="AD76" i="1"/>
  <c r="AE76" i="1"/>
  <c r="AF76" i="1"/>
  <c r="AG76" i="1"/>
  <c r="AH76" i="1"/>
  <c r="AI76" i="1"/>
  <c r="AJ76" i="1"/>
  <c r="AK76" i="1"/>
  <c r="E76" i="1"/>
  <c r="F74" i="9" s="1"/>
  <c r="C111" i="2"/>
  <c r="D111" i="2"/>
  <c r="B111" i="2"/>
  <c r="A6" i="9"/>
  <c r="G34" i="1"/>
  <c r="G34" i="56" s="1"/>
  <c r="AI33" i="1"/>
  <c r="AB10" i="9"/>
  <c r="AC10" i="9"/>
  <c r="AH10" i="9"/>
  <c r="AI10" i="9"/>
  <c r="AJ10" i="9"/>
  <c r="AO10" i="9"/>
  <c r="AP10" i="9"/>
  <c r="AQ10" i="9"/>
  <c r="AV10" i="9"/>
  <c r="AW10" i="9"/>
  <c r="AX10" i="9"/>
  <c r="BC10" i="9"/>
  <c r="BD10" i="9"/>
  <c r="BE10" i="9"/>
  <c r="BJ10" i="9"/>
  <c r="BK10" i="9"/>
  <c r="BL10" i="9"/>
  <c r="BQ10" i="9"/>
  <c r="BR10" i="9"/>
  <c r="BS10" i="9"/>
  <c r="N9" i="2"/>
  <c r="Q9" i="2"/>
  <c r="T9" i="2"/>
  <c r="W9" i="2"/>
  <c r="Z9" i="2"/>
  <c r="AC9" i="2"/>
  <c r="S49" i="1"/>
  <c r="R49" i="1"/>
  <c r="Q49" i="1"/>
  <c r="Q42" i="1"/>
  <c r="V49" i="1"/>
  <c r="U49" i="1"/>
  <c r="T49" i="1"/>
  <c r="T42" i="1"/>
  <c r="Y49" i="1"/>
  <c r="X49" i="1"/>
  <c r="W49" i="1"/>
  <c r="X42" i="1"/>
  <c r="W42" i="1"/>
  <c r="AB49" i="1"/>
  <c r="AA49" i="1"/>
  <c r="Z49" i="1"/>
  <c r="AA42" i="1"/>
  <c r="Z42" i="1"/>
  <c r="AE49" i="1"/>
  <c r="AD49" i="1"/>
  <c r="AD42" i="1"/>
  <c r="AC42" i="1"/>
  <c r="AC51" i="1" s="1"/>
  <c r="AG42" i="1"/>
  <c r="AG51" i="1" s="1"/>
  <c r="AF42" i="1"/>
  <c r="AF51" i="1" s="1"/>
  <c r="K42" i="1"/>
  <c r="B68" i="2"/>
  <c r="E23" i="1" s="1"/>
  <c r="E23" i="56" s="1"/>
  <c r="P49" i="1"/>
  <c r="O49" i="1"/>
  <c r="N49" i="1"/>
  <c r="O42" i="1"/>
  <c r="M49" i="1"/>
  <c r="L49" i="1"/>
  <c r="K49" i="1"/>
  <c r="L42" i="1"/>
  <c r="J49" i="1"/>
  <c r="I49" i="1"/>
  <c r="H49" i="1"/>
  <c r="H51" i="1" s="1"/>
  <c r="I42" i="1"/>
  <c r="F49" i="1"/>
  <c r="G49" i="1"/>
  <c r="K9" i="2"/>
  <c r="H9" i="2"/>
  <c r="E9" i="2"/>
  <c r="B9" i="2"/>
  <c r="C84" i="2"/>
  <c r="F27" i="1" s="1"/>
  <c r="F27" i="56" s="1"/>
  <c r="B84" i="2"/>
  <c r="E27" i="1" s="1"/>
  <c r="E27" i="56" s="1"/>
  <c r="C68" i="2"/>
  <c r="G10" i="9"/>
  <c r="H10" i="9"/>
  <c r="M10" i="9"/>
  <c r="N10" i="9"/>
  <c r="O10" i="9"/>
  <c r="U10" i="9"/>
  <c r="V10" i="9"/>
  <c r="AA10" i="9"/>
  <c r="BT10" i="9"/>
  <c r="BV10" i="9"/>
  <c r="F10" i="9"/>
  <c r="O11" i="9"/>
  <c r="V11" i="9" s="1"/>
  <c r="N11" i="9"/>
  <c r="U11" i="9" s="1"/>
  <c r="AB11" i="9" s="1"/>
  <c r="AI11" i="9" s="1"/>
  <c r="AP11" i="9" s="1"/>
  <c r="AW11" i="9" s="1"/>
  <c r="BD11" i="9" s="1"/>
  <c r="BK11" i="9" s="1"/>
  <c r="BR11" i="9" s="1"/>
  <c r="F42" i="1"/>
  <c r="E42" i="1"/>
  <c r="G33" i="1"/>
  <c r="N42" i="1"/>
  <c r="S34" i="1"/>
  <c r="S34" i="56" s="1"/>
  <c r="AJ34" i="1"/>
  <c r="S33" i="1"/>
  <c r="S33" i="56" s="1"/>
  <c r="AJ33" i="1"/>
  <c r="R42" i="1"/>
  <c r="V33" i="1"/>
  <c r="V33" i="56" s="1"/>
  <c r="U42" i="1"/>
  <c r="V34" i="1"/>
  <c r="V34" i="56" s="1"/>
  <c r="G33" i="56" l="1"/>
  <c r="AK33" i="56" s="1"/>
  <c r="G31" i="12"/>
  <c r="G41" i="76"/>
  <c r="G73" i="79"/>
  <c r="G40" i="77"/>
  <c r="E41" i="76"/>
  <c r="E73" i="79"/>
  <c r="E40" i="77"/>
  <c r="F41" i="76"/>
  <c r="F73" i="79"/>
  <c r="F40" i="77"/>
  <c r="F72" i="9"/>
  <c r="O58" i="9"/>
  <c r="S56" i="9"/>
  <c r="M54" i="56" s="1"/>
  <c r="M58" i="9"/>
  <c r="M59" i="9" s="1"/>
  <c r="H22" i="1" s="1"/>
  <c r="H22" i="56" s="1"/>
  <c r="H12" i="9"/>
  <c r="E56" i="9"/>
  <c r="G54" i="56" s="1"/>
  <c r="G74" i="69"/>
  <c r="D112" i="81" s="1"/>
  <c r="G74" i="61"/>
  <c r="G74" i="52"/>
  <c r="G74" i="36"/>
  <c r="G74" i="65"/>
  <c r="G75" i="56"/>
  <c r="G74" i="57"/>
  <c r="G74" i="48"/>
  <c r="E75" i="56"/>
  <c r="E74" i="57"/>
  <c r="E74" i="48"/>
  <c r="E74" i="65"/>
  <c r="E74" i="61"/>
  <c r="E74" i="69"/>
  <c r="E74" i="52"/>
  <c r="E74" i="36"/>
  <c r="F74" i="69"/>
  <c r="C112" i="81" s="1"/>
  <c r="F74" i="48"/>
  <c r="F74" i="65"/>
  <c r="F74" i="61"/>
  <c r="F74" i="36"/>
  <c r="F74" i="52"/>
  <c r="F75" i="56"/>
  <c r="F74" i="57"/>
  <c r="AK34" i="56"/>
  <c r="AK35" i="56"/>
  <c r="F23" i="1"/>
  <c r="F23" i="56" s="1"/>
  <c r="E111" i="2"/>
  <c r="F111" i="2"/>
  <c r="G111" i="2"/>
  <c r="AB11" i="2"/>
  <c r="Y11" i="2"/>
  <c r="M11" i="2"/>
  <c r="S11" i="2"/>
  <c r="P11" i="2"/>
  <c r="AE11" i="2"/>
  <c r="J11" i="2"/>
  <c r="G11" i="2"/>
  <c r="AH11" i="2"/>
  <c r="D11" i="2"/>
  <c r="V11" i="2"/>
  <c r="AF112" i="2"/>
  <c r="AH112" i="2"/>
  <c r="BU72" i="9"/>
  <c r="C112" i="2"/>
  <c r="R11" i="2"/>
  <c r="F11" i="2"/>
  <c r="Q11" i="2"/>
  <c r="B11" i="2"/>
  <c r="E11" i="2"/>
  <c r="X11" i="2"/>
  <c r="O11" i="2"/>
  <c r="N11" i="2"/>
  <c r="K11" i="2"/>
  <c r="AC11" i="2"/>
  <c r="U11" i="2"/>
  <c r="H11" i="2"/>
  <c r="W11" i="2"/>
  <c r="AF11" i="2"/>
  <c r="AD11" i="2"/>
  <c r="T11" i="2"/>
  <c r="L11" i="2"/>
  <c r="Z11" i="2"/>
  <c r="I11" i="2"/>
  <c r="AA11" i="2"/>
  <c r="E114" i="2"/>
  <c r="BT74" i="9"/>
  <c r="X114" i="2"/>
  <c r="H114" i="2"/>
  <c r="AE114" i="2"/>
  <c r="O114" i="2"/>
  <c r="F114" i="2"/>
  <c r="U114" i="2"/>
  <c r="L114" i="2"/>
  <c r="K114" i="2"/>
  <c r="AH114" i="2"/>
  <c r="M114" i="2"/>
  <c r="T114" i="2"/>
  <c r="D114" i="2"/>
  <c r="AA114" i="2"/>
  <c r="S114" i="2"/>
  <c r="C114" i="2"/>
  <c r="BU74" i="9"/>
  <c r="Y114" i="2"/>
  <c r="Q114" i="2"/>
  <c r="I114" i="2"/>
  <c r="G26" i="9"/>
  <c r="G25" i="9"/>
  <c r="G17" i="9"/>
  <c r="G24" i="9"/>
  <c r="G16" i="9"/>
  <c r="G22" i="9"/>
  <c r="G30" i="9"/>
  <c r="G21" i="9"/>
  <c r="G29" i="9"/>
  <c r="G18" i="9"/>
  <c r="G23" i="9"/>
  <c r="G20" i="9"/>
  <c r="G19" i="9"/>
  <c r="G28" i="9"/>
  <c r="G27" i="9"/>
  <c r="G15" i="9"/>
  <c r="G14" i="9"/>
  <c r="G13" i="9"/>
  <c r="C11" i="2"/>
  <c r="U19" i="9"/>
  <c r="U55" i="9" s="1"/>
  <c r="G12" i="9"/>
  <c r="M73" i="1"/>
  <c r="AA55" i="9"/>
  <c r="BT11" i="9"/>
  <c r="L73" i="1"/>
  <c r="BV11" i="9"/>
  <c r="AC11" i="9"/>
  <c r="AJ11" i="9" s="1"/>
  <c r="AQ11" i="9" s="1"/>
  <c r="AX11" i="9" s="1"/>
  <c r="BE11" i="9" s="1"/>
  <c r="BL11" i="9" s="1"/>
  <c r="BS11" i="9" s="1"/>
  <c r="AG114" i="2"/>
  <c r="M42" i="1"/>
  <c r="M51" i="1" s="1"/>
  <c r="G42" i="1"/>
  <c r="G51" i="1" s="1"/>
  <c r="AK39" i="1"/>
  <c r="AI19" i="1"/>
  <c r="AK35" i="1"/>
  <c r="P42" i="1"/>
  <c r="P51" i="1" s="1"/>
  <c r="AB42" i="1"/>
  <c r="AB51" i="1" s="1"/>
  <c r="AE42" i="1"/>
  <c r="AE51" i="1" s="1"/>
  <c r="AK38" i="1"/>
  <c r="AK34" i="1"/>
  <c r="S42" i="1"/>
  <c r="S51" i="1" s="1"/>
  <c r="AH42" i="1"/>
  <c r="AH51" i="1" s="1"/>
  <c r="V42" i="1"/>
  <c r="V51" i="1" s="1"/>
  <c r="BR74" i="9"/>
  <c r="BS74" i="9"/>
  <c r="BN74" i="9"/>
  <c r="BM74" i="9"/>
  <c r="BO74" i="9"/>
  <c r="BP74" i="9"/>
  <c r="BQ74" i="9"/>
  <c r="BA74" i="9"/>
  <c r="BD74" i="9"/>
  <c r="BE74" i="9"/>
  <c r="AZ74" i="9"/>
  <c r="AY74" i="9"/>
  <c r="BB74" i="9"/>
  <c r="BC74" i="9"/>
  <c r="J71" i="9"/>
  <c r="O71" i="9"/>
  <c r="K71" i="9"/>
  <c r="L71" i="9"/>
  <c r="M71" i="9"/>
  <c r="I71" i="9"/>
  <c r="N71" i="9"/>
  <c r="X51" i="1"/>
  <c r="B114" i="2"/>
  <c r="E74" i="9"/>
  <c r="C74" i="9"/>
  <c r="D74" i="9"/>
  <c r="G74" i="9"/>
  <c r="H74" i="9"/>
  <c r="B74" i="9"/>
  <c r="AO74" i="9"/>
  <c r="AM74" i="9"/>
  <c r="AP74" i="9"/>
  <c r="AL74" i="9"/>
  <c r="AK74" i="9"/>
  <c r="AN74" i="9"/>
  <c r="AQ74" i="9"/>
  <c r="Y42" i="1"/>
  <c r="Y51" i="1" s="1"/>
  <c r="S74" i="9"/>
  <c r="V74" i="9"/>
  <c r="T74" i="9"/>
  <c r="U74" i="9"/>
  <c r="P74" i="9"/>
  <c r="R74" i="9"/>
  <c r="Q74" i="9"/>
  <c r="AA51" i="1"/>
  <c r="BI74" i="9"/>
  <c r="BJ74" i="9"/>
  <c r="BG74" i="9"/>
  <c r="BH74" i="9"/>
  <c r="BK74" i="9"/>
  <c r="BL74" i="9"/>
  <c r="BF74" i="9"/>
  <c r="AU74" i="9"/>
  <c r="AR74" i="9"/>
  <c r="AV74" i="9"/>
  <c r="AS74" i="9"/>
  <c r="AW74" i="9"/>
  <c r="AX74" i="9"/>
  <c r="AT74" i="9"/>
  <c r="AG74" i="9"/>
  <c r="AF74" i="9"/>
  <c r="AH74" i="9"/>
  <c r="AJ74" i="9"/>
  <c r="AD74" i="9"/>
  <c r="AI74" i="9"/>
  <c r="AE74" i="9"/>
  <c r="J42" i="1"/>
  <c r="J51" i="1" s="1"/>
  <c r="G72" i="9"/>
  <c r="D72" i="9"/>
  <c r="C72" i="9"/>
  <c r="E72" i="9"/>
  <c r="B72" i="9"/>
  <c r="H72" i="9"/>
  <c r="AJ42" i="1"/>
  <c r="K74" i="9"/>
  <c r="J74" i="9"/>
  <c r="I74" i="9"/>
  <c r="N74" i="9"/>
  <c r="O74" i="9"/>
  <c r="L74" i="9"/>
  <c r="M74" i="9"/>
  <c r="Y74" i="9"/>
  <c r="AC74" i="9"/>
  <c r="X74" i="9"/>
  <c r="W74" i="9"/>
  <c r="AA74" i="9"/>
  <c r="AB74" i="9"/>
  <c r="Z74" i="9"/>
  <c r="L51" i="1"/>
  <c r="K73" i="1"/>
  <c r="N51" i="1"/>
  <c r="AD51" i="1"/>
  <c r="I51" i="1"/>
  <c r="O51" i="1"/>
  <c r="R51" i="1"/>
  <c r="F51" i="1"/>
  <c r="U51" i="1"/>
  <c r="Z51" i="1"/>
  <c r="D84" i="2"/>
  <c r="G27" i="1" s="1"/>
  <c r="G27" i="56" s="1"/>
  <c r="W51" i="1"/>
  <c r="T51" i="1"/>
  <c r="Q51" i="1"/>
  <c r="K51" i="1"/>
  <c r="BT72" i="9"/>
  <c r="BV72" i="9"/>
  <c r="D112" i="2"/>
  <c r="AI75" i="1"/>
  <c r="AI73" i="1"/>
  <c r="AI42" i="1"/>
  <c r="B14" i="1" s="1"/>
  <c r="AK33" i="1"/>
  <c r="E51" i="1"/>
  <c r="AI49" i="1"/>
  <c r="AK49" i="1"/>
  <c r="AJ49" i="1"/>
  <c r="D68" i="2"/>
  <c r="AH55" i="9"/>
  <c r="AH58" i="9" s="1"/>
  <c r="P114" i="2"/>
  <c r="AF114" i="2"/>
  <c r="G114" i="2"/>
  <c r="AC114" i="2"/>
  <c r="W114" i="2"/>
  <c r="AJ75" i="1"/>
  <c r="AJ19" i="1"/>
  <c r="G77" i="1"/>
  <c r="AK19" i="1"/>
  <c r="F17" i="1"/>
  <c r="C7" i="9" s="1"/>
  <c r="AK73" i="1"/>
  <c r="F77" i="1"/>
  <c r="B112" i="2"/>
  <c r="AJ73" i="1"/>
  <c r="H77" i="1"/>
  <c r="E77" i="1"/>
  <c r="F75" i="9" s="1"/>
  <c r="J77" i="1"/>
  <c r="AK75" i="1"/>
  <c r="AG112" i="2"/>
  <c r="I77" i="1"/>
  <c r="I17" i="1"/>
  <c r="Z114" i="2"/>
  <c r="AD114" i="2"/>
  <c r="J114" i="2"/>
  <c r="N114" i="2"/>
  <c r="R114" i="2"/>
  <c r="V114" i="2"/>
  <c r="BV74" i="9"/>
  <c r="AB114" i="2"/>
  <c r="C72" i="80" l="1"/>
  <c r="B112" i="81"/>
  <c r="B72" i="80"/>
  <c r="H72" i="80"/>
  <c r="G72" i="80"/>
  <c r="F72" i="80"/>
  <c r="E72" i="80"/>
  <c r="D72" i="80"/>
  <c r="H41" i="76"/>
  <c r="H40" i="77"/>
  <c r="H73" i="79"/>
  <c r="E42" i="76"/>
  <c r="E10" i="76" s="1"/>
  <c r="E74" i="79"/>
  <c r="E17" i="79" s="1"/>
  <c r="E41" i="77"/>
  <c r="E10" i="77" s="1"/>
  <c r="F73" i="9"/>
  <c r="B72" i="37"/>
  <c r="AA58" i="9"/>
  <c r="AA59" i="9" s="1"/>
  <c r="N22" i="1" s="1"/>
  <c r="N22" i="56" s="1"/>
  <c r="N58" i="9"/>
  <c r="N59" i="9" s="1"/>
  <c r="I22" i="1" s="1"/>
  <c r="I22" i="56" s="1"/>
  <c r="O59" i="9"/>
  <c r="J22" i="1" s="1"/>
  <c r="J22" i="56" s="1"/>
  <c r="P42" i="56"/>
  <c r="P51" i="56" s="1"/>
  <c r="V42" i="56"/>
  <c r="V51" i="56" s="1"/>
  <c r="M42" i="56"/>
  <c r="M51" i="56" s="1"/>
  <c r="S42" i="56"/>
  <c r="S51" i="56" s="1"/>
  <c r="AH42" i="56"/>
  <c r="AH51" i="56" s="1"/>
  <c r="J42" i="56"/>
  <c r="J51" i="56" s="1"/>
  <c r="AE42" i="56"/>
  <c r="AE51" i="56" s="1"/>
  <c r="G42" i="56"/>
  <c r="G51" i="56" s="1"/>
  <c r="AK39" i="56"/>
  <c r="Y42" i="56"/>
  <c r="Y51" i="56" s="1"/>
  <c r="AB42" i="56"/>
  <c r="AB51" i="56" s="1"/>
  <c r="AK38" i="56"/>
  <c r="AK36" i="56"/>
  <c r="AK37" i="56"/>
  <c r="C112" i="54"/>
  <c r="D112" i="59"/>
  <c r="C112" i="38"/>
  <c r="H74" i="61"/>
  <c r="H74" i="52"/>
  <c r="H74" i="69"/>
  <c r="H75" i="56"/>
  <c r="H74" i="57"/>
  <c r="H74" i="48"/>
  <c r="H74" i="36"/>
  <c r="H74" i="65"/>
  <c r="G72" i="70"/>
  <c r="D72" i="70"/>
  <c r="H72" i="70"/>
  <c r="B112" i="71"/>
  <c r="E72" i="70"/>
  <c r="C72" i="70"/>
  <c r="B72" i="70"/>
  <c r="F72" i="70"/>
  <c r="C112" i="63"/>
  <c r="G72" i="62"/>
  <c r="F72" i="62"/>
  <c r="B112" i="63"/>
  <c r="C72" i="62"/>
  <c r="E72" i="62"/>
  <c r="B72" i="62"/>
  <c r="H72" i="62"/>
  <c r="D72" i="62"/>
  <c r="D112" i="67"/>
  <c r="C112" i="67"/>
  <c r="D72" i="66"/>
  <c r="H72" i="66"/>
  <c r="B72" i="66"/>
  <c r="C72" i="66"/>
  <c r="F72" i="66"/>
  <c r="G72" i="66"/>
  <c r="B112" i="67"/>
  <c r="E72" i="66"/>
  <c r="C112" i="50"/>
  <c r="B72" i="49"/>
  <c r="H72" i="49"/>
  <c r="E72" i="49"/>
  <c r="G72" i="49"/>
  <c r="F72" i="49"/>
  <c r="C72" i="49"/>
  <c r="D72" i="49"/>
  <c r="B112" i="50"/>
  <c r="D112" i="54"/>
  <c r="C112" i="71"/>
  <c r="E72" i="58"/>
  <c r="B72" i="58"/>
  <c r="B112" i="59"/>
  <c r="D72" i="58"/>
  <c r="C72" i="58"/>
  <c r="F72" i="58"/>
  <c r="H72" i="58"/>
  <c r="G72" i="58"/>
  <c r="D112" i="63"/>
  <c r="D112" i="71"/>
  <c r="D112" i="38"/>
  <c r="E76" i="56"/>
  <c r="E19" i="56" s="1"/>
  <c r="E75" i="65"/>
  <c r="E19" i="65" s="1"/>
  <c r="F9" i="66" s="1"/>
  <c r="B10" i="67" s="1"/>
  <c r="E75" i="57"/>
  <c r="E75" i="48"/>
  <c r="E75" i="61"/>
  <c r="E19" i="61" s="1"/>
  <c r="F9" i="62" s="1"/>
  <c r="B10" i="63" s="1"/>
  <c r="E75" i="52"/>
  <c r="E75" i="36"/>
  <c r="B73" i="37" s="1"/>
  <c r="E75" i="69"/>
  <c r="C112" i="59"/>
  <c r="D72" i="37"/>
  <c r="C72" i="37"/>
  <c r="H72" i="37"/>
  <c r="G72" i="37"/>
  <c r="E72" i="37"/>
  <c r="B112" i="38"/>
  <c r="F72" i="37"/>
  <c r="D72" i="53"/>
  <c r="B112" i="54"/>
  <c r="C72" i="53"/>
  <c r="H72" i="53"/>
  <c r="F72" i="53"/>
  <c r="B72" i="53"/>
  <c r="E72" i="53"/>
  <c r="G72" i="53"/>
  <c r="D112" i="50"/>
  <c r="G23" i="1"/>
  <c r="G23" i="56" s="1"/>
  <c r="J111" i="2"/>
  <c r="K77" i="1"/>
  <c r="I111" i="2"/>
  <c r="F75" i="1"/>
  <c r="BV73" i="9"/>
  <c r="BV9" i="9"/>
  <c r="AG113" i="2"/>
  <c r="BU9" i="9"/>
  <c r="BT9" i="9"/>
  <c r="BT73" i="9"/>
  <c r="F115" i="2"/>
  <c r="D115" i="2"/>
  <c r="I7" i="9"/>
  <c r="F55" i="9"/>
  <c r="E19" i="1"/>
  <c r="P73" i="1"/>
  <c r="M77" i="1"/>
  <c r="L17" i="1"/>
  <c r="O73" i="1"/>
  <c r="L77" i="1"/>
  <c r="AJ51" i="1"/>
  <c r="AK42" i="1"/>
  <c r="C14" i="1" s="1"/>
  <c r="B113" i="2"/>
  <c r="U71" i="9"/>
  <c r="R71" i="9"/>
  <c r="S71" i="9"/>
  <c r="P71" i="9"/>
  <c r="V71" i="9"/>
  <c r="Q71" i="9"/>
  <c r="T71" i="9"/>
  <c r="N73" i="1"/>
  <c r="H111" i="2"/>
  <c r="C73" i="9"/>
  <c r="D73" i="9"/>
  <c r="H73" i="9"/>
  <c r="E73" i="9"/>
  <c r="G73" i="9"/>
  <c r="B73" i="9"/>
  <c r="H75" i="1"/>
  <c r="L72" i="9"/>
  <c r="I72" i="9"/>
  <c r="J72" i="9"/>
  <c r="M72" i="9"/>
  <c r="O72" i="9"/>
  <c r="N72" i="9"/>
  <c r="K72" i="9"/>
  <c r="B115" i="2"/>
  <c r="D75" i="9"/>
  <c r="B75" i="9"/>
  <c r="E75" i="9"/>
  <c r="G75" i="9"/>
  <c r="H75" i="9"/>
  <c r="C75" i="9"/>
  <c r="AF113" i="2"/>
  <c r="E115" i="2"/>
  <c r="K75" i="9"/>
  <c r="L75" i="9"/>
  <c r="N75" i="9"/>
  <c r="O75" i="9"/>
  <c r="J75" i="9"/>
  <c r="I75" i="9"/>
  <c r="M75" i="9"/>
  <c r="T55" i="9"/>
  <c r="V55" i="9"/>
  <c r="AI51" i="1"/>
  <c r="I74" i="1"/>
  <c r="BU73" i="9"/>
  <c r="G115" i="2"/>
  <c r="AK51" i="1"/>
  <c r="AH59" i="9"/>
  <c r="Q22" i="1" s="1"/>
  <c r="Q22" i="56" s="1"/>
  <c r="C8" i="2"/>
  <c r="AH113" i="2"/>
  <c r="C115" i="2"/>
  <c r="F8" i="2"/>
  <c r="K74" i="1"/>
  <c r="E112" i="2"/>
  <c r="I41" i="76" l="1"/>
  <c r="I40" i="77"/>
  <c r="I73" i="79"/>
  <c r="K41" i="76"/>
  <c r="K40" i="77"/>
  <c r="K73" i="79"/>
  <c r="F42" i="76"/>
  <c r="F74" i="79"/>
  <c r="F41" i="77"/>
  <c r="K72" i="80"/>
  <c r="J72" i="80"/>
  <c r="I72" i="80"/>
  <c r="O72" i="80"/>
  <c r="N72" i="80"/>
  <c r="E112" i="81"/>
  <c r="M72" i="80"/>
  <c r="L72" i="80"/>
  <c r="E19" i="69"/>
  <c r="B113" i="81"/>
  <c r="B73" i="80"/>
  <c r="H73" i="80"/>
  <c r="G73" i="80"/>
  <c r="F73" i="80"/>
  <c r="E73" i="80"/>
  <c r="D73" i="80"/>
  <c r="C73" i="80"/>
  <c r="H42" i="76"/>
  <c r="H10" i="76" s="1"/>
  <c r="H74" i="79"/>
  <c r="H17" i="79" s="1"/>
  <c r="H41" i="77"/>
  <c r="H10" i="77" s="1"/>
  <c r="T58" i="9"/>
  <c r="F58" i="9"/>
  <c r="F59" i="9" s="1"/>
  <c r="E22" i="1" s="1"/>
  <c r="V58" i="9"/>
  <c r="V59" i="9" s="1"/>
  <c r="M22" i="1" s="1"/>
  <c r="M22" i="56" s="1"/>
  <c r="AK42" i="56"/>
  <c r="C16" i="56" s="1"/>
  <c r="AK51" i="56"/>
  <c r="O72" i="53"/>
  <c r="N72" i="53"/>
  <c r="E112" i="54"/>
  <c r="M72" i="53"/>
  <c r="J72" i="53"/>
  <c r="L72" i="53"/>
  <c r="K72" i="53"/>
  <c r="I72" i="53"/>
  <c r="I74" i="61"/>
  <c r="I74" i="52"/>
  <c r="I74" i="69"/>
  <c r="I75" i="56"/>
  <c r="I74" i="57"/>
  <c r="I74" i="48"/>
  <c r="I74" i="65"/>
  <c r="I74" i="36"/>
  <c r="B73" i="53"/>
  <c r="G73" i="53"/>
  <c r="F73" i="53"/>
  <c r="H73" i="53"/>
  <c r="B113" i="54"/>
  <c r="D73" i="53"/>
  <c r="E73" i="53"/>
  <c r="C73" i="53"/>
  <c r="N72" i="62"/>
  <c r="K72" i="62"/>
  <c r="J72" i="62"/>
  <c r="I72" i="62"/>
  <c r="L72" i="62"/>
  <c r="O72" i="62"/>
  <c r="E112" i="63"/>
  <c r="M72" i="62"/>
  <c r="F73" i="62"/>
  <c r="C73" i="62"/>
  <c r="E73" i="62"/>
  <c r="D73" i="62"/>
  <c r="B73" i="62"/>
  <c r="B113" i="63"/>
  <c r="H73" i="62"/>
  <c r="G73" i="62"/>
  <c r="N72" i="66"/>
  <c r="J72" i="66"/>
  <c r="M72" i="66"/>
  <c r="L72" i="66"/>
  <c r="I72" i="66"/>
  <c r="E112" i="67"/>
  <c r="K72" i="66"/>
  <c r="O72" i="66"/>
  <c r="G73" i="58"/>
  <c r="H73" i="58"/>
  <c r="E73" i="58"/>
  <c r="D73" i="58"/>
  <c r="F73" i="58"/>
  <c r="C73" i="58"/>
  <c r="B73" i="58"/>
  <c r="B113" i="59"/>
  <c r="J72" i="49"/>
  <c r="I72" i="49"/>
  <c r="E112" i="50"/>
  <c r="O72" i="49"/>
  <c r="L72" i="49"/>
  <c r="N72" i="49"/>
  <c r="K72" i="49"/>
  <c r="M72" i="49"/>
  <c r="H75" i="69"/>
  <c r="H75" i="65"/>
  <c r="H75" i="57"/>
  <c r="H19" i="57" s="1"/>
  <c r="M9" i="58" s="1"/>
  <c r="E10" i="59" s="1"/>
  <c r="H75" i="61"/>
  <c r="H75" i="52"/>
  <c r="H75" i="48"/>
  <c r="H75" i="36"/>
  <c r="H19" i="36" s="1"/>
  <c r="M9" i="37" s="1"/>
  <c r="E10" i="38" s="1"/>
  <c r="H76" i="56"/>
  <c r="H19" i="56" s="1"/>
  <c r="E19" i="52"/>
  <c r="F9" i="53" s="1"/>
  <c r="B10" i="54" s="1"/>
  <c r="G73" i="66"/>
  <c r="D73" i="66"/>
  <c r="E73" i="66"/>
  <c r="B73" i="66"/>
  <c r="B113" i="67"/>
  <c r="C73" i="66"/>
  <c r="F73" i="66"/>
  <c r="H73" i="66"/>
  <c r="O72" i="58"/>
  <c r="N72" i="58"/>
  <c r="J72" i="58"/>
  <c r="M72" i="58"/>
  <c r="L72" i="58"/>
  <c r="K72" i="58"/>
  <c r="I72" i="58"/>
  <c r="E112" i="59"/>
  <c r="K75" i="56"/>
  <c r="K74" i="65"/>
  <c r="K74" i="57"/>
  <c r="K74" i="48"/>
  <c r="K74" i="69"/>
  <c r="K74" i="36"/>
  <c r="K74" i="52"/>
  <c r="K74" i="61"/>
  <c r="E73" i="37"/>
  <c r="G73" i="37"/>
  <c r="D73" i="37"/>
  <c r="H73" i="37"/>
  <c r="F73" i="37"/>
  <c r="C73" i="37"/>
  <c r="B113" i="38"/>
  <c r="F19" i="1"/>
  <c r="G9" i="9" s="1"/>
  <c r="F75" i="61"/>
  <c r="F76" i="56"/>
  <c r="F19" i="56" s="1"/>
  <c r="F75" i="52"/>
  <c r="F75" i="65"/>
  <c r="F75" i="57"/>
  <c r="F75" i="48"/>
  <c r="F75" i="36"/>
  <c r="F75" i="69"/>
  <c r="C113" i="81" s="1"/>
  <c r="E19" i="36"/>
  <c r="F9" i="37" s="1"/>
  <c r="B10" i="38" s="1"/>
  <c r="F73" i="49"/>
  <c r="G73" i="49"/>
  <c r="E73" i="49"/>
  <c r="H73" i="49"/>
  <c r="B113" i="50"/>
  <c r="D73" i="49"/>
  <c r="B73" i="49"/>
  <c r="C73" i="49"/>
  <c r="L72" i="37"/>
  <c r="K72" i="37"/>
  <c r="J72" i="37"/>
  <c r="I72" i="37"/>
  <c r="O72" i="37"/>
  <c r="E112" i="38"/>
  <c r="N72" i="37"/>
  <c r="M72" i="37"/>
  <c r="E19" i="57"/>
  <c r="F9" i="58" s="1"/>
  <c r="B10" i="59" s="1"/>
  <c r="E73" i="70"/>
  <c r="B113" i="71"/>
  <c r="D73" i="70"/>
  <c r="H73" i="70"/>
  <c r="B73" i="70"/>
  <c r="G73" i="70"/>
  <c r="C73" i="70"/>
  <c r="F73" i="70"/>
  <c r="E19" i="48"/>
  <c r="F9" i="49" s="1"/>
  <c r="B10" i="50" s="1"/>
  <c r="J72" i="70"/>
  <c r="O72" i="70"/>
  <c r="N72" i="70"/>
  <c r="I72" i="70"/>
  <c r="M72" i="70"/>
  <c r="L72" i="70"/>
  <c r="K72" i="70"/>
  <c r="E112" i="71"/>
  <c r="Q75" i="9"/>
  <c r="U75" i="9"/>
  <c r="H115" i="2"/>
  <c r="V75" i="9"/>
  <c r="T75" i="9"/>
  <c r="S75" i="9"/>
  <c r="P75" i="9"/>
  <c r="R75" i="9"/>
  <c r="C113" i="2"/>
  <c r="P77" i="1"/>
  <c r="M115" i="2" s="1"/>
  <c r="L111" i="2"/>
  <c r="F112" i="2"/>
  <c r="E113" i="2"/>
  <c r="G75" i="1"/>
  <c r="AH10" i="2"/>
  <c r="F9" i="9"/>
  <c r="AG10" i="2"/>
  <c r="AF10" i="2"/>
  <c r="I115" i="2"/>
  <c r="P7" i="9"/>
  <c r="J115" i="2"/>
  <c r="I28" i="1"/>
  <c r="I28" i="56" s="1"/>
  <c r="M111" i="2"/>
  <c r="S73" i="1"/>
  <c r="R73" i="1"/>
  <c r="I8" i="2"/>
  <c r="O17" i="1"/>
  <c r="O77" i="1"/>
  <c r="I75" i="1"/>
  <c r="H19" i="1"/>
  <c r="J74" i="1"/>
  <c r="X71" i="9"/>
  <c r="Y71" i="9"/>
  <c r="W71" i="9"/>
  <c r="AC71" i="9"/>
  <c r="Z71" i="9"/>
  <c r="AA71" i="9"/>
  <c r="AB71" i="9"/>
  <c r="Q73" i="1"/>
  <c r="K111" i="2"/>
  <c r="N77" i="1"/>
  <c r="N73" i="9"/>
  <c r="O73" i="9"/>
  <c r="I73" i="9"/>
  <c r="L73" i="9"/>
  <c r="M73" i="9"/>
  <c r="K73" i="9"/>
  <c r="J73" i="9"/>
  <c r="U72" i="9"/>
  <c r="V72" i="9"/>
  <c r="Q72" i="9"/>
  <c r="R72" i="9"/>
  <c r="T72" i="9"/>
  <c r="S72" i="9"/>
  <c r="P72" i="9"/>
  <c r="H112" i="2"/>
  <c r="K75" i="1"/>
  <c r="L74" i="1"/>
  <c r="N74" i="1"/>
  <c r="I23" i="1"/>
  <c r="I23" i="56" s="1"/>
  <c r="I27" i="1"/>
  <c r="I27" i="56" s="1"/>
  <c r="F9" i="70" l="1"/>
  <c r="S72" i="80"/>
  <c r="R72" i="80"/>
  <c r="Q72" i="80"/>
  <c r="H112" i="81"/>
  <c r="P72" i="80"/>
  <c r="V72" i="80"/>
  <c r="U72" i="80"/>
  <c r="T72" i="80"/>
  <c r="N41" i="76"/>
  <c r="N73" i="79"/>
  <c r="N40" i="77"/>
  <c r="L41" i="76"/>
  <c r="L73" i="79"/>
  <c r="L40" i="77"/>
  <c r="K42" i="76"/>
  <c r="K10" i="76" s="1"/>
  <c r="K41" i="77"/>
  <c r="K10" i="77" s="1"/>
  <c r="K74" i="79"/>
  <c r="K17" i="79" s="1"/>
  <c r="K19" i="79" s="1"/>
  <c r="F112" i="81"/>
  <c r="J41" i="76"/>
  <c r="J73" i="79"/>
  <c r="J40" i="77"/>
  <c r="G42" i="76"/>
  <c r="G74" i="79"/>
  <c r="G41" i="77"/>
  <c r="I42" i="76"/>
  <c r="I74" i="79"/>
  <c r="I17" i="79" s="1"/>
  <c r="I41" i="77"/>
  <c r="H19" i="69"/>
  <c r="J73" i="80"/>
  <c r="I73" i="80"/>
  <c r="O73" i="80"/>
  <c r="N73" i="80"/>
  <c r="E113" i="81"/>
  <c r="M73" i="80"/>
  <c r="L73" i="80"/>
  <c r="K73" i="80"/>
  <c r="C14" i="56"/>
  <c r="C16" i="79"/>
  <c r="E24" i="1"/>
  <c r="E26" i="1" s="1"/>
  <c r="E30" i="1" s="1"/>
  <c r="E52" i="1" s="1"/>
  <c r="E22" i="56"/>
  <c r="E24" i="56" s="1"/>
  <c r="U58" i="9"/>
  <c r="U59" i="9" s="1"/>
  <c r="L22" i="1" s="1"/>
  <c r="L22" i="56" s="1"/>
  <c r="T59" i="9"/>
  <c r="K22" i="1" s="1"/>
  <c r="K22" i="56" s="1"/>
  <c r="C113" i="50"/>
  <c r="F19" i="48"/>
  <c r="G9" i="49" s="1"/>
  <c r="C10" i="50" s="1"/>
  <c r="Q72" i="53"/>
  <c r="V72" i="53"/>
  <c r="U72" i="53"/>
  <c r="S72" i="53"/>
  <c r="T72" i="53"/>
  <c r="P72" i="53"/>
  <c r="H112" i="54"/>
  <c r="R72" i="53"/>
  <c r="I75" i="69"/>
  <c r="I75" i="61"/>
  <c r="F113" i="63" s="1"/>
  <c r="I75" i="52"/>
  <c r="F113" i="54" s="1"/>
  <c r="I75" i="65"/>
  <c r="F113" i="67" s="1"/>
  <c r="I75" i="57"/>
  <c r="F113" i="59" s="1"/>
  <c r="I75" i="36"/>
  <c r="F113" i="38" s="1"/>
  <c r="I75" i="48"/>
  <c r="F113" i="50" s="1"/>
  <c r="I76" i="56"/>
  <c r="I19" i="56" s="1"/>
  <c r="L74" i="57"/>
  <c r="L75" i="56"/>
  <c r="L74" i="48"/>
  <c r="L74" i="36"/>
  <c r="L74" i="65"/>
  <c r="L74" i="61"/>
  <c r="L74" i="69"/>
  <c r="I112" i="81" s="1"/>
  <c r="L74" i="52"/>
  <c r="F112" i="59"/>
  <c r="K75" i="57"/>
  <c r="K75" i="48"/>
  <c r="K19" i="48" s="1"/>
  <c r="T9" i="49" s="1"/>
  <c r="H10" i="50" s="1"/>
  <c r="K75" i="69"/>
  <c r="K75" i="52"/>
  <c r="K19" i="52" s="1"/>
  <c r="T9" i="53" s="1"/>
  <c r="H10" i="54" s="1"/>
  <c r="K75" i="36"/>
  <c r="K19" i="36" s="1"/>
  <c r="T9" i="37" s="1"/>
  <c r="H10" i="38" s="1"/>
  <c r="K75" i="65"/>
  <c r="K19" i="65" s="1"/>
  <c r="T9" i="66" s="1"/>
  <c r="H10" i="67" s="1"/>
  <c r="K76" i="56"/>
  <c r="K19" i="56" s="1"/>
  <c r="K75" i="61"/>
  <c r="K19" i="61" s="1"/>
  <c r="T9" i="62" s="1"/>
  <c r="H10" i="63" s="1"/>
  <c r="N74" i="69"/>
  <c r="N74" i="57"/>
  <c r="N75" i="56"/>
  <c r="N74" i="48"/>
  <c r="N74" i="36"/>
  <c r="N74" i="65"/>
  <c r="N74" i="61"/>
  <c r="N74" i="52"/>
  <c r="C113" i="67"/>
  <c r="F19" i="65"/>
  <c r="G9" i="66" s="1"/>
  <c r="C10" i="67" s="1"/>
  <c r="R72" i="70"/>
  <c r="Q72" i="70"/>
  <c r="P72" i="70"/>
  <c r="H112" i="71"/>
  <c r="U72" i="70"/>
  <c r="V72" i="70"/>
  <c r="T72" i="70"/>
  <c r="S72" i="70"/>
  <c r="C113" i="63"/>
  <c r="F19" i="61"/>
  <c r="G9" i="62" s="1"/>
  <c r="C10" i="63" s="1"/>
  <c r="U72" i="66"/>
  <c r="S72" i="66"/>
  <c r="T72" i="66"/>
  <c r="H112" i="67"/>
  <c r="P72" i="66"/>
  <c r="V72" i="66"/>
  <c r="Q72" i="66"/>
  <c r="R72" i="66"/>
  <c r="L73" i="49"/>
  <c r="O73" i="49"/>
  <c r="J73" i="49"/>
  <c r="K73" i="49"/>
  <c r="E113" i="50"/>
  <c r="N73" i="49"/>
  <c r="I73" i="49"/>
  <c r="M73" i="49"/>
  <c r="H19" i="48"/>
  <c r="M9" i="49" s="1"/>
  <c r="E10" i="50" s="1"/>
  <c r="F112" i="54"/>
  <c r="G76" i="56"/>
  <c r="G19" i="56" s="1"/>
  <c r="G75" i="52"/>
  <c r="G75" i="65"/>
  <c r="G75" i="61"/>
  <c r="G75" i="48"/>
  <c r="G75" i="69"/>
  <c r="D113" i="81" s="1"/>
  <c r="G75" i="57"/>
  <c r="G75" i="36"/>
  <c r="C113" i="71"/>
  <c r="F19" i="69"/>
  <c r="J75" i="56"/>
  <c r="J74" i="65"/>
  <c r="J74" i="52"/>
  <c r="J74" i="69"/>
  <c r="G112" i="81" s="1"/>
  <c r="J74" i="57"/>
  <c r="J74" i="36"/>
  <c r="J74" i="48"/>
  <c r="J74" i="61"/>
  <c r="C113" i="54"/>
  <c r="F19" i="52"/>
  <c r="G9" i="53" s="1"/>
  <c r="C10" i="54" s="1"/>
  <c r="S72" i="49"/>
  <c r="H112" i="50"/>
  <c r="Q72" i="49"/>
  <c r="V72" i="49"/>
  <c r="U72" i="49"/>
  <c r="T72" i="49"/>
  <c r="P72" i="49"/>
  <c r="R72" i="49"/>
  <c r="K73" i="58"/>
  <c r="E113" i="59"/>
  <c r="J73" i="58"/>
  <c r="O73" i="58"/>
  <c r="N73" i="58"/>
  <c r="M73" i="58"/>
  <c r="I73" i="58"/>
  <c r="L73" i="58"/>
  <c r="T72" i="58"/>
  <c r="H112" i="59"/>
  <c r="U72" i="58"/>
  <c r="P72" i="58"/>
  <c r="Q72" i="58"/>
  <c r="S72" i="58"/>
  <c r="V72" i="58"/>
  <c r="R72" i="58"/>
  <c r="O73" i="66"/>
  <c r="M73" i="66"/>
  <c r="E113" i="67"/>
  <c r="I73" i="66"/>
  <c r="K73" i="66"/>
  <c r="N73" i="66"/>
  <c r="L73" i="66"/>
  <c r="J73" i="66"/>
  <c r="H19" i="65"/>
  <c r="M9" i="66" s="1"/>
  <c r="E10" i="67" s="1"/>
  <c r="F112" i="50"/>
  <c r="C113" i="38"/>
  <c r="F19" i="36"/>
  <c r="G9" i="37" s="1"/>
  <c r="C10" i="38" s="1"/>
  <c r="Q72" i="62"/>
  <c r="U72" i="62"/>
  <c r="H112" i="63"/>
  <c r="S72" i="62"/>
  <c r="T72" i="62"/>
  <c r="P72" i="62"/>
  <c r="R72" i="62"/>
  <c r="V72" i="62"/>
  <c r="F112" i="71"/>
  <c r="C113" i="59"/>
  <c r="F19" i="57"/>
  <c r="G9" i="58" s="1"/>
  <c r="C10" i="59" s="1"/>
  <c r="R72" i="37"/>
  <c r="H112" i="38"/>
  <c r="P72" i="37"/>
  <c r="T72" i="37"/>
  <c r="S72" i="37"/>
  <c r="U72" i="37"/>
  <c r="Q72" i="37"/>
  <c r="V72" i="37"/>
  <c r="E113" i="54"/>
  <c r="I73" i="53"/>
  <c r="N73" i="53"/>
  <c r="L73" i="53"/>
  <c r="K73" i="53"/>
  <c r="O73" i="53"/>
  <c r="J73" i="53"/>
  <c r="M73" i="53"/>
  <c r="H19" i="52"/>
  <c r="M9" i="53" s="1"/>
  <c r="E10" i="54" s="1"/>
  <c r="K73" i="62"/>
  <c r="J73" i="62"/>
  <c r="M73" i="62"/>
  <c r="L73" i="62"/>
  <c r="O73" i="62"/>
  <c r="E113" i="63"/>
  <c r="N73" i="62"/>
  <c r="I73" i="62"/>
  <c r="N73" i="70"/>
  <c r="M73" i="70"/>
  <c r="I73" i="70"/>
  <c r="K73" i="70"/>
  <c r="L73" i="70"/>
  <c r="J73" i="70"/>
  <c r="O73" i="70"/>
  <c r="E113" i="71"/>
  <c r="H19" i="61"/>
  <c r="M9" i="62" s="1"/>
  <c r="E10" i="63" s="1"/>
  <c r="F112" i="63"/>
  <c r="F112" i="38"/>
  <c r="J73" i="37"/>
  <c r="E113" i="38"/>
  <c r="N73" i="37"/>
  <c r="M73" i="37"/>
  <c r="L73" i="37"/>
  <c r="K73" i="37"/>
  <c r="O73" i="37"/>
  <c r="I73" i="37"/>
  <c r="F112" i="67"/>
  <c r="I24" i="56"/>
  <c r="R77" i="1"/>
  <c r="O115" i="2" s="1"/>
  <c r="S77" i="1"/>
  <c r="P115" i="2" s="1"/>
  <c r="G19" i="1"/>
  <c r="D113" i="2"/>
  <c r="G112" i="2"/>
  <c r="F113" i="2"/>
  <c r="B10" i="2"/>
  <c r="M9" i="9"/>
  <c r="C10" i="2"/>
  <c r="L115" i="2"/>
  <c r="H28" i="1"/>
  <c r="H28" i="56" s="1"/>
  <c r="L28" i="1"/>
  <c r="L28" i="56" s="1"/>
  <c r="P111" i="2"/>
  <c r="V73" i="1"/>
  <c r="R17" i="1"/>
  <c r="O111" i="2"/>
  <c r="U73" i="1"/>
  <c r="J75" i="1"/>
  <c r="I19" i="1"/>
  <c r="W7" i="9"/>
  <c r="L8" i="2"/>
  <c r="AI71" i="9"/>
  <c r="AG71" i="9"/>
  <c r="AJ71" i="9"/>
  <c r="AF71" i="9"/>
  <c r="AH71" i="9"/>
  <c r="AE71" i="9"/>
  <c r="AD71" i="9"/>
  <c r="T73" i="1"/>
  <c r="N111" i="2"/>
  <c r="Q77" i="1"/>
  <c r="Q73" i="9"/>
  <c r="R73" i="9"/>
  <c r="T73" i="9"/>
  <c r="P73" i="9"/>
  <c r="S73" i="9"/>
  <c r="U73" i="9"/>
  <c r="V73" i="9"/>
  <c r="AC75" i="9"/>
  <c r="Y75" i="9"/>
  <c r="X75" i="9"/>
  <c r="AA75" i="9"/>
  <c r="AB75" i="9"/>
  <c r="W75" i="9"/>
  <c r="Z75" i="9"/>
  <c r="K115" i="2"/>
  <c r="Z72" i="9"/>
  <c r="W72" i="9"/>
  <c r="X72" i="9"/>
  <c r="AA72" i="9"/>
  <c r="Y72" i="9"/>
  <c r="AB72" i="9"/>
  <c r="AC72" i="9"/>
  <c r="H23" i="1"/>
  <c r="O74" i="1"/>
  <c r="K112" i="2"/>
  <c r="Q74" i="1"/>
  <c r="N75" i="1"/>
  <c r="M74" i="1"/>
  <c r="I112" i="2"/>
  <c r="K19" i="1"/>
  <c r="H113" i="2"/>
  <c r="L75" i="1"/>
  <c r="H27" i="1"/>
  <c r="H27" i="56" s="1"/>
  <c r="I24" i="1"/>
  <c r="G9" i="70" l="1"/>
  <c r="K112" i="81"/>
  <c r="AA72" i="80"/>
  <c r="Z72" i="80"/>
  <c r="Y72" i="80"/>
  <c r="X72" i="80"/>
  <c r="W72" i="80"/>
  <c r="AC72" i="80"/>
  <c r="AB72" i="80"/>
  <c r="F113" i="71"/>
  <c r="F113" i="81"/>
  <c r="Q41" i="76"/>
  <c r="Q40" i="77"/>
  <c r="Q73" i="79"/>
  <c r="L42" i="76"/>
  <c r="L74" i="79"/>
  <c r="L17" i="79" s="1"/>
  <c r="L19" i="79" s="1"/>
  <c r="L41" i="77"/>
  <c r="O41" i="76"/>
  <c r="O73" i="79"/>
  <c r="O40" i="77"/>
  <c r="I19" i="52"/>
  <c r="N9" i="53" s="1"/>
  <c r="F10" i="54" s="1"/>
  <c r="B10" i="71"/>
  <c r="M9" i="70"/>
  <c r="N42" i="76"/>
  <c r="N10" i="76" s="1"/>
  <c r="N74" i="79"/>
  <c r="N17" i="79" s="1"/>
  <c r="N19" i="79" s="1"/>
  <c r="N41" i="77"/>
  <c r="N10" i="77" s="1"/>
  <c r="J42" i="76"/>
  <c r="J41" i="77"/>
  <c r="J74" i="79"/>
  <c r="M41" i="76"/>
  <c r="M73" i="79"/>
  <c r="M40" i="77"/>
  <c r="R73" i="80"/>
  <c r="Q73" i="80"/>
  <c r="H113" i="81"/>
  <c r="P73" i="80"/>
  <c r="V73" i="80"/>
  <c r="U73" i="80"/>
  <c r="T73" i="80"/>
  <c r="S73" i="80"/>
  <c r="C16" i="65"/>
  <c r="C16" i="69"/>
  <c r="C16" i="48"/>
  <c r="C16" i="52"/>
  <c r="C16" i="57"/>
  <c r="C16" i="61"/>
  <c r="C16" i="1"/>
  <c r="C16" i="36"/>
  <c r="C15" i="56"/>
  <c r="C15" i="79" s="1"/>
  <c r="I19" i="48"/>
  <c r="N9" i="49" s="1"/>
  <c r="F10" i="50" s="1"/>
  <c r="E26" i="56"/>
  <c r="E30" i="56" s="1"/>
  <c r="I19" i="65"/>
  <c r="N9" i="66" s="1"/>
  <c r="F10" i="67" s="1"/>
  <c r="I19" i="69"/>
  <c r="I19" i="57"/>
  <c r="N9" i="58" s="1"/>
  <c r="F10" i="59" s="1"/>
  <c r="L76" i="56"/>
  <c r="L19" i="56" s="1"/>
  <c r="L75" i="65"/>
  <c r="I113" i="67" s="1"/>
  <c r="L75" i="48"/>
  <c r="I113" i="50" s="1"/>
  <c r="L75" i="36"/>
  <c r="I113" i="38" s="1"/>
  <c r="L75" i="69"/>
  <c r="L75" i="61"/>
  <c r="I113" i="63" s="1"/>
  <c r="L75" i="52"/>
  <c r="I113" i="54" s="1"/>
  <c r="L75" i="57"/>
  <c r="I113" i="59" s="1"/>
  <c r="G112" i="54"/>
  <c r="V73" i="70"/>
  <c r="U73" i="70"/>
  <c r="S73" i="70"/>
  <c r="Q73" i="70"/>
  <c r="H113" i="71"/>
  <c r="P73" i="70"/>
  <c r="R73" i="70"/>
  <c r="T73" i="70"/>
  <c r="I112" i="63"/>
  <c r="X72" i="37"/>
  <c r="AC72" i="37"/>
  <c r="AB72" i="37"/>
  <c r="K112" i="38"/>
  <c r="Y72" i="37"/>
  <c r="AA72" i="37"/>
  <c r="Z72" i="37"/>
  <c r="W72" i="37"/>
  <c r="D113" i="38"/>
  <c r="G19" i="36"/>
  <c r="H9" i="37" s="1"/>
  <c r="D10" i="38" s="1"/>
  <c r="K19" i="69"/>
  <c r="Q73" i="58"/>
  <c r="S73" i="58"/>
  <c r="U73" i="58"/>
  <c r="P73" i="58"/>
  <c r="V73" i="58"/>
  <c r="T73" i="58"/>
  <c r="H113" i="59"/>
  <c r="R73" i="58"/>
  <c r="K19" i="57"/>
  <c r="T9" i="58" s="1"/>
  <c r="H10" i="59" s="1"/>
  <c r="I112" i="38"/>
  <c r="I19" i="61"/>
  <c r="N9" i="62" s="1"/>
  <c r="F10" i="63" s="1"/>
  <c r="N75" i="61"/>
  <c r="N19" i="61" s="1"/>
  <c r="AA9" i="62" s="1"/>
  <c r="K10" i="63" s="1"/>
  <c r="N75" i="52"/>
  <c r="N19" i="52" s="1"/>
  <c r="AA9" i="53" s="1"/>
  <c r="K10" i="54" s="1"/>
  <c r="N75" i="36"/>
  <c r="N76" i="56"/>
  <c r="N19" i="56" s="1"/>
  <c r="N75" i="48"/>
  <c r="N19" i="48" s="1"/>
  <c r="AA9" i="49" s="1"/>
  <c r="K10" i="50" s="1"/>
  <c r="N75" i="65"/>
  <c r="N19" i="65" s="1"/>
  <c r="AA9" i="66" s="1"/>
  <c r="K10" i="67" s="1"/>
  <c r="N75" i="57"/>
  <c r="N19" i="57" s="1"/>
  <c r="AA9" i="58" s="1"/>
  <c r="K10" i="59" s="1"/>
  <c r="N75" i="69"/>
  <c r="J75" i="36"/>
  <c r="G113" i="38" s="1"/>
  <c r="J75" i="57"/>
  <c r="G113" i="59" s="1"/>
  <c r="J75" i="48"/>
  <c r="G113" i="50" s="1"/>
  <c r="J75" i="69"/>
  <c r="J75" i="61"/>
  <c r="G113" i="63" s="1"/>
  <c r="J75" i="52"/>
  <c r="G113" i="54" s="1"/>
  <c r="J75" i="65"/>
  <c r="G113" i="67" s="1"/>
  <c r="J76" i="56"/>
  <c r="J19" i="56" s="1"/>
  <c r="Y72" i="70"/>
  <c r="W72" i="70"/>
  <c r="K112" i="71"/>
  <c r="Z72" i="70"/>
  <c r="AB72" i="70"/>
  <c r="AC72" i="70"/>
  <c r="X72" i="70"/>
  <c r="AA72" i="70"/>
  <c r="D113" i="54"/>
  <c r="G19" i="52"/>
  <c r="H9" i="53" s="1"/>
  <c r="D10" i="54" s="1"/>
  <c r="D113" i="71"/>
  <c r="G19" i="69"/>
  <c r="Q74" i="65"/>
  <c r="Q74" i="61"/>
  <c r="Q74" i="52"/>
  <c r="Q74" i="48"/>
  <c r="Q74" i="36"/>
  <c r="Q74" i="69"/>
  <c r="Q74" i="57"/>
  <c r="Q75" i="56"/>
  <c r="I19" i="36"/>
  <c r="N9" i="37" s="1"/>
  <c r="F10" i="38" s="1"/>
  <c r="G112" i="59"/>
  <c r="D113" i="63"/>
  <c r="G19" i="61"/>
  <c r="H9" i="62" s="1"/>
  <c r="D10" i="63" s="1"/>
  <c r="S73" i="37"/>
  <c r="Q73" i="37"/>
  <c r="V73" i="37"/>
  <c r="H113" i="38"/>
  <c r="U73" i="37"/>
  <c r="T73" i="37"/>
  <c r="P73" i="37"/>
  <c r="R73" i="37"/>
  <c r="I112" i="54"/>
  <c r="O74" i="69"/>
  <c r="L112" i="81" s="1"/>
  <c r="O74" i="61"/>
  <c r="O74" i="52"/>
  <c r="O74" i="36"/>
  <c r="O75" i="56"/>
  <c r="O74" i="48"/>
  <c r="O74" i="65"/>
  <c r="O74" i="57"/>
  <c r="M74" i="36"/>
  <c r="M74" i="57"/>
  <c r="M75" i="56"/>
  <c r="M74" i="48"/>
  <c r="M74" i="65"/>
  <c r="M74" i="61"/>
  <c r="M74" i="69"/>
  <c r="J112" i="81" s="1"/>
  <c r="M74" i="52"/>
  <c r="G112" i="50"/>
  <c r="AB72" i="62"/>
  <c r="X72" i="62"/>
  <c r="AA72" i="62"/>
  <c r="K112" i="63"/>
  <c r="Z72" i="62"/>
  <c r="Y72" i="62"/>
  <c r="AC72" i="62"/>
  <c r="W72" i="62"/>
  <c r="G112" i="63"/>
  <c r="J19" i="61"/>
  <c r="O9" i="62" s="1"/>
  <c r="G10" i="63" s="1"/>
  <c r="D113" i="50"/>
  <c r="G19" i="48"/>
  <c r="H9" i="49" s="1"/>
  <c r="D10" i="50" s="1"/>
  <c r="AC72" i="66"/>
  <c r="K112" i="67"/>
  <c r="W72" i="66"/>
  <c r="Y72" i="66"/>
  <c r="AA72" i="66"/>
  <c r="X72" i="66"/>
  <c r="AB72" i="66"/>
  <c r="Z72" i="66"/>
  <c r="T73" i="62"/>
  <c r="R73" i="62"/>
  <c r="S73" i="62"/>
  <c r="V73" i="62"/>
  <c r="Q73" i="62"/>
  <c r="P73" i="62"/>
  <c r="H113" i="63"/>
  <c r="U73" i="62"/>
  <c r="I112" i="67"/>
  <c r="G112" i="38"/>
  <c r="D113" i="67"/>
  <c r="G19" i="65"/>
  <c r="H9" i="66" s="1"/>
  <c r="D10" i="67" s="1"/>
  <c r="AC72" i="49"/>
  <c r="X72" i="49"/>
  <c r="K112" i="50"/>
  <c r="W72" i="49"/>
  <c r="AA72" i="49"/>
  <c r="Y72" i="49"/>
  <c r="Z72" i="49"/>
  <c r="AB72" i="49"/>
  <c r="T73" i="66"/>
  <c r="H113" i="67"/>
  <c r="V73" i="66"/>
  <c r="R73" i="66"/>
  <c r="P73" i="66"/>
  <c r="S73" i="66"/>
  <c r="U73" i="66"/>
  <c r="Q73" i="66"/>
  <c r="I112" i="50"/>
  <c r="G112" i="71"/>
  <c r="AC72" i="58"/>
  <c r="X72" i="58"/>
  <c r="Y72" i="58"/>
  <c r="K112" i="59"/>
  <c r="Z72" i="58"/>
  <c r="W72" i="58"/>
  <c r="AB72" i="58"/>
  <c r="AA72" i="58"/>
  <c r="U73" i="53"/>
  <c r="V73" i="53"/>
  <c r="R73" i="53"/>
  <c r="P73" i="53"/>
  <c r="S73" i="53"/>
  <c r="H113" i="54"/>
  <c r="T73" i="53"/>
  <c r="Q73" i="53"/>
  <c r="I112" i="59"/>
  <c r="G112" i="67"/>
  <c r="D113" i="59"/>
  <c r="G19" i="57"/>
  <c r="H9" i="58" s="1"/>
  <c r="D10" i="59" s="1"/>
  <c r="Y72" i="53"/>
  <c r="W72" i="53"/>
  <c r="K112" i="54"/>
  <c r="AC72" i="53"/>
  <c r="Z72" i="53"/>
  <c r="AA72" i="53"/>
  <c r="X72" i="53"/>
  <c r="AB72" i="53"/>
  <c r="V73" i="49"/>
  <c r="U73" i="49"/>
  <c r="S73" i="49"/>
  <c r="P73" i="49"/>
  <c r="T73" i="49"/>
  <c r="H113" i="50"/>
  <c r="R73" i="49"/>
  <c r="Q73" i="49"/>
  <c r="I112" i="71"/>
  <c r="H24" i="1"/>
  <c r="H23" i="56"/>
  <c r="X73" i="1"/>
  <c r="AA73" i="1" s="1"/>
  <c r="V77" i="1"/>
  <c r="G113" i="2"/>
  <c r="H9" i="9"/>
  <c r="T9" i="9"/>
  <c r="N9" i="9"/>
  <c r="E10" i="2"/>
  <c r="AD7" i="9"/>
  <c r="G84" i="2"/>
  <c r="J27" i="1" s="1"/>
  <c r="J27" i="56" s="1"/>
  <c r="O28" i="1"/>
  <c r="O28" i="56" s="1"/>
  <c r="R28" i="1"/>
  <c r="R28" i="56" s="1"/>
  <c r="G95" i="2"/>
  <c r="J28" i="1" s="1"/>
  <c r="J28" i="56" s="1"/>
  <c r="K28" i="1"/>
  <c r="K28" i="56" s="1"/>
  <c r="G68" i="2"/>
  <c r="J23" i="1" s="1"/>
  <c r="Y73" i="1"/>
  <c r="S111" i="2"/>
  <c r="O8" i="2"/>
  <c r="U17" i="1"/>
  <c r="U77" i="1"/>
  <c r="R111" i="2"/>
  <c r="J19" i="1"/>
  <c r="AL71" i="9"/>
  <c r="AM71" i="9"/>
  <c r="AO71" i="9"/>
  <c r="AN71" i="9"/>
  <c r="AK71" i="9"/>
  <c r="AP71" i="9"/>
  <c r="AQ71" i="9"/>
  <c r="Q111" i="2"/>
  <c r="W73" i="1"/>
  <c r="T77" i="1"/>
  <c r="AF72" i="9"/>
  <c r="AE72" i="9"/>
  <c r="AJ72" i="9"/>
  <c r="AG72" i="9"/>
  <c r="AD72" i="9"/>
  <c r="AH72" i="9"/>
  <c r="AI72" i="9"/>
  <c r="AE75" i="9"/>
  <c r="AD75" i="9"/>
  <c r="N115" i="2"/>
  <c r="AH75" i="9"/>
  <c r="AG75" i="9"/>
  <c r="AI75" i="9"/>
  <c r="AJ75" i="9"/>
  <c r="AF75" i="9"/>
  <c r="AB73" i="9"/>
  <c r="AC73" i="9"/>
  <c r="W73" i="9"/>
  <c r="AA73" i="9"/>
  <c r="X73" i="9"/>
  <c r="Y73" i="9"/>
  <c r="Z73" i="9"/>
  <c r="AO59" i="9"/>
  <c r="T22" i="1" s="1"/>
  <c r="T22" i="56" s="1"/>
  <c r="R27" i="1"/>
  <c r="R27" i="56" s="1"/>
  <c r="O27" i="1"/>
  <c r="O27" i="56" s="1"/>
  <c r="L27" i="1"/>
  <c r="L27" i="56" s="1"/>
  <c r="O23" i="1"/>
  <c r="O23" i="56" s="1"/>
  <c r="R23" i="1"/>
  <c r="R23" i="56" s="1"/>
  <c r="I113" i="2"/>
  <c r="M75" i="1"/>
  <c r="N19" i="1"/>
  <c r="K113" i="2"/>
  <c r="O75" i="1"/>
  <c r="Q75" i="1"/>
  <c r="N112" i="2"/>
  <c r="R74" i="1"/>
  <c r="T74" i="1"/>
  <c r="P74" i="1"/>
  <c r="L112" i="2"/>
  <c r="J112" i="2"/>
  <c r="L19" i="1"/>
  <c r="J19" i="48" l="1"/>
  <c r="O9" i="49" s="1"/>
  <c r="G10" i="50" s="1"/>
  <c r="U111" i="2"/>
  <c r="H9" i="70"/>
  <c r="G113" i="71"/>
  <c r="G113" i="81"/>
  <c r="E10" i="71"/>
  <c r="Q42" i="76"/>
  <c r="Q10" i="76" s="1"/>
  <c r="Q74" i="79"/>
  <c r="Q17" i="79" s="1"/>
  <c r="Q19" i="79" s="1"/>
  <c r="Q41" i="77"/>
  <c r="Q10" i="77" s="1"/>
  <c r="O42" i="76"/>
  <c r="O74" i="79"/>
  <c r="O17" i="79" s="1"/>
  <c r="O19" i="79" s="1"/>
  <c r="O41" i="77"/>
  <c r="P41" i="76"/>
  <c r="P40" i="77"/>
  <c r="P73" i="79"/>
  <c r="M42" i="76"/>
  <c r="M74" i="79"/>
  <c r="M41" i="77"/>
  <c r="AI72" i="80"/>
  <c r="AH72" i="80"/>
  <c r="AG72" i="80"/>
  <c r="AF72" i="80"/>
  <c r="AE72" i="80"/>
  <c r="N112" i="81"/>
  <c r="AD72" i="80"/>
  <c r="AJ72" i="80"/>
  <c r="T41" i="76"/>
  <c r="T73" i="79"/>
  <c r="T40" i="77"/>
  <c r="R41" i="76"/>
  <c r="R73" i="79"/>
  <c r="R40" i="77"/>
  <c r="N19" i="69"/>
  <c r="Z73" i="80"/>
  <c r="Y73" i="80"/>
  <c r="K113" i="81"/>
  <c r="X73" i="80"/>
  <c r="W73" i="80"/>
  <c r="AC73" i="80"/>
  <c r="AB73" i="80"/>
  <c r="AA73" i="80"/>
  <c r="N9" i="70"/>
  <c r="C10" i="71"/>
  <c r="T9" i="70"/>
  <c r="I113" i="71"/>
  <c r="I113" i="81"/>
  <c r="C15" i="61"/>
  <c r="C15" i="48"/>
  <c r="C15" i="65"/>
  <c r="C15" i="1"/>
  <c r="C15" i="69"/>
  <c r="C15" i="57"/>
  <c r="C15" i="36"/>
  <c r="C15" i="52"/>
  <c r="L19" i="65"/>
  <c r="U9" i="66" s="1"/>
  <c r="I10" i="67" s="1"/>
  <c r="H26" i="1"/>
  <c r="H26" i="56" s="1"/>
  <c r="J19" i="65"/>
  <c r="O9" i="66" s="1"/>
  <c r="G10" i="67" s="1"/>
  <c r="L19" i="69"/>
  <c r="L19" i="36"/>
  <c r="U9" i="37" s="1"/>
  <c r="I10" i="38" s="1"/>
  <c r="L19" i="52"/>
  <c r="U9" i="53" s="1"/>
  <c r="I10" i="54" s="1"/>
  <c r="J19" i="57"/>
  <c r="O9" i="58" s="1"/>
  <c r="G10" i="59" s="1"/>
  <c r="L19" i="61"/>
  <c r="U9" i="62" s="1"/>
  <c r="I10" i="63" s="1"/>
  <c r="J19" i="52"/>
  <c r="O9" i="53" s="1"/>
  <c r="G10" i="54" s="1"/>
  <c r="AF72" i="37"/>
  <c r="N112" i="38"/>
  <c r="AD72" i="37"/>
  <c r="AG72" i="37"/>
  <c r="AJ72" i="37"/>
  <c r="AE72" i="37"/>
  <c r="AI72" i="37"/>
  <c r="AH72" i="37"/>
  <c r="L19" i="48"/>
  <c r="U9" i="49" s="1"/>
  <c r="I10" i="50" s="1"/>
  <c r="J112" i="59"/>
  <c r="P74" i="65"/>
  <c r="P74" i="61"/>
  <c r="P74" i="36"/>
  <c r="P74" i="48"/>
  <c r="P74" i="69"/>
  <c r="P74" i="52"/>
  <c r="P74" i="57"/>
  <c r="P75" i="56"/>
  <c r="M76" i="56"/>
  <c r="M19" i="56" s="1"/>
  <c r="M75" i="65"/>
  <c r="M75" i="57"/>
  <c r="J113" i="59" s="1"/>
  <c r="M75" i="48"/>
  <c r="J113" i="50" s="1"/>
  <c r="M75" i="69"/>
  <c r="J113" i="81" s="1"/>
  <c r="M75" i="36"/>
  <c r="J113" i="38" s="1"/>
  <c r="M75" i="61"/>
  <c r="J113" i="63" s="1"/>
  <c r="M75" i="52"/>
  <c r="J113" i="54" s="1"/>
  <c r="J112" i="38"/>
  <c r="L112" i="50"/>
  <c r="N112" i="54"/>
  <c r="AI72" i="53"/>
  <c r="AH72" i="53"/>
  <c r="AG72" i="53"/>
  <c r="AF72" i="53"/>
  <c r="AE72" i="53"/>
  <c r="AJ72" i="53"/>
  <c r="AD72" i="53"/>
  <c r="L112" i="59"/>
  <c r="R75" i="56"/>
  <c r="R74" i="65"/>
  <c r="R74" i="61"/>
  <c r="R74" i="52"/>
  <c r="R74" i="69"/>
  <c r="O112" i="81" s="1"/>
  <c r="R74" i="36"/>
  <c r="R74" i="57"/>
  <c r="R74" i="48"/>
  <c r="L112" i="38"/>
  <c r="J112" i="63"/>
  <c r="T74" i="57"/>
  <c r="T74" i="69"/>
  <c r="T74" i="61"/>
  <c r="T74" i="65"/>
  <c r="T74" i="52"/>
  <c r="T74" i="48"/>
  <c r="T75" i="56"/>
  <c r="T74" i="36"/>
  <c r="J112" i="54"/>
  <c r="X73" i="62"/>
  <c r="Z73" i="62"/>
  <c r="AA73" i="62"/>
  <c r="Y73" i="62"/>
  <c r="K113" i="63"/>
  <c r="AB73" i="62"/>
  <c r="W73" i="62"/>
  <c r="AC73" i="62"/>
  <c r="Q75" i="69"/>
  <c r="Q75" i="61"/>
  <c r="Q19" i="61" s="1"/>
  <c r="AH9" i="62" s="1"/>
  <c r="N10" i="63" s="1"/>
  <c r="Q75" i="52"/>
  <c r="Q76" i="56"/>
  <c r="Q19" i="56" s="1"/>
  <c r="Q75" i="65"/>
  <c r="Q19" i="65" s="1"/>
  <c r="AH9" i="66" s="1"/>
  <c r="N10" i="67" s="1"/>
  <c r="Q75" i="57"/>
  <c r="Q75" i="36"/>
  <c r="Q19" i="36" s="1"/>
  <c r="AH9" i="37" s="1"/>
  <c r="N10" i="38" s="1"/>
  <c r="Q75" i="48"/>
  <c r="Q19" i="48" s="1"/>
  <c r="AH9" i="49" s="1"/>
  <c r="N10" i="50" s="1"/>
  <c r="L19" i="57"/>
  <c r="U9" i="58" s="1"/>
  <c r="I10" i="59" s="1"/>
  <c r="J19" i="36"/>
  <c r="O9" i="37" s="1"/>
  <c r="G10" i="38" s="1"/>
  <c r="J112" i="67"/>
  <c r="L112" i="63"/>
  <c r="AE72" i="58"/>
  <c r="AF72" i="58"/>
  <c r="AD72" i="58"/>
  <c r="AI72" i="58"/>
  <c r="N112" i="59"/>
  <c r="AJ72" i="58"/>
  <c r="AH72" i="58"/>
  <c r="AG72" i="58"/>
  <c r="AB73" i="66"/>
  <c r="Z73" i="66"/>
  <c r="AA73" i="66"/>
  <c r="X73" i="66"/>
  <c r="Y73" i="66"/>
  <c r="AC73" i="66"/>
  <c r="W73" i="66"/>
  <c r="K113" i="67"/>
  <c r="J112" i="71"/>
  <c r="Z73" i="70"/>
  <c r="X73" i="70"/>
  <c r="AA73" i="70"/>
  <c r="Y73" i="70"/>
  <c r="K113" i="71"/>
  <c r="W73" i="70"/>
  <c r="AB73" i="70"/>
  <c r="AC73" i="70"/>
  <c r="O75" i="61"/>
  <c r="L113" i="63" s="1"/>
  <c r="O75" i="52"/>
  <c r="L113" i="54" s="1"/>
  <c r="O76" i="56"/>
  <c r="O19" i="56" s="1"/>
  <c r="O75" i="48"/>
  <c r="L113" i="50" s="1"/>
  <c r="O75" i="57"/>
  <c r="L113" i="59" s="1"/>
  <c r="O75" i="36"/>
  <c r="L113" i="38" s="1"/>
  <c r="O75" i="69"/>
  <c r="L113" i="81" s="1"/>
  <c r="O75" i="65"/>
  <c r="L113" i="67" s="1"/>
  <c r="J19" i="69"/>
  <c r="J112" i="50"/>
  <c r="L112" i="54"/>
  <c r="AH72" i="70"/>
  <c r="N112" i="71"/>
  <c r="AJ72" i="70"/>
  <c r="AF72" i="70"/>
  <c r="AG72" i="70"/>
  <c r="AE72" i="70"/>
  <c r="AD72" i="70"/>
  <c r="AI72" i="70"/>
  <c r="W73" i="58"/>
  <c r="Y73" i="58"/>
  <c r="X73" i="58"/>
  <c r="AC73" i="58"/>
  <c r="AB73" i="58"/>
  <c r="AA73" i="58"/>
  <c r="K113" i="59"/>
  <c r="Z73" i="58"/>
  <c r="L112" i="71"/>
  <c r="AH72" i="49"/>
  <c r="AE72" i="49"/>
  <c r="AF72" i="49"/>
  <c r="AI72" i="49"/>
  <c r="N112" i="50"/>
  <c r="AD72" i="49"/>
  <c r="AJ72" i="49"/>
  <c r="AG72" i="49"/>
  <c r="Z73" i="49"/>
  <c r="W73" i="49"/>
  <c r="AC73" i="49"/>
  <c r="K113" i="50"/>
  <c r="AB73" i="49"/>
  <c r="AA73" i="49"/>
  <c r="X73" i="49"/>
  <c r="Y73" i="49"/>
  <c r="L112" i="67"/>
  <c r="AF72" i="62"/>
  <c r="AJ72" i="62"/>
  <c r="AI72" i="62"/>
  <c r="AH72" i="62"/>
  <c r="AG72" i="62"/>
  <c r="AE72" i="62"/>
  <c r="N112" i="63"/>
  <c r="AD72" i="62"/>
  <c r="X73" i="37"/>
  <c r="Z73" i="37"/>
  <c r="W73" i="37"/>
  <c r="AC73" i="37"/>
  <c r="AA73" i="37"/>
  <c r="Y73" i="37"/>
  <c r="AB73" i="37"/>
  <c r="K113" i="38"/>
  <c r="N19" i="36"/>
  <c r="AA9" i="37" s="1"/>
  <c r="K10" i="38" s="1"/>
  <c r="AH72" i="66"/>
  <c r="AG72" i="66"/>
  <c r="AF72" i="66"/>
  <c r="AD72" i="66"/>
  <c r="AE72" i="66"/>
  <c r="AI72" i="66"/>
  <c r="AJ72" i="66"/>
  <c r="N112" i="67"/>
  <c r="Y73" i="53"/>
  <c r="W73" i="53"/>
  <c r="AB73" i="53"/>
  <c r="Z73" i="53"/>
  <c r="AC73" i="53"/>
  <c r="X73" i="53"/>
  <c r="K113" i="54"/>
  <c r="AA73" i="53"/>
  <c r="J24" i="1"/>
  <c r="J23" i="56"/>
  <c r="H24" i="56"/>
  <c r="S115" i="2"/>
  <c r="Y77" i="1"/>
  <c r="V115" i="2" s="1"/>
  <c r="X77" i="1"/>
  <c r="U115" i="2" s="1"/>
  <c r="X17" i="1"/>
  <c r="M19" i="1"/>
  <c r="D10" i="2"/>
  <c r="AA9" i="9"/>
  <c r="O9" i="9"/>
  <c r="F10" i="2"/>
  <c r="U9" i="9"/>
  <c r="H10" i="2"/>
  <c r="R115" i="2"/>
  <c r="AK7" i="9"/>
  <c r="K27" i="1"/>
  <c r="K27" i="56" s="1"/>
  <c r="K23" i="1"/>
  <c r="V111" i="2"/>
  <c r="AB73" i="1"/>
  <c r="R8" i="2"/>
  <c r="AN72" i="9"/>
  <c r="AK72" i="9"/>
  <c r="AO72" i="9"/>
  <c r="AP72" i="9"/>
  <c r="AQ72" i="9"/>
  <c r="AM72" i="9"/>
  <c r="AL72" i="9"/>
  <c r="X111" i="2"/>
  <c r="AD73" i="1"/>
  <c r="AA77" i="1"/>
  <c r="AA17" i="1"/>
  <c r="AB55" i="9"/>
  <c r="AO75" i="9"/>
  <c r="AN75" i="9"/>
  <c r="AP75" i="9"/>
  <c r="AQ75" i="9"/>
  <c r="Q115" i="2"/>
  <c r="AK75" i="9"/>
  <c r="AL75" i="9"/>
  <c r="AM75" i="9"/>
  <c r="AE73" i="9"/>
  <c r="AD73" i="9"/>
  <c r="AF73" i="9"/>
  <c r="AG73" i="9"/>
  <c r="AH73" i="9"/>
  <c r="AJ73" i="9"/>
  <c r="AI73" i="9"/>
  <c r="AW71" i="9"/>
  <c r="AT71" i="9"/>
  <c r="AX71" i="9"/>
  <c r="AR71" i="9"/>
  <c r="AV71" i="9"/>
  <c r="AS71" i="9"/>
  <c r="AU71" i="9"/>
  <c r="Z73" i="1"/>
  <c r="T111" i="2"/>
  <c r="W77" i="1"/>
  <c r="Q112" i="2"/>
  <c r="W74" i="1"/>
  <c r="U74" i="1"/>
  <c r="T75" i="1"/>
  <c r="S74" i="1"/>
  <c r="O112" i="2"/>
  <c r="J113" i="2"/>
  <c r="P75" i="1"/>
  <c r="L113" i="2"/>
  <c r="M112" i="2"/>
  <c r="O19" i="1"/>
  <c r="Q19" i="1"/>
  <c r="R75" i="1"/>
  <c r="N113" i="2"/>
  <c r="AQ72" i="80" l="1"/>
  <c r="AP72" i="80"/>
  <c r="Q112" i="81"/>
  <c r="AO72" i="80"/>
  <c r="AN72" i="80"/>
  <c r="AM72" i="80"/>
  <c r="AL72" i="80"/>
  <c r="AK72" i="80"/>
  <c r="M112" i="81"/>
  <c r="O9" i="70"/>
  <c r="U41" i="76"/>
  <c r="U73" i="79"/>
  <c r="U40" i="77"/>
  <c r="P42" i="76"/>
  <c r="P74" i="79"/>
  <c r="P41" i="77"/>
  <c r="U9" i="70"/>
  <c r="AA9" i="70"/>
  <c r="D10" i="71"/>
  <c r="T42" i="76"/>
  <c r="T10" i="76" s="1"/>
  <c r="T74" i="79"/>
  <c r="T17" i="79" s="1"/>
  <c r="T19" i="79" s="1"/>
  <c r="T41" i="77"/>
  <c r="T10" i="77" s="1"/>
  <c r="Q19" i="69"/>
  <c r="AH73" i="80"/>
  <c r="AG73" i="80"/>
  <c r="AF73" i="80"/>
  <c r="AE73" i="80"/>
  <c r="N113" i="81"/>
  <c r="AD73" i="80"/>
  <c r="AJ73" i="80"/>
  <c r="AI73" i="80"/>
  <c r="R42" i="76"/>
  <c r="R41" i="77"/>
  <c r="R74" i="79"/>
  <c r="R17" i="79" s="1"/>
  <c r="R19" i="79" s="1"/>
  <c r="S41" i="76"/>
  <c r="S73" i="79"/>
  <c r="S40" i="77"/>
  <c r="W41" i="76"/>
  <c r="W73" i="79"/>
  <c r="W40" i="77"/>
  <c r="H10" i="71"/>
  <c r="F10" i="71"/>
  <c r="H30" i="1"/>
  <c r="H52" i="1" s="1"/>
  <c r="J26" i="1"/>
  <c r="J30" i="1" s="1"/>
  <c r="J52" i="1" s="1"/>
  <c r="H30" i="56"/>
  <c r="H52" i="56" s="1"/>
  <c r="O19" i="48"/>
  <c r="AB9" i="49" s="1"/>
  <c r="L10" i="50" s="1"/>
  <c r="O19" i="65"/>
  <c r="AB9" i="66" s="1"/>
  <c r="L10" i="67" s="1"/>
  <c r="O19" i="52"/>
  <c r="AB9" i="53" s="1"/>
  <c r="L10" i="54" s="1"/>
  <c r="M19" i="48"/>
  <c r="V9" i="49" s="1"/>
  <c r="J10" i="50" s="1"/>
  <c r="M19" i="57"/>
  <c r="V9" i="58" s="1"/>
  <c r="J10" i="59" s="1"/>
  <c r="M19" i="52"/>
  <c r="V9" i="53" s="1"/>
  <c r="J10" i="54" s="1"/>
  <c r="M19" i="61"/>
  <c r="V9" i="62" s="1"/>
  <c r="J10" i="63" s="1"/>
  <c r="O112" i="54"/>
  <c r="AO72" i="49"/>
  <c r="AN72" i="49"/>
  <c r="AK72" i="49"/>
  <c r="Q112" i="50"/>
  <c r="AQ72" i="49"/>
  <c r="AP72" i="49"/>
  <c r="AL72" i="49"/>
  <c r="AM72" i="49"/>
  <c r="P75" i="69"/>
  <c r="P75" i="61"/>
  <c r="P75" i="65"/>
  <c r="M113" i="67" s="1"/>
  <c r="P75" i="52"/>
  <c r="M113" i="54" s="1"/>
  <c r="P76" i="56"/>
  <c r="P19" i="56" s="1"/>
  <c r="P75" i="48"/>
  <c r="M113" i="50" s="1"/>
  <c r="P75" i="36"/>
  <c r="M113" i="38" s="1"/>
  <c r="P75" i="57"/>
  <c r="M113" i="59" s="1"/>
  <c r="J113" i="67"/>
  <c r="M19" i="65"/>
  <c r="V9" i="66" s="1"/>
  <c r="J10" i="67" s="1"/>
  <c r="M112" i="63"/>
  <c r="W74" i="69"/>
  <c r="W74" i="61"/>
  <c r="W74" i="52"/>
  <c r="W74" i="36"/>
  <c r="W74" i="57"/>
  <c r="W74" i="48"/>
  <c r="W75" i="56"/>
  <c r="W74" i="65"/>
  <c r="N113" i="59"/>
  <c r="AJ73" i="58"/>
  <c r="AE73" i="58"/>
  <c r="AI73" i="58"/>
  <c r="AH73" i="58"/>
  <c r="AF73" i="58"/>
  <c r="AD73" i="58"/>
  <c r="AG73" i="58"/>
  <c r="Q19" i="57"/>
  <c r="AH9" i="58" s="1"/>
  <c r="N10" i="59" s="1"/>
  <c r="AE73" i="37"/>
  <c r="N113" i="38"/>
  <c r="AI73" i="37"/>
  <c r="AF73" i="37"/>
  <c r="AD73" i="37"/>
  <c r="AH73" i="37"/>
  <c r="AG73" i="37"/>
  <c r="AJ73" i="37"/>
  <c r="L113" i="71"/>
  <c r="O19" i="69"/>
  <c r="AL72" i="62"/>
  <c r="AP72" i="62"/>
  <c r="AN72" i="62"/>
  <c r="Q112" i="63"/>
  <c r="AQ72" i="62"/>
  <c r="AK72" i="62"/>
  <c r="AO72" i="62"/>
  <c r="AM72" i="62"/>
  <c r="U74" i="69"/>
  <c r="R112" i="81" s="1"/>
  <c r="U74" i="57"/>
  <c r="U74" i="36"/>
  <c r="U74" i="61"/>
  <c r="U74" i="65"/>
  <c r="U74" i="52"/>
  <c r="U74" i="48"/>
  <c r="U75" i="56"/>
  <c r="O19" i="57"/>
  <c r="AB9" i="58" s="1"/>
  <c r="L10" i="59" s="1"/>
  <c r="J113" i="71"/>
  <c r="M19" i="69"/>
  <c r="M112" i="71"/>
  <c r="AK72" i="53"/>
  <c r="AN72" i="53"/>
  <c r="Q112" i="54"/>
  <c r="AM72" i="53"/>
  <c r="AP72" i="53"/>
  <c r="AO72" i="53"/>
  <c r="AQ72" i="53"/>
  <c r="AL72" i="53"/>
  <c r="O112" i="63"/>
  <c r="M112" i="50"/>
  <c r="O19" i="61"/>
  <c r="AB9" i="62" s="1"/>
  <c r="L10" i="63" s="1"/>
  <c r="AG73" i="66"/>
  <c r="AF73" i="66"/>
  <c r="AD73" i="66"/>
  <c r="AH73" i="66"/>
  <c r="AJ73" i="66"/>
  <c r="N113" i="67"/>
  <c r="AI73" i="66"/>
  <c r="AE73" i="66"/>
  <c r="Q112" i="67"/>
  <c r="AP72" i="66"/>
  <c r="AQ72" i="66"/>
  <c r="AL72" i="66"/>
  <c r="AN72" i="66"/>
  <c r="AO72" i="66"/>
  <c r="AK72" i="66"/>
  <c r="AM72" i="66"/>
  <c r="O112" i="67"/>
  <c r="M112" i="38"/>
  <c r="AG73" i="53"/>
  <c r="AE73" i="53"/>
  <c r="AI73" i="53"/>
  <c r="AH73" i="53"/>
  <c r="AF73" i="53"/>
  <c r="AJ73" i="53"/>
  <c r="AD73" i="53"/>
  <c r="N113" i="54"/>
  <c r="Q112" i="71"/>
  <c r="AO72" i="70"/>
  <c r="AN72" i="70"/>
  <c r="AL72" i="70"/>
  <c r="AP72" i="70"/>
  <c r="AM72" i="70"/>
  <c r="AK72" i="70"/>
  <c r="AQ72" i="70"/>
  <c r="M112" i="67"/>
  <c r="AI73" i="62"/>
  <c r="AH73" i="62"/>
  <c r="AG73" i="62"/>
  <c r="N113" i="63"/>
  <c r="AJ73" i="62"/>
  <c r="AE73" i="62"/>
  <c r="AF73" i="62"/>
  <c r="AD73" i="62"/>
  <c r="AQ72" i="58"/>
  <c r="AP72" i="58"/>
  <c r="AK72" i="58"/>
  <c r="AO72" i="58"/>
  <c r="AL72" i="58"/>
  <c r="Q112" i="59"/>
  <c r="AN72" i="58"/>
  <c r="AM72" i="58"/>
  <c r="O112" i="59"/>
  <c r="Q19" i="52"/>
  <c r="AH9" i="53" s="1"/>
  <c r="N10" i="54" s="1"/>
  <c r="M19" i="36"/>
  <c r="V9" i="37" s="1"/>
  <c r="J10" i="38" s="1"/>
  <c r="O112" i="50"/>
  <c r="R75" i="36"/>
  <c r="O113" i="38" s="1"/>
  <c r="R75" i="65"/>
  <c r="O113" i="67" s="1"/>
  <c r="R75" i="57"/>
  <c r="R75" i="61"/>
  <c r="O113" i="63" s="1"/>
  <c r="R75" i="69"/>
  <c r="O113" i="81" s="1"/>
  <c r="R76" i="56"/>
  <c r="R19" i="56" s="1"/>
  <c r="R75" i="48"/>
  <c r="O113" i="50" s="1"/>
  <c r="R75" i="52"/>
  <c r="S75" i="56"/>
  <c r="S74" i="65"/>
  <c r="S74" i="57"/>
  <c r="S74" i="48"/>
  <c r="S74" i="52"/>
  <c r="S74" i="69"/>
  <c r="P112" i="81" s="1"/>
  <c r="S74" i="61"/>
  <c r="S74" i="36"/>
  <c r="AD73" i="70"/>
  <c r="AI73" i="70"/>
  <c r="N113" i="71"/>
  <c r="AF73" i="70"/>
  <c r="AJ73" i="70"/>
  <c r="AH73" i="70"/>
  <c r="AG73" i="70"/>
  <c r="AE73" i="70"/>
  <c r="AP72" i="37"/>
  <c r="AL72" i="37"/>
  <c r="AM72" i="37"/>
  <c r="AK72" i="37"/>
  <c r="Q112" i="38"/>
  <c r="AO72" i="37"/>
  <c r="AQ72" i="37"/>
  <c r="AN72" i="37"/>
  <c r="O19" i="36"/>
  <c r="AB9" i="37" s="1"/>
  <c r="L10" i="38" s="1"/>
  <c r="O112" i="38"/>
  <c r="M112" i="59"/>
  <c r="T76" i="56"/>
  <c r="T19" i="56" s="1"/>
  <c r="T75" i="65"/>
  <c r="T19" i="65" s="1"/>
  <c r="AO9" i="66" s="1"/>
  <c r="Q10" i="67" s="1"/>
  <c r="T75" i="69"/>
  <c r="T75" i="57"/>
  <c r="T19" i="57" s="1"/>
  <c r="AO9" i="58" s="1"/>
  <c r="Q10" i="59" s="1"/>
  <c r="T75" i="48"/>
  <c r="T19" i="48" s="1"/>
  <c r="AO9" i="49" s="1"/>
  <c r="Q10" i="50" s="1"/>
  <c r="T75" i="52"/>
  <c r="T75" i="61"/>
  <c r="T19" i="61" s="1"/>
  <c r="AO9" i="62" s="1"/>
  <c r="Q10" i="63" s="1"/>
  <c r="T75" i="36"/>
  <c r="AG73" i="49"/>
  <c r="AF73" i="49"/>
  <c r="AJ73" i="49"/>
  <c r="AI73" i="49"/>
  <c r="N113" i="50"/>
  <c r="AD73" i="49"/>
  <c r="AH73" i="49"/>
  <c r="AE73" i="49"/>
  <c r="O112" i="71"/>
  <c r="M112" i="54"/>
  <c r="K24" i="1"/>
  <c r="K23" i="56"/>
  <c r="J24" i="56"/>
  <c r="E52" i="56"/>
  <c r="V9" i="9"/>
  <c r="AE73" i="1"/>
  <c r="AH73" i="1" s="1"/>
  <c r="AR7" i="9"/>
  <c r="U8" i="2"/>
  <c r="I10" i="2"/>
  <c r="G10" i="2"/>
  <c r="AH9" i="9"/>
  <c r="AB9" i="9"/>
  <c r="K10" i="2"/>
  <c r="X115" i="2"/>
  <c r="M27" i="1"/>
  <c r="M27" i="56" s="1"/>
  <c r="M28" i="1"/>
  <c r="M28" i="56" s="1"/>
  <c r="Y111" i="2"/>
  <c r="AB77" i="1"/>
  <c r="T19" i="1"/>
  <c r="AP73" i="9"/>
  <c r="AO73" i="9"/>
  <c r="AQ73" i="9"/>
  <c r="AK73" i="9"/>
  <c r="AN73" i="9"/>
  <c r="AL73" i="9"/>
  <c r="AM73" i="9"/>
  <c r="AY7" i="9"/>
  <c r="X8" i="2"/>
  <c r="AA111" i="2"/>
  <c r="AG73" i="1"/>
  <c r="AD77" i="1"/>
  <c r="AD17" i="1"/>
  <c r="AZ71" i="9"/>
  <c r="BA71" i="9"/>
  <c r="BB71" i="9"/>
  <c r="BC71" i="9"/>
  <c r="AY71" i="9"/>
  <c r="BD71" i="9"/>
  <c r="BE71" i="9"/>
  <c r="W111" i="2"/>
  <c r="AC73" i="1"/>
  <c r="Z77" i="1"/>
  <c r="AC55" i="9"/>
  <c r="AC58" i="9" s="1"/>
  <c r="AB58" i="9" s="1"/>
  <c r="AU75" i="9"/>
  <c r="AT75" i="9"/>
  <c r="AV75" i="9"/>
  <c r="AW75" i="9"/>
  <c r="AR75" i="9"/>
  <c r="AX75" i="9"/>
  <c r="T115" i="2"/>
  <c r="AS75" i="9"/>
  <c r="AT72" i="9"/>
  <c r="AX72" i="9"/>
  <c r="AV72" i="9"/>
  <c r="AS72" i="9"/>
  <c r="AW72" i="9"/>
  <c r="AU72" i="9"/>
  <c r="AR72" i="9"/>
  <c r="AJ55" i="9"/>
  <c r="AJ58" i="9" s="1"/>
  <c r="AI58" i="9" s="1"/>
  <c r="AI55" i="9"/>
  <c r="R112" i="2"/>
  <c r="V74" i="1"/>
  <c r="R19" i="1"/>
  <c r="O113" i="2"/>
  <c r="S75" i="1"/>
  <c r="Q113" i="2"/>
  <c r="U75" i="1"/>
  <c r="T112" i="2"/>
  <c r="Z74" i="1"/>
  <c r="X74" i="1"/>
  <c r="W75" i="1"/>
  <c r="M113" i="2"/>
  <c r="P112" i="2"/>
  <c r="P19" i="1"/>
  <c r="Z41" i="76" l="1"/>
  <c r="Z73" i="79"/>
  <c r="Z40" i="77"/>
  <c r="S42" i="76"/>
  <c r="S41" i="77"/>
  <c r="S74" i="79"/>
  <c r="AP73" i="80"/>
  <c r="Q113" i="81"/>
  <c r="AO73" i="80"/>
  <c r="AN73" i="80"/>
  <c r="AM73" i="80"/>
  <c r="AL73" i="80"/>
  <c r="AK73" i="80"/>
  <c r="AQ73" i="80"/>
  <c r="AH9" i="70"/>
  <c r="K10" i="71"/>
  <c r="AB9" i="70"/>
  <c r="AX72" i="80"/>
  <c r="AW72" i="80"/>
  <c r="AV72" i="80"/>
  <c r="T112" i="81"/>
  <c r="AU72" i="80"/>
  <c r="AT72" i="80"/>
  <c r="AS72" i="80"/>
  <c r="AR72" i="80"/>
  <c r="W42" i="76"/>
  <c r="W10" i="76" s="1"/>
  <c r="W74" i="79"/>
  <c r="W17" i="79" s="1"/>
  <c r="W19" i="79" s="1"/>
  <c r="W41" i="77"/>
  <c r="W10" i="77" s="1"/>
  <c r="U42" i="76"/>
  <c r="U41" i="77"/>
  <c r="U74" i="79"/>
  <c r="U17" i="79" s="1"/>
  <c r="U19" i="79" s="1"/>
  <c r="V9" i="70"/>
  <c r="M113" i="71"/>
  <c r="M113" i="81"/>
  <c r="X41" i="76"/>
  <c r="X40" i="77"/>
  <c r="X73" i="79"/>
  <c r="V41" i="76"/>
  <c r="V73" i="79"/>
  <c r="V40" i="77"/>
  <c r="I10" i="71"/>
  <c r="G10" i="71"/>
  <c r="AE77" i="1"/>
  <c r="AB115" i="2" s="1"/>
  <c r="I26" i="1"/>
  <c r="I26" i="56" s="1"/>
  <c r="I30" i="56" s="1"/>
  <c r="J26" i="56"/>
  <c r="J30" i="56" s="1"/>
  <c r="J52" i="56" s="1"/>
  <c r="K26" i="1"/>
  <c r="K26" i="56" s="1"/>
  <c r="R19" i="36"/>
  <c r="AI9" i="37" s="1"/>
  <c r="O10" i="38" s="1"/>
  <c r="P19" i="48"/>
  <c r="AC9" i="49" s="1"/>
  <c r="M10" i="50" s="1"/>
  <c r="P19" i="52"/>
  <c r="AC9" i="53" s="1"/>
  <c r="M10" i="54" s="1"/>
  <c r="P19" i="57"/>
  <c r="AC9" i="58" s="1"/>
  <c r="M10" i="59" s="1"/>
  <c r="P19" i="69"/>
  <c r="P19" i="65"/>
  <c r="AC9" i="66" s="1"/>
  <c r="M10" i="67" s="1"/>
  <c r="R19" i="61"/>
  <c r="AI9" i="62" s="1"/>
  <c r="O10" i="63" s="1"/>
  <c r="AB111" i="2"/>
  <c r="W75" i="69"/>
  <c r="W75" i="61"/>
  <c r="W19" i="61" s="1"/>
  <c r="AV9" i="62" s="1"/>
  <c r="T10" i="63" s="1"/>
  <c r="W75" i="52"/>
  <c r="W75" i="36"/>
  <c r="W76" i="56"/>
  <c r="W19" i="56" s="1"/>
  <c r="W75" i="48"/>
  <c r="W19" i="48" s="1"/>
  <c r="AV9" i="49" s="1"/>
  <c r="T10" i="50" s="1"/>
  <c r="W75" i="65"/>
  <c r="W19" i="65" s="1"/>
  <c r="AV9" i="66" s="1"/>
  <c r="T10" i="67" s="1"/>
  <c r="W75" i="57"/>
  <c r="W19" i="57" s="1"/>
  <c r="AV9" i="58" s="1"/>
  <c r="T10" i="59" s="1"/>
  <c r="AQ73" i="37"/>
  <c r="AP73" i="37"/>
  <c r="AN73" i="37"/>
  <c r="AO73" i="37"/>
  <c r="AL73" i="37"/>
  <c r="AM73" i="37"/>
  <c r="Q113" i="38"/>
  <c r="AK73" i="37"/>
  <c r="T19" i="36"/>
  <c r="AO9" i="37" s="1"/>
  <c r="Q10" i="38" s="1"/>
  <c r="AQ73" i="53"/>
  <c r="AL73" i="53"/>
  <c r="AM73" i="53"/>
  <c r="AN73" i="53"/>
  <c r="AP73" i="53"/>
  <c r="Q113" i="54"/>
  <c r="AK73" i="53"/>
  <c r="AO73" i="53"/>
  <c r="T19" i="52"/>
  <c r="AO9" i="53" s="1"/>
  <c r="Q10" i="54" s="1"/>
  <c r="S75" i="65"/>
  <c r="P113" i="67" s="1"/>
  <c r="S75" i="57"/>
  <c r="P113" i="59" s="1"/>
  <c r="S75" i="48"/>
  <c r="P113" i="50" s="1"/>
  <c r="S75" i="61"/>
  <c r="P113" i="63" s="1"/>
  <c r="S76" i="56"/>
  <c r="S19" i="56" s="1"/>
  <c r="S75" i="52"/>
  <c r="P113" i="54" s="1"/>
  <c r="S75" i="36"/>
  <c r="P113" i="38" s="1"/>
  <c r="S75" i="69"/>
  <c r="P112" i="71"/>
  <c r="Z75" i="56"/>
  <c r="Z74" i="65"/>
  <c r="Z74" i="61"/>
  <c r="Z74" i="52"/>
  <c r="Z74" i="69"/>
  <c r="Z74" i="57"/>
  <c r="Z74" i="48"/>
  <c r="Z74" i="36"/>
  <c r="P112" i="50"/>
  <c r="S19" i="48"/>
  <c r="AJ9" i="49" s="1"/>
  <c r="P10" i="50" s="1"/>
  <c r="O113" i="71"/>
  <c r="R19" i="69"/>
  <c r="P112" i="67"/>
  <c r="O113" i="59"/>
  <c r="R19" i="57"/>
  <c r="AI9" i="58" s="1"/>
  <c r="O10" i="59" s="1"/>
  <c r="R19" i="48"/>
  <c r="AI9" i="49" s="1"/>
  <c r="O10" i="50" s="1"/>
  <c r="AV72" i="58"/>
  <c r="AR72" i="58"/>
  <c r="AX72" i="58"/>
  <c r="AT72" i="58"/>
  <c r="AW72" i="58"/>
  <c r="AS72" i="58"/>
  <c r="AU72" i="58"/>
  <c r="T112" i="59"/>
  <c r="AQ73" i="58"/>
  <c r="AP73" i="58"/>
  <c r="AK73" i="58"/>
  <c r="AO73" i="58"/>
  <c r="AL73" i="58"/>
  <c r="Q113" i="59"/>
  <c r="AN73" i="58"/>
  <c r="AM73" i="58"/>
  <c r="P112" i="63"/>
  <c r="O113" i="54"/>
  <c r="R19" i="52"/>
  <c r="AI9" i="53" s="1"/>
  <c r="O10" i="54" s="1"/>
  <c r="R112" i="50"/>
  <c r="M113" i="63"/>
  <c r="P19" i="61"/>
  <c r="AC9" i="62" s="1"/>
  <c r="M10" i="63" s="1"/>
  <c r="R112" i="67"/>
  <c r="R112" i="38"/>
  <c r="AR72" i="66"/>
  <c r="AW72" i="66"/>
  <c r="AX72" i="66"/>
  <c r="AV72" i="66"/>
  <c r="T112" i="67"/>
  <c r="AU72" i="66"/>
  <c r="AT72" i="66"/>
  <c r="AS72" i="66"/>
  <c r="AN73" i="70"/>
  <c r="AO73" i="70"/>
  <c r="AL73" i="70"/>
  <c r="AP73" i="70"/>
  <c r="AK73" i="70"/>
  <c r="AM73" i="70"/>
  <c r="AQ73" i="70"/>
  <c r="Q113" i="71"/>
  <c r="R19" i="65"/>
  <c r="AI9" i="66" s="1"/>
  <c r="O10" i="67" s="1"/>
  <c r="R112" i="59"/>
  <c r="U76" i="56"/>
  <c r="U19" i="56" s="1"/>
  <c r="U75" i="65"/>
  <c r="R113" i="67" s="1"/>
  <c r="U75" i="57"/>
  <c r="R113" i="59" s="1"/>
  <c r="U75" i="48"/>
  <c r="R113" i="50" s="1"/>
  <c r="U75" i="36"/>
  <c r="R113" i="38" s="1"/>
  <c r="U75" i="69"/>
  <c r="U75" i="52"/>
  <c r="R113" i="54" s="1"/>
  <c r="U75" i="61"/>
  <c r="R113" i="63" s="1"/>
  <c r="AQ73" i="66"/>
  <c r="AO73" i="66"/>
  <c r="AL73" i="66"/>
  <c r="Q113" i="67"/>
  <c r="AM73" i="66"/>
  <c r="AP73" i="66"/>
  <c r="AK73" i="66"/>
  <c r="AN73" i="66"/>
  <c r="P112" i="38"/>
  <c r="R112" i="71"/>
  <c r="AU72" i="49"/>
  <c r="AW72" i="49"/>
  <c r="AT72" i="49"/>
  <c r="AS72" i="49"/>
  <c r="AV72" i="49"/>
  <c r="T112" i="50"/>
  <c r="AX72" i="49"/>
  <c r="AR72" i="49"/>
  <c r="AX72" i="37"/>
  <c r="AS72" i="37"/>
  <c r="AU72" i="37"/>
  <c r="AT72" i="37"/>
  <c r="T112" i="38"/>
  <c r="AV72" i="37"/>
  <c r="AR72" i="37"/>
  <c r="AW72" i="37"/>
  <c r="AN73" i="62"/>
  <c r="AM73" i="62"/>
  <c r="Q113" i="63"/>
  <c r="AO73" i="62"/>
  <c r="AL73" i="62"/>
  <c r="AK73" i="62"/>
  <c r="AP73" i="62"/>
  <c r="AQ73" i="62"/>
  <c r="P112" i="54"/>
  <c r="P19" i="36"/>
  <c r="AC9" i="37" s="1"/>
  <c r="M10" i="38" s="1"/>
  <c r="R112" i="54"/>
  <c r="AV72" i="53"/>
  <c r="AW72" i="53"/>
  <c r="T112" i="54"/>
  <c r="AU72" i="53"/>
  <c r="AS72" i="53"/>
  <c r="AT72" i="53"/>
  <c r="AX72" i="53"/>
  <c r="AR72" i="53"/>
  <c r="AU72" i="62"/>
  <c r="T112" i="63"/>
  <c r="AW72" i="62"/>
  <c r="AT72" i="62"/>
  <c r="AR72" i="62"/>
  <c r="AS72" i="62"/>
  <c r="AX72" i="62"/>
  <c r="AV72" i="62"/>
  <c r="X74" i="48"/>
  <c r="X75" i="56"/>
  <c r="X74" i="36"/>
  <c r="X74" i="65"/>
  <c r="X74" i="61"/>
  <c r="X74" i="52"/>
  <c r="X74" i="69"/>
  <c r="U112" i="81" s="1"/>
  <c r="X74" i="57"/>
  <c r="V74" i="69"/>
  <c r="S112" i="81" s="1"/>
  <c r="V74" i="36"/>
  <c r="V74" i="57"/>
  <c r="V74" i="48"/>
  <c r="V75" i="56"/>
  <c r="V74" i="61"/>
  <c r="V74" i="65"/>
  <c r="V74" i="52"/>
  <c r="AL73" i="49"/>
  <c r="AN73" i="49"/>
  <c r="Q113" i="50"/>
  <c r="AM73" i="49"/>
  <c r="AK73" i="49"/>
  <c r="AP73" i="49"/>
  <c r="AO73" i="49"/>
  <c r="AQ73" i="49"/>
  <c r="P112" i="59"/>
  <c r="T19" i="69"/>
  <c r="R112" i="63"/>
  <c r="AW72" i="70"/>
  <c r="AU72" i="70"/>
  <c r="AX72" i="70"/>
  <c r="AR72" i="70"/>
  <c r="AV72" i="70"/>
  <c r="AS72" i="70"/>
  <c r="T112" i="71"/>
  <c r="AT72" i="70"/>
  <c r="K24" i="56"/>
  <c r="J10" i="2"/>
  <c r="S19" i="1"/>
  <c r="U19" i="1"/>
  <c r="AP9" i="9" s="1"/>
  <c r="AI9" i="9"/>
  <c r="L10" i="2"/>
  <c r="AO9" i="9"/>
  <c r="N10" i="2"/>
  <c r="AC9" i="9"/>
  <c r="Y115" i="2"/>
  <c r="AA115" i="2"/>
  <c r="N27" i="1"/>
  <c r="N27" i="56" s="1"/>
  <c r="AA28" i="1"/>
  <c r="AA28" i="56" s="1"/>
  <c r="N28" i="1"/>
  <c r="N28" i="56" s="1"/>
  <c r="W28" i="1"/>
  <c r="W28" i="56" s="1"/>
  <c r="T28" i="1"/>
  <c r="T28" i="56" s="1"/>
  <c r="N23" i="1"/>
  <c r="AH77" i="1"/>
  <c r="AE111" i="2"/>
  <c r="AG111" i="2" s="1"/>
  <c r="BD75" i="9"/>
  <c r="W115" i="2"/>
  <c r="BE75" i="9"/>
  <c r="BB75" i="9"/>
  <c r="AY75" i="9"/>
  <c r="BC75" i="9"/>
  <c r="AZ75" i="9"/>
  <c r="BA75" i="9"/>
  <c r="AC59" i="9"/>
  <c r="P22" i="1" s="1"/>
  <c r="P22" i="56" s="1"/>
  <c r="BF7" i="9"/>
  <c r="AA8" i="2"/>
  <c r="AD111" i="2"/>
  <c r="AF111" i="2" s="1"/>
  <c r="AH111" i="2" s="1"/>
  <c r="AG17" i="1"/>
  <c r="AG77" i="1"/>
  <c r="AI59" i="9"/>
  <c r="R22" i="1" s="1"/>
  <c r="AS73" i="9"/>
  <c r="AT73" i="9"/>
  <c r="AV73" i="9"/>
  <c r="AU73" i="9"/>
  <c r="AR73" i="9"/>
  <c r="AW73" i="9"/>
  <c r="AX73" i="9"/>
  <c r="BK71" i="9"/>
  <c r="BF71" i="9"/>
  <c r="BL71" i="9"/>
  <c r="BJ71" i="9"/>
  <c r="BG71" i="9"/>
  <c r="BH71" i="9"/>
  <c r="BI71" i="9"/>
  <c r="AF73" i="1"/>
  <c r="Z111" i="2"/>
  <c r="AC77" i="1"/>
  <c r="BB72" i="9"/>
  <c r="AY72" i="9"/>
  <c r="BC72" i="9"/>
  <c r="BD72" i="9"/>
  <c r="BE72" i="9"/>
  <c r="AZ72" i="9"/>
  <c r="BA72" i="9"/>
  <c r="AA74" i="1"/>
  <c r="Z75" i="1"/>
  <c r="AC74" i="1"/>
  <c r="W112" i="2"/>
  <c r="U112" i="2"/>
  <c r="Y74" i="1"/>
  <c r="S112" i="2"/>
  <c r="R113" i="2"/>
  <c r="V75" i="1"/>
  <c r="W19" i="1"/>
  <c r="X75" i="1"/>
  <c r="T113" i="2"/>
  <c r="P113" i="2"/>
  <c r="AB59" i="9"/>
  <c r="AC9" i="70" l="1"/>
  <c r="J10" i="71"/>
  <c r="N10" i="71"/>
  <c r="AO9" i="70"/>
  <c r="L10" i="71"/>
  <c r="Y41" i="76"/>
  <c r="Y40" i="77"/>
  <c r="Y73" i="79"/>
  <c r="R113" i="71"/>
  <c r="R113" i="81"/>
  <c r="X42" i="76"/>
  <c r="X74" i="79"/>
  <c r="X17" i="79" s="1"/>
  <c r="X19" i="79" s="1"/>
  <c r="X41" i="77"/>
  <c r="AC41" i="76"/>
  <c r="AC73" i="79"/>
  <c r="AC40" i="77"/>
  <c r="P113" i="71"/>
  <c r="P113" i="81"/>
  <c r="AX73" i="80"/>
  <c r="AW73" i="80"/>
  <c r="AV73" i="80"/>
  <c r="AU73" i="80"/>
  <c r="AT73" i="80"/>
  <c r="AS73" i="80"/>
  <c r="T113" i="81"/>
  <c r="AR73" i="80"/>
  <c r="Z42" i="76"/>
  <c r="Z10" i="76" s="1"/>
  <c r="Z41" i="77"/>
  <c r="Z10" i="77" s="1"/>
  <c r="Z74" i="79"/>
  <c r="Z17" i="79" s="1"/>
  <c r="Z19" i="79" s="1"/>
  <c r="V42" i="76"/>
  <c r="V74" i="79"/>
  <c r="V41" i="77"/>
  <c r="AA41" i="76"/>
  <c r="AA40" i="77"/>
  <c r="AA73" i="79"/>
  <c r="AY72" i="80"/>
  <c r="BE72" i="80"/>
  <c r="BD72" i="80"/>
  <c r="W112" i="81"/>
  <c r="BC72" i="80"/>
  <c r="BB72" i="80"/>
  <c r="BA72" i="80"/>
  <c r="AZ72" i="80"/>
  <c r="AI9" i="70"/>
  <c r="I30" i="1"/>
  <c r="K30" i="1"/>
  <c r="K52" i="1" s="1"/>
  <c r="K30" i="56"/>
  <c r="K52" i="56" s="1"/>
  <c r="S19" i="36"/>
  <c r="AJ9" i="37" s="1"/>
  <c r="P10" i="38" s="1"/>
  <c r="S19" i="52"/>
  <c r="AJ9" i="53" s="1"/>
  <c r="P10" i="54" s="1"/>
  <c r="U19" i="61"/>
  <c r="AP9" i="62" s="1"/>
  <c r="R10" i="63" s="1"/>
  <c r="U19" i="48"/>
  <c r="AP9" i="49" s="1"/>
  <c r="R10" i="50" s="1"/>
  <c r="S19" i="65"/>
  <c r="AJ9" i="66" s="1"/>
  <c r="P10" i="67" s="1"/>
  <c r="U19" i="69"/>
  <c r="S19" i="69"/>
  <c r="S19" i="57"/>
  <c r="AJ9" i="58" s="1"/>
  <c r="P10" i="59" s="1"/>
  <c r="U19" i="57"/>
  <c r="AP9" i="58" s="1"/>
  <c r="R10" i="59" s="1"/>
  <c r="U19" i="36"/>
  <c r="AP9" i="37" s="1"/>
  <c r="R10" i="38" s="1"/>
  <c r="V75" i="61"/>
  <c r="S113" i="63" s="1"/>
  <c r="V75" i="48"/>
  <c r="S113" i="50" s="1"/>
  <c r="V75" i="69"/>
  <c r="V75" i="36"/>
  <c r="S113" i="38" s="1"/>
  <c r="V76" i="56"/>
  <c r="V19" i="56" s="1"/>
  <c r="V75" i="52"/>
  <c r="S113" i="54" s="1"/>
  <c r="V75" i="65"/>
  <c r="S113" i="67" s="1"/>
  <c r="V75" i="57"/>
  <c r="S113" i="59" s="1"/>
  <c r="BD72" i="49"/>
  <c r="W112" i="50"/>
  <c r="BC72" i="49"/>
  <c r="BB72" i="49"/>
  <c r="AY72" i="49"/>
  <c r="BA72" i="49"/>
  <c r="AZ72" i="49"/>
  <c r="BE72" i="49"/>
  <c r="S112" i="63"/>
  <c r="U112" i="71"/>
  <c r="Y75" i="56"/>
  <c r="Y74" i="65"/>
  <c r="Y74" i="61"/>
  <c r="Y74" i="36"/>
  <c r="Y74" i="52"/>
  <c r="Y74" i="69"/>
  <c r="V112" i="81" s="1"/>
  <c r="Y74" i="57"/>
  <c r="Y74" i="48"/>
  <c r="U19" i="52"/>
  <c r="AP9" i="53" s="1"/>
  <c r="R10" i="54" s="1"/>
  <c r="W112" i="67"/>
  <c r="BD72" i="66"/>
  <c r="AZ72" i="66"/>
  <c r="BB72" i="66"/>
  <c r="BA72" i="66"/>
  <c r="BC72" i="66"/>
  <c r="AY72" i="66"/>
  <c r="BE72" i="66"/>
  <c r="AT73" i="66"/>
  <c r="AS73" i="66"/>
  <c r="AX73" i="66"/>
  <c r="AV73" i="66"/>
  <c r="AU73" i="66"/>
  <c r="AR73" i="66"/>
  <c r="AW73" i="66"/>
  <c r="T113" i="67"/>
  <c r="X75" i="69"/>
  <c r="X75" i="61"/>
  <c r="U113" i="63" s="1"/>
  <c r="X75" i="52"/>
  <c r="U113" i="54" s="1"/>
  <c r="X76" i="56"/>
  <c r="X19" i="56" s="1"/>
  <c r="X75" i="48"/>
  <c r="U113" i="50" s="1"/>
  <c r="X75" i="65"/>
  <c r="U113" i="67" s="1"/>
  <c r="X75" i="57"/>
  <c r="U113" i="59" s="1"/>
  <c r="X75" i="36"/>
  <c r="U113" i="38" s="1"/>
  <c r="AC74" i="65"/>
  <c r="AC74" i="69"/>
  <c r="AC74" i="57"/>
  <c r="AC74" i="52"/>
  <c r="AC75" i="56"/>
  <c r="AC74" i="36"/>
  <c r="AC74" i="61"/>
  <c r="AC74" i="48"/>
  <c r="S112" i="71"/>
  <c r="AU73" i="49"/>
  <c r="T113" i="50"/>
  <c r="AS73" i="49"/>
  <c r="AT73" i="49"/>
  <c r="AX73" i="49"/>
  <c r="AW73" i="49"/>
  <c r="AR73" i="49"/>
  <c r="AV73" i="49"/>
  <c r="U112" i="59"/>
  <c r="AW73" i="37"/>
  <c r="AU73" i="37"/>
  <c r="T113" i="38"/>
  <c r="AT73" i="37"/>
  <c r="AS73" i="37"/>
  <c r="AX73" i="37"/>
  <c r="AR73" i="37"/>
  <c r="AV73" i="37"/>
  <c r="S112" i="50"/>
  <c r="U112" i="63"/>
  <c r="S112" i="38"/>
  <c r="U112" i="38"/>
  <c r="S19" i="61"/>
  <c r="AJ9" i="62" s="1"/>
  <c r="P10" i="63" s="1"/>
  <c r="Z75" i="36"/>
  <c r="Z19" i="36" s="1"/>
  <c r="BC9" i="37" s="1"/>
  <c r="W10" i="38" s="1"/>
  <c r="Z75" i="57"/>
  <c r="Z19" i="57" s="1"/>
  <c r="BC9" i="58" s="1"/>
  <c r="W10" i="59" s="1"/>
  <c r="Z75" i="52"/>
  <c r="Z19" i="52" s="1"/>
  <c r="BC9" i="53" s="1"/>
  <c r="W10" i="54" s="1"/>
  <c r="Z76" i="56"/>
  <c r="Z19" i="56" s="1"/>
  <c r="Z75" i="61"/>
  <c r="Z19" i="61" s="1"/>
  <c r="BC9" i="62" s="1"/>
  <c r="W10" i="63" s="1"/>
  <c r="Z75" i="65"/>
  <c r="Z75" i="69"/>
  <c r="Z75" i="48"/>
  <c r="S112" i="54"/>
  <c r="U112" i="50"/>
  <c r="BA72" i="37"/>
  <c r="AZ72" i="37"/>
  <c r="AY72" i="37"/>
  <c r="BB72" i="37"/>
  <c r="BE72" i="37"/>
  <c r="BD72" i="37"/>
  <c r="BC72" i="37"/>
  <c r="W112" i="38"/>
  <c r="AA75" i="56"/>
  <c r="AA74" i="65"/>
  <c r="AA74" i="57"/>
  <c r="AA74" i="48"/>
  <c r="AA74" i="61"/>
  <c r="AA74" i="52"/>
  <c r="AA74" i="69"/>
  <c r="X112" i="81" s="1"/>
  <c r="AA74" i="36"/>
  <c r="BB72" i="58"/>
  <c r="BA72" i="58"/>
  <c r="W112" i="59"/>
  <c r="BE72" i="58"/>
  <c r="BD72" i="58"/>
  <c r="AZ72" i="58"/>
  <c r="AY72" i="58"/>
  <c r="BC72" i="58"/>
  <c r="AW73" i="53"/>
  <c r="AT73" i="53"/>
  <c r="AR73" i="53"/>
  <c r="AX73" i="53"/>
  <c r="AV73" i="53"/>
  <c r="T113" i="54"/>
  <c r="AU73" i="53"/>
  <c r="AS73" i="53"/>
  <c r="U112" i="54"/>
  <c r="W19" i="52"/>
  <c r="AV9" i="53" s="1"/>
  <c r="T10" i="54" s="1"/>
  <c r="W19" i="36"/>
  <c r="AV9" i="37" s="1"/>
  <c r="T10" i="38" s="1"/>
  <c r="U19" i="65"/>
  <c r="AP9" i="66" s="1"/>
  <c r="R10" i="67" s="1"/>
  <c r="BA72" i="70"/>
  <c r="BD72" i="70"/>
  <c r="AZ72" i="70"/>
  <c r="BB72" i="70"/>
  <c r="AY72" i="70"/>
  <c r="W112" i="71"/>
  <c r="BE72" i="70"/>
  <c r="BC72" i="70"/>
  <c r="AW73" i="62"/>
  <c r="AT73" i="62"/>
  <c r="AS73" i="62"/>
  <c r="AR73" i="62"/>
  <c r="T113" i="63"/>
  <c r="AX73" i="62"/>
  <c r="AV73" i="62"/>
  <c r="AU73" i="62"/>
  <c r="S112" i="67"/>
  <c r="AY72" i="53"/>
  <c r="BC72" i="53"/>
  <c r="BA72" i="53"/>
  <c r="W112" i="54"/>
  <c r="BB72" i="53"/>
  <c r="AZ72" i="53"/>
  <c r="BE72" i="53"/>
  <c r="BD72" i="53"/>
  <c r="AX73" i="70"/>
  <c r="AW73" i="70"/>
  <c r="AT73" i="70"/>
  <c r="AR73" i="70"/>
  <c r="AV73" i="70"/>
  <c r="AS73" i="70"/>
  <c r="AU73" i="70"/>
  <c r="T113" i="71"/>
  <c r="W19" i="69"/>
  <c r="S112" i="59"/>
  <c r="U112" i="67"/>
  <c r="BC72" i="62"/>
  <c r="BE72" i="62"/>
  <c r="BD72" i="62"/>
  <c r="W112" i="63"/>
  <c r="BB72" i="62"/>
  <c r="BA72" i="62"/>
  <c r="AZ72" i="62"/>
  <c r="AY72" i="62"/>
  <c r="AR73" i="58"/>
  <c r="AT73" i="58"/>
  <c r="AX73" i="58"/>
  <c r="AW73" i="58"/>
  <c r="AS73" i="58"/>
  <c r="AV73" i="58"/>
  <c r="AU73" i="58"/>
  <c r="T113" i="59"/>
  <c r="N24" i="1"/>
  <c r="N23" i="56"/>
  <c r="R24" i="1"/>
  <c r="R22" i="56"/>
  <c r="R24" i="56" s="1"/>
  <c r="AJ9" i="9"/>
  <c r="X19" i="1"/>
  <c r="AW9" i="9" s="1"/>
  <c r="Q10" i="2"/>
  <c r="R10" i="2"/>
  <c r="AV9" i="9"/>
  <c r="M10" i="2"/>
  <c r="O10" i="2"/>
  <c r="AD115" i="2"/>
  <c r="AE115" i="2"/>
  <c r="AG45" i="2"/>
  <c r="AG50" i="2"/>
  <c r="AG57" i="2"/>
  <c r="AG63" i="2"/>
  <c r="AG49" i="2"/>
  <c r="AG48" i="2"/>
  <c r="P27" i="1"/>
  <c r="P27" i="56" s="1"/>
  <c r="AG73" i="2"/>
  <c r="AG76" i="2"/>
  <c r="AG31" i="2"/>
  <c r="AG30" i="2"/>
  <c r="AG36" i="2"/>
  <c r="AG91" i="2"/>
  <c r="AG93" i="2"/>
  <c r="AG92" i="2"/>
  <c r="AD28" i="1"/>
  <c r="AD28" i="56" s="1"/>
  <c r="P28" i="1"/>
  <c r="P28" i="56" s="1"/>
  <c r="AG44" i="2"/>
  <c r="P23" i="1"/>
  <c r="AG23" i="2"/>
  <c r="AG66" i="2"/>
  <c r="AG81" i="2"/>
  <c r="AG20" i="2"/>
  <c r="AG26" i="2"/>
  <c r="BF75" i="9"/>
  <c r="BH75" i="9"/>
  <c r="BI75" i="9"/>
  <c r="BJ75" i="9"/>
  <c r="BK75" i="9"/>
  <c r="BG75" i="9"/>
  <c r="Z115" i="2"/>
  <c r="BL75" i="9"/>
  <c r="BG72" i="9"/>
  <c r="BH72" i="9"/>
  <c r="BK72" i="9"/>
  <c r="BI72" i="9"/>
  <c r="BF72" i="9"/>
  <c r="BJ72" i="9"/>
  <c r="BL72" i="9"/>
  <c r="BD73" i="9"/>
  <c r="BB73" i="9"/>
  <c r="BE73" i="9"/>
  <c r="AY73" i="9"/>
  <c r="AZ73" i="9"/>
  <c r="BA73" i="9"/>
  <c r="BC73" i="9"/>
  <c r="AG22" i="2"/>
  <c r="AG80" i="2"/>
  <c r="AG78" i="2"/>
  <c r="AG25" i="2"/>
  <c r="AD8" i="2"/>
  <c r="BM7" i="9"/>
  <c r="AG18" i="2"/>
  <c r="AG82" i="2"/>
  <c r="AG64" i="2"/>
  <c r="AJ59" i="9"/>
  <c r="S22" i="1" s="1"/>
  <c r="S22" i="56" s="1"/>
  <c r="BN71" i="9"/>
  <c r="BO71" i="9"/>
  <c r="BP71" i="9"/>
  <c r="BQ71" i="9"/>
  <c r="BM71" i="9"/>
  <c r="BR71" i="9"/>
  <c r="BT71" i="9" s="1"/>
  <c r="BV71" i="9" s="1"/>
  <c r="BS71" i="9"/>
  <c r="BU71" i="9" s="1"/>
  <c r="AC111" i="2"/>
  <c r="AF77" i="1"/>
  <c r="AV59" i="9"/>
  <c r="V19" i="1"/>
  <c r="S113" i="2"/>
  <c r="AC75" i="1"/>
  <c r="AF74" i="1"/>
  <c r="Z112" i="2"/>
  <c r="AD74" i="1"/>
  <c r="Y75" i="1"/>
  <c r="U113" i="2"/>
  <c r="W113" i="2"/>
  <c r="AA75" i="1"/>
  <c r="X112" i="2"/>
  <c r="AB74" i="1"/>
  <c r="V112" i="2"/>
  <c r="Z19" i="1"/>
  <c r="O22" i="1"/>
  <c r="O22" i="56" s="1"/>
  <c r="O24" i="56" s="1"/>
  <c r="U113" i="71" l="1"/>
  <c r="U113" i="81"/>
  <c r="AP9" i="70"/>
  <c r="Q10" i="71"/>
  <c r="Q10" i="81"/>
  <c r="S113" i="71"/>
  <c r="S113" i="81"/>
  <c r="AB41" i="76"/>
  <c r="AB73" i="79"/>
  <c r="AB40" i="77"/>
  <c r="AC42" i="76"/>
  <c r="AC10" i="76" s="1"/>
  <c r="AC74" i="79"/>
  <c r="AC17" i="79" s="1"/>
  <c r="AC19" i="79" s="1"/>
  <c r="AC41" i="77"/>
  <c r="AC10" i="77" s="1"/>
  <c r="Y42" i="76"/>
  <c r="Y74" i="79"/>
  <c r="Y41" i="77"/>
  <c r="AV9" i="70"/>
  <c r="O10" i="71"/>
  <c r="AD41" i="76"/>
  <c r="AD73" i="79"/>
  <c r="AD40" i="77"/>
  <c r="Z19" i="69"/>
  <c r="BE73" i="80"/>
  <c r="BD73" i="80"/>
  <c r="W113" i="81"/>
  <c r="BC73" i="80"/>
  <c r="AY73" i="80"/>
  <c r="BB73" i="80"/>
  <c r="BA73" i="80"/>
  <c r="AZ73" i="80"/>
  <c r="AF41" i="76"/>
  <c r="AF40" i="77"/>
  <c r="AF73" i="79"/>
  <c r="AA42" i="76"/>
  <c r="AA41" i="77"/>
  <c r="AA74" i="79"/>
  <c r="AA17" i="79" s="1"/>
  <c r="AA19" i="79" s="1"/>
  <c r="BG72" i="80"/>
  <c r="Z112" i="81"/>
  <c r="BF72" i="80"/>
  <c r="BL72" i="80"/>
  <c r="BK72" i="80"/>
  <c r="BJ72" i="80"/>
  <c r="BI72" i="80"/>
  <c r="BH72" i="80"/>
  <c r="AJ9" i="70"/>
  <c r="M10" i="71"/>
  <c r="X19" i="36"/>
  <c r="AW9" i="37" s="1"/>
  <c r="U10" i="38" s="1"/>
  <c r="N26" i="1"/>
  <c r="N26" i="56" s="1"/>
  <c r="V19" i="57"/>
  <c r="AQ9" i="58" s="1"/>
  <c r="S10" i="59" s="1"/>
  <c r="X19" i="48"/>
  <c r="AW9" i="49" s="1"/>
  <c r="U10" i="50" s="1"/>
  <c r="V19" i="36"/>
  <c r="AQ9" i="37" s="1"/>
  <c r="S10" i="38" s="1"/>
  <c r="X19" i="52"/>
  <c r="AW9" i="53" s="1"/>
  <c r="U10" i="54" s="1"/>
  <c r="V19" i="69"/>
  <c r="V19" i="52"/>
  <c r="AQ9" i="53" s="1"/>
  <c r="S10" i="54" s="1"/>
  <c r="X19" i="61"/>
  <c r="AW9" i="62" s="1"/>
  <c r="U10" i="63" s="1"/>
  <c r="X112" i="67"/>
  <c r="X112" i="38"/>
  <c r="BA73" i="66"/>
  <c r="W113" i="67"/>
  <c r="BC73" i="66"/>
  <c r="BB73" i="66"/>
  <c r="BE73" i="66"/>
  <c r="BD73" i="66"/>
  <c r="AY73" i="66"/>
  <c r="AZ73" i="66"/>
  <c r="AC76" i="56"/>
  <c r="AC19" i="56" s="1"/>
  <c r="AC75" i="65"/>
  <c r="AC19" i="65" s="1"/>
  <c r="BJ9" i="66" s="1"/>
  <c r="Z10" i="67" s="1"/>
  <c r="AC75" i="57"/>
  <c r="AC19" i="57" s="1"/>
  <c r="BJ9" i="58" s="1"/>
  <c r="Z10" i="59" s="1"/>
  <c r="AC75" i="48"/>
  <c r="AC75" i="61"/>
  <c r="AC19" i="61" s="1"/>
  <c r="BJ9" i="62" s="1"/>
  <c r="Z10" i="63" s="1"/>
  <c r="AC75" i="36"/>
  <c r="AC19" i="36" s="1"/>
  <c r="BJ9" i="37" s="1"/>
  <c r="Z10" i="38" s="1"/>
  <c r="AC75" i="69"/>
  <c r="AC75" i="52"/>
  <c r="AC19" i="52" s="1"/>
  <c r="BJ9" i="53" s="1"/>
  <c r="Z10" i="54" s="1"/>
  <c r="Z112" i="71"/>
  <c r="BJ72" i="70"/>
  <c r="BL72" i="70"/>
  <c r="BI72" i="70"/>
  <c r="BH72" i="70"/>
  <c r="BG72" i="70"/>
  <c r="BF72" i="70"/>
  <c r="BK72" i="70"/>
  <c r="V112" i="59"/>
  <c r="AA76" i="56"/>
  <c r="AA19" i="56" s="1"/>
  <c r="AA75" i="61"/>
  <c r="X113" i="63" s="1"/>
  <c r="AA75" i="65"/>
  <c r="X113" i="67" s="1"/>
  <c r="AA75" i="57"/>
  <c r="X113" i="59" s="1"/>
  <c r="AA75" i="48"/>
  <c r="X113" i="50" s="1"/>
  <c r="AA75" i="36"/>
  <c r="X113" i="38" s="1"/>
  <c r="AA75" i="69"/>
  <c r="AA75" i="52"/>
  <c r="X113" i="54" s="1"/>
  <c r="X112" i="63"/>
  <c r="BB73" i="53"/>
  <c r="BE73" i="53"/>
  <c r="W113" i="54"/>
  <c r="AY73" i="53"/>
  <c r="BA73" i="53"/>
  <c r="BD73" i="53"/>
  <c r="BC73" i="53"/>
  <c r="AZ73" i="53"/>
  <c r="BL72" i="66"/>
  <c r="BH72" i="66"/>
  <c r="BK72" i="66"/>
  <c r="BG72" i="66"/>
  <c r="BI72" i="66"/>
  <c r="BF72" i="66"/>
  <c r="Z112" i="67"/>
  <c r="BJ72" i="66"/>
  <c r="V112" i="71"/>
  <c r="X19" i="69"/>
  <c r="X112" i="54"/>
  <c r="X19" i="65"/>
  <c r="AW9" i="66" s="1"/>
  <c r="U10" i="67" s="1"/>
  <c r="X112" i="50"/>
  <c r="BA73" i="58"/>
  <c r="AZ73" i="58"/>
  <c r="AY73" i="58"/>
  <c r="BD73" i="58"/>
  <c r="BE73" i="58"/>
  <c r="W113" i="59"/>
  <c r="BB73" i="58"/>
  <c r="BC73" i="58"/>
  <c r="BJ72" i="49"/>
  <c r="Z112" i="50"/>
  <c r="BG72" i="49"/>
  <c r="BF72" i="49"/>
  <c r="BL72" i="49"/>
  <c r="BK72" i="49"/>
  <c r="BH72" i="49"/>
  <c r="BI72" i="49"/>
  <c r="Z19" i="65"/>
  <c r="BC9" i="66" s="1"/>
  <c r="W10" i="67" s="1"/>
  <c r="V112" i="54"/>
  <c r="V19" i="61"/>
  <c r="AQ9" i="62" s="1"/>
  <c r="S10" i="63" s="1"/>
  <c r="X112" i="59"/>
  <c r="BI72" i="62"/>
  <c r="BG72" i="62"/>
  <c r="BJ72" i="62"/>
  <c r="BL72" i="62"/>
  <c r="BK72" i="62"/>
  <c r="BF72" i="62"/>
  <c r="Z112" i="63"/>
  <c r="BH72" i="62"/>
  <c r="W113" i="50"/>
  <c r="BB73" i="49"/>
  <c r="BE73" i="49"/>
  <c r="BC73" i="49"/>
  <c r="BA73" i="49"/>
  <c r="BD73" i="49"/>
  <c r="AY73" i="49"/>
  <c r="AZ73" i="49"/>
  <c r="BK72" i="37"/>
  <c r="BF72" i="37"/>
  <c r="BG72" i="37"/>
  <c r="Z112" i="38"/>
  <c r="BL72" i="37"/>
  <c r="BJ72" i="37"/>
  <c r="BI72" i="37"/>
  <c r="BH72" i="37"/>
  <c r="V112" i="63"/>
  <c r="Z19" i="48"/>
  <c r="BC9" i="49" s="1"/>
  <c r="W10" i="50" s="1"/>
  <c r="AD74" i="69"/>
  <c r="AA112" i="81" s="1"/>
  <c r="AD74" i="57"/>
  <c r="AD74" i="65"/>
  <c r="AD75" i="56"/>
  <c r="AD74" i="36"/>
  <c r="AD74" i="61"/>
  <c r="AD74" i="52"/>
  <c r="AD74" i="48"/>
  <c r="BB73" i="70"/>
  <c r="BE73" i="70"/>
  <c r="AZ73" i="70"/>
  <c r="BC73" i="70"/>
  <c r="AY73" i="70"/>
  <c r="W113" i="71"/>
  <c r="BD73" i="70"/>
  <c r="BA73" i="70"/>
  <c r="V19" i="48"/>
  <c r="AQ9" i="49" s="1"/>
  <c r="S10" i="50" s="1"/>
  <c r="V112" i="67"/>
  <c r="AZ73" i="37"/>
  <c r="BB73" i="37"/>
  <c r="BC73" i="37"/>
  <c r="W113" i="38"/>
  <c r="BE73" i="37"/>
  <c r="BA73" i="37"/>
  <c r="AY73" i="37"/>
  <c r="BD73" i="37"/>
  <c r="V112" i="38"/>
  <c r="Y75" i="69"/>
  <c r="Y75" i="61"/>
  <c r="V113" i="63" s="1"/>
  <c r="Y75" i="52"/>
  <c r="V113" i="54" s="1"/>
  <c r="Y76" i="56"/>
  <c r="Y19" i="56" s="1"/>
  <c r="Y75" i="48"/>
  <c r="V113" i="50" s="1"/>
  <c r="Y75" i="65"/>
  <c r="V113" i="67" s="1"/>
  <c r="Y75" i="57"/>
  <c r="V113" i="59" s="1"/>
  <c r="Y75" i="36"/>
  <c r="V113" i="38" s="1"/>
  <c r="BH72" i="53"/>
  <c r="BI72" i="53"/>
  <c r="BJ72" i="53"/>
  <c r="Z112" i="54"/>
  <c r="BF72" i="53"/>
  <c r="BL72" i="53"/>
  <c r="BK72" i="53"/>
  <c r="BG72" i="53"/>
  <c r="AB74" i="52"/>
  <c r="AB74" i="65"/>
  <c r="AB74" i="69"/>
  <c r="Y112" i="81" s="1"/>
  <c r="AB74" i="61"/>
  <c r="AB74" i="57"/>
  <c r="AB74" i="36"/>
  <c r="AB75" i="56"/>
  <c r="AB74" i="48"/>
  <c r="AF75" i="56"/>
  <c r="AF74" i="57"/>
  <c r="AF74" i="36"/>
  <c r="AF74" i="69"/>
  <c r="AF74" i="48"/>
  <c r="AF74" i="61"/>
  <c r="AF74" i="65"/>
  <c r="AF74" i="52"/>
  <c r="V19" i="65"/>
  <c r="AQ9" i="66" s="1"/>
  <c r="S10" i="67" s="1"/>
  <c r="X112" i="71"/>
  <c r="AZ73" i="62"/>
  <c r="BB73" i="62"/>
  <c r="BE73" i="62"/>
  <c r="AY73" i="62"/>
  <c r="BC73" i="62"/>
  <c r="W113" i="63"/>
  <c r="BD73" i="62"/>
  <c r="BA73" i="62"/>
  <c r="X19" i="57"/>
  <c r="AW9" i="58" s="1"/>
  <c r="U10" i="59" s="1"/>
  <c r="BL72" i="58"/>
  <c r="BJ72" i="58"/>
  <c r="BI72" i="58"/>
  <c r="BH72" i="58"/>
  <c r="BK72" i="58"/>
  <c r="BG72" i="58"/>
  <c r="Z112" i="59"/>
  <c r="BF72" i="58"/>
  <c r="V112" i="50"/>
  <c r="P10" i="2"/>
  <c r="P24" i="1"/>
  <c r="P23" i="56"/>
  <c r="P24" i="56" s="1"/>
  <c r="N24" i="56"/>
  <c r="Y19" i="1"/>
  <c r="AA19" i="1"/>
  <c r="BD9" i="9" s="1"/>
  <c r="BC9" i="9"/>
  <c r="U10" i="2"/>
  <c r="AQ9" i="9"/>
  <c r="T10" i="2"/>
  <c r="AG58" i="2"/>
  <c r="AG61" i="2"/>
  <c r="AH63" i="2"/>
  <c r="Q27" i="1"/>
  <c r="Q27" i="56" s="1"/>
  <c r="AH76" i="2"/>
  <c r="AG75" i="2"/>
  <c r="AH30" i="2"/>
  <c r="AH31" i="2"/>
  <c r="Q28" i="1"/>
  <c r="Q28" i="56" s="1"/>
  <c r="AH92" i="2"/>
  <c r="AH91" i="2"/>
  <c r="AF87" i="2"/>
  <c r="AG28" i="1"/>
  <c r="AG28" i="56" s="1"/>
  <c r="AG87" i="2"/>
  <c r="Q23" i="1"/>
  <c r="AF26" i="2"/>
  <c r="BG73" i="9"/>
  <c r="BH73" i="9"/>
  <c r="BI73" i="9"/>
  <c r="BJ73" i="9"/>
  <c r="BK73" i="9"/>
  <c r="BL73" i="9"/>
  <c r="BF73" i="9"/>
  <c r="AF77" i="2"/>
  <c r="AF21" i="2"/>
  <c r="AF80" i="2"/>
  <c r="BP72" i="9"/>
  <c r="BM72" i="9"/>
  <c r="BQ72" i="9"/>
  <c r="BS72" i="9"/>
  <c r="BR72" i="9"/>
  <c r="BN72" i="9"/>
  <c r="BO72" i="9"/>
  <c r="BM75" i="9"/>
  <c r="BO75" i="9"/>
  <c r="BN75" i="9"/>
  <c r="BQ75" i="9"/>
  <c r="AC115" i="2"/>
  <c r="BS75" i="9"/>
  <c r="BP75" i="9"/>
  <c r="BR75" i="9"/>
  <c r="AF14" i="2"/>
  <c r="AF17" i="2"/>
  <c r="W22" i="1"/>
  <c r="W22" i="56" s="1"/>
  <c r="AD75" i="1"/>
  <c r="Z113" i="2"/>
  <c r="AC19" i="1"/>
  <c r="Y112" i="2"/>
  <c r="V113" i="2"/>
  <c r="AC112" i="2"/>
  <c r="AF75" i="1"/>
  <c r="AG74" i="1"/>
  <c r="AA112" i="2"/>
  <c r="AE74" i="1"/>
  <c r="AB75" i="1"/>
  <c r="X113" i="2"/>
  <c r="AG77" i="2"/>
  <c r="AG21" i="2"/>
  <c r="O24" i="1"/>
  <c r="C47" i="12" l="1" a="1"/>
  <c r="C47" i="12" s="1"/>
  <c r="N30" i="1"/>
  <c r="N52" i="1" s="1"/>
  <c r="B4" i="12" a="1"/>
  <c r="B4" i="12" s="1"/>
  <c r="C4" i="12" a="1"/>
  <c r="C4" i="12" s="1"/>
  <c r="AA19" i="48"/>
  <c r="BD9" i="49" s="1"/>
  <c r="X10" i="50" s="1"/>
  <c r="AW9" i="70"/>
  <c r="AG41" i="76"/>
  <c r="AG40" i="77"/>
  <c r="AG73" i="79"/>
  <c r="AF42" i="76"/>
  <c r="AF10" i="76" s="1"/>
  <c r="AF74" i="79"/>
  <c r="AF17" i="79" s="1"/>
  <c r="AF19" i="79" s="1"/>
  <c r="AF41" i="77"/>
  <c r="AF10" i="77" s="1"/>
  <c r="V113" i="71"/>
  <c r="V113" i="81"/>
  <c r="AQ9" i="70"/>
  <c r="X113" i="71"/>
  <c r="X113" i="81"/>
  <c r="P10" i="71"/>
  <c r="BC9" i="70"/>
  <c r="T10" i="71"/>
  <c r="AD42" i="76"/>
  <c r="AD74" i="79"/>
  <c r="AD17" i="79" s="1"/>
  <c r="AD19" i="79" s="1"/>
  <c r="AD41" i="77"/>
  <c r="AB42" i="76"/>
  <c r="AB74" i="79"/>
  <c r="AB41" i="77"/>
  <c r="AC19" i="69"/>
  <c r="Z113" i="81"/>
  <c r="BF73" i="80"/>
  <c r="BL73" i="80"/>
  <c r="BK73" i="80"/>
  <c r="BG73" i="80"/>
  <c r="BJ73" i="80"/>
  <c r="BI73" i="80"/>
  <c r="BH73" i="80"/>
  <c r="R10" i="71"/>
  <c r="AE41" i="76"/>
  <c r="AE73" i="79"/>
  <c r="AE40" i="77"/>
  <c r="BO72" i="80"/>
  <c r="BN72" i="80"/>
  <c r="BM72" i="80"/>
  <c r="BS72" i="80"/>
  <c r="BR72" i="80"/>
  <c r="AC112" i="81"/>
  <c r="BQ72" i="80"/>
  <c r="BP72" i="80"/>
  <c r="N30" i="56"/>
  <c r="N52" i="56" s="1"/>
  <c r="P26" i="1"/>
  <c r="P26" i="56" s="1"/>
  <c r="P30" i="56" s="1"/>
  <c r="P52" i="56" s="1"/>
  <c r="AA19" i="52"/>
  <c r="BD9" i="53" s="1"/>
  <c r="X10" i="54" s="1"/>
  <c r="Y19" i="48"/>
  <c r="AX9" i="49" s="1"/>
  <c r="V10" i="50" s="1"/>
  <c r="AA19" i="69"/>
  <c r="Y19" i="52"/>
  <c r="AX9" i="53" s="1"/>
  <c r="V10" i="54" s="1"/>
  <c r="AA19" i="36"/>
  <c r="BD9" i="37" s="1"/>
  <c r="X10" i="38" s="1"/>
  <c r="BO72" i="37"/>
  <c r="BS72" i="37"/>
  <c r="AC112" i="38"/>
  <c r="BN72" i="37"/>
  <c r="BQ72" i="37"/>
  <c r="BP72" i="37"/>
  <c r="BM72" i="37"/>
  <c r="BR72" i="37"/>
  <c r="Y112" i="71"/>
  <c r="AG74" i="69"/>
  <c r="AD112" i="81" s="1"/>
  <c r="AG74" i="48"/>
  <c r="AG74" i="36"/>
  <c r="AG75" i="56"/>
  <c r="AG74" i="61"/>
  <c r="AG74" i="57"/>
  <c r="AG74" i="65"/>
  <c r="AG74" i="52"/>
  <c r="BO72" i="66"/>
  <c r="BP72" i="66"/>
  <c r="BN72" i="66"/>
  <c r="BM72" i="66"/>
  <c r="BR72" i="66"/>
  <c r="BQ72" i="66"/>
  <c r="AC112" i="67"/>
  <c r="BS72" i="66"/>
  <c r="AA112" i="71"/>
  <c r="AA19" i="57"/>
  <c r="BD9" i="58" s="1"/>
  <c r="X10" i="59" s="1"/>
  <c r="BH73" i="70"/>
  <c r="BG73" i="70"/>
  <c r="BF73" i="70"/>
  <c r="BJ73" i="70"/>
  <c r="BL73" i="70"/>
  <c r="BK73" i="70"/>
  <c r="BI73" i="70"/>
  <c r="Z113" i="71"/>
  <c r="BQ72" i="62"/>
  <c r="BR72" i="62"/>
  <c r="BP72" i="62"/>
  <c r="BN72" i="62"/>
  <c r="BO72" i="62"/>
  <c r="BS72" i="62"/>
  <c r="AC112" i="63"/>
  <c r="BM72" i="62"/>
  <c r="Y112" i="38"/>
  <c r="AA112" i="50"/>
  <c r="AA19" i="61"/>
  <c r="BD9" i="62" s="1"/>
  <c r="X10" i="63" s="1"/>
  <c r="BK73" i="37"/>
  <c r="Z113" i="38"/>
  <c r="BJ73" i="37"/>
  <c r="BI73" i="37"/>
  <c r="BG73" i="37"/>
  <c r="BF73" i="37"/>
  <c r="BH73" i="37"/>
  <c r="BL73" i="37"/>
  <c r="BL73" i="49"/>
  <c r="BK73" i="49"/>
  <c r="BH73" i="49"/>
  <c r="BJ73" i="49"/>
  <c r="BI73" i="49"/>
  <c r="BG73" i="49"/>
  <c r="BF73" i="49"/>
  <c r="Z113" i="50"/>
  <c r="AA112" i="38"/>
  <c r="Y112" i="54"/>
  <c r="AA112" i="67"/>
  <c r="BQ72" i="49"/>
  <c r="BS72" i="49"/>
  <c r="BM72" i="49"/>
  <c r="BR72" i="49"/>
  <c r="AC112" i="50"/>
  <c r="BP72" i="49"/>
  <c r="BO72" i="49"/>
  <c r="BN72" i="49"/>
  <c r="Y112" i="59"/>
  <c r="AA112" i="54"/>
  <c r="BJ73" i="62"/>
  <c r="BI73" i="62"/>
  <c r="Z113" i="63"/>
  <c r="BH73" i="62"/>
  <c r="BF73" i="62"/>
  <c r="BG73" i="62"/>
  <c r="BL73" i="62"/>
  <c r="BK73" i="62"/>
  <c r="AB76" i="56"/>
  <c r="AB19" i="56" s="1"/>
  <c r="AB75" i="65"/>
  <c r="Y113" i="67" s="1"/>
  <c r="AB75" i="57"/>
  <c r="Y113" i="59" s="1"/>
  <c r="AB75" i="48"/>
  <c r="Y113" i="50" s="1"/>
  <c r="AB75" i="36"/>
  <c r="Y113" i="38" s="1"/>
  <c r="AB75" i="61"/>
  <c r="Y113" i="63" s="1"/>
  <c r="AB75" i="69"/>
  <c r="AB75" i="52"/>
  <c r="Y113" i="54" s="1"/>
  <c r="AA112" i="63"/>
  <c r="AE74" i="69"/>
  <c r="AB112" i="81" s="1"/>
  <c r="AE74" i="61"/>
  <c r="AE74" i="52"/>
  <c r="AE74" i="36"/>
  <c r="AE74" i="57"/>
  <c r="AE74" i="48"/>
  <c r="AE74" i="65"/>
  <c r="AE75" i="56"/>
  <c r="AC19" i="48"/>
  <c r="BJ9" i="49" s="1"/>
  <c r="Z10" i="50" s="1"/>
  <c r="BK73" i="58"/>
  <c r="BF73" i="58"/>
  <c r="BJ73" i="58"/>
  <c r="BI73" i="58"/>
  <c r="Z113" i="59"/>
  <c r="BL73" i="58"/>
  <c r="BG73" i="58"/>
  <c r="BH73" i="58"/>
  <c r="AA19" i="65"/>
  <c r="BD9" i="66" s="1"/>
  <c r="X10" i="67" s="1"/>
  <c r="AD75" i="57"/>
  <c r="AA113" i="59" s="1"/>
  <c r="AD75" i="36"/>
  <c r="AA113" i="38" s="1"/>
  <c r="AD75" i="65"/>
  <c r="AA113" i="67" s="1"/>
  <c r="AD75" i="48"/>
  <c r="AA113" i="50" s="1"/>
  <c r="AD75" i="69"/>
  <c r="AD76" i="56"/>
  <c r="AD19" i="56" s="1"/>
  <c r="AD75" i="61"/>
  <c r="AA113" i="63" s="1"/>
  <c r="AD75" i="52"/>
  <c r="AA113" i="54" s="1"/>
  <c r="BR72" i="58"/>
  <c r="BQ72" i="58"/>
  <c r="BM72" i="58"/>
  <c r="BP72" i="58"/>
  <c r="BN72" i="58"/>
  <c r="BO72" i="58"/>
  <c r="AC112" i="59"/>
  <c r="BS72" i="58"/>
  <c r="Y112" i="67"/>
  <c r="Y19" i="36"/>
  <c r="AX9" i="37" s="1"/>
  <c r="V10" i="38" s="1"/>
  <c r="BJ73" i="66"/>
  <c r="BH73" i="66"/>
  <c r="BF73" i="66"/>
  <c r="BG73" i="66"/>
  <c r="BI73" i="66"/>
  <c r="Z113" i="67"/>
  <c r="BL73" i="66"/>
  <c r="BK73" i="66"/>
  <c r="BM72" i="70"/>
  <c r="BP72" i="70"/>
  <c r="AC112" i="71"/>
  <c r="BN72" i="70"/>
  <c r="BR72" i="70"/>
  <c r="BQ72" i="70"/>
  <c r="BO72" i="70"/>
  <c r="BS72" i="70"/>
  <c r="Y112" i="63"/>
  <c r="Y19" i="61"/>
  <c r="AX9" i="62" s="1"/>
  <c r="V10" i="63" s="1"/>
  <c r="Y19" i="69"/>
  <c r="AF75" i="69"/>
  <c r="AF75" i="61"/>
  <c r="AF75" i="52"/>
  <c r="AF75" i="36"/>
  <c r="AF19" i="36" s="1"/>
  <c r="BQ9" i="37" s="1"/>
  <c r="AC10" i="38" s="1"/>
  <c r="AF76" i="56"/>
  <c r="AF19" i="56" s="1"/>
  <c r="AF75" i="57"/>
  <c r="AF19" i="57" s="1"/>
  <c r="BQ9" i="58" s="1"/>
  <c r="AC10" i="59" s="1"/>
  <c r="AF75" i="65"/>
  <c r="AF19" i="65" s="1"/>
  <c r="BQ9" i="66" s="1"/>
  <c r="AC10" i="67" s="1"/>
  <c r="AF75" i="48"/>
  <c r="AF19" i="48" s="1"/>
  <c r="BQ9" i="49" s="1"/>
  <c r="AC10" i="50" s="1"/>
  <c r="AC112" i="54"/>
  <c r="BR72" i="53"/>
  <c r="BN72" i="53"/>
  <c r="BM72" i="53"/>
  <c r="BS72" i="53"/>
  <c r="BQ72" i="53"/>
  <c r="BP72" i="53"/>
  <c r="BO72" i="53"/>
  <c r="Y112" i="50"/>
  <c r="Y19" i="65"/>
  <c r="AX9" i="66" s="1"/>
  <c r="V10" i="67" s="1"/>
  <c r="AA112" i="59"/>
  <c r="Y19" i="57"/>
  <c r="AX9" i="58" s="1"/>
  <c r="V10" i="59" s="1"/>
  <c r="BI73" i="53"/>
  <c r="BL73" i="53"/>
  <c r="BH73" i="53"/>
  <c r="BJ73" i="53"/>
  <c r="BG73" i="53"/>
  <c r="BF73" i="53"/>
  <c r="Z113" i="54"/>
  <c r="BK73" i="53"/>
  <c r="Q24" i="1"/>
  <c r="Q23" i="56"/>
  <c r="AX9" i="9"/>
  <c r="AD19" i="1"/>
  <c r="BK9" i="9" s="1"/>
  <c r="C23" i="12" a="1"/>
  <c r="C23" i="12" s="1"/>
  <c r="B33" i="12" a="1"/>
  <c r="B33" i="12" s="1"/>
  <c r="B14" i="12" a="1"/>
  <c r="B14" i="12" s="1"/>
  <c r="B42" i="12" a="1"/>
  <c r="B42" i="12" s="1"/>
  <c r="B26" i="12" a="1"/>
  <c r="B26" i="12" s="1"/>
  <c r="B30" i="12" a="1"/>
  <c r="B30" i="12" s="1"/>
  <c r="C36" i="12" a="1"/>
  <c r="C36" i="12" s="1"/>
  <c r="C34" i="12" a="1"/>
  <c r="C34" i="12" s="1"/>
  <c r="B17" i="12" a="1"/>
  <c r="B17" i="12" s="1"/>
  <c r="C20" i="12" a="1"/>
  <c r="C20" i="12" s="1"/>
  <c r="B41" i="12" a="1"/>
  <c r="B41" i="12" s="1"/>
  <c r="C7" i="12" a="1"/>
  <c r="C7" i="12" s="1"/>
  <c r="C28" i="12" a="1"/>
  <c r="C28" i="12" s="1"/>
  <c r="C41" i="12" a="1"/>
  <c r="C41" i="12" s="1"/>
  <c r="B38" i="12" a="1"/>
  <c r="B38" i="12" s="1"/>
  <c r="C12" i="12" a="1"/>
  <c r="C12" i="12" s="1"/>
  <c r="C33" i="12" a="1"/>
  <c r="C33" i="12" s="1"/>
  <c r="B44" i="12" a="1"/>
  <c r="B44" i="12" s="1"/>
  <c r="C37" i="12" a="1"/>
  <c r="C37" i="12" s="1"/>
  <c r="C11" i="12" a="1"/>
  <c r="C11" i="12" s="1"/>
  <c r="C5" i="12" a="1"/>
  <c r="C5" i="12" s="1"/>
  <c r="B9" i="12" a="1"/>
  <c r="B9" i="12" s="1"/>
  <c r="B16" i="12" a="1"/>
  <c r="B16" i="12" s="1"/>
  <c r="B7" i="12" a="1"/>
  <c r="B7" i="12" s="1"/>
  <c r="B39" i="12" a="1"/>
  <c r="B39" i="12" s="1"/>
  <c r="C27" i="12" a="1"/>
  <c r="C27" i="12" s="1"/>
  <c r="C30" i="12" a="1"/>
  <c r="C30" i="12" s="1"/>
  <c r="B6" i="12" a="1"/>
  <c r="B6" i="12" s="1"/>
  <c r="C22" i="12" a="1"/>
  <c r="C22" i="12" s="1"/>
  <c r="B23" i="12" a="1"/>
  <c r="B23" i="12" s="1"/>
  <c r="B8" i="12" a="1"/>
  <c r="B8" i="12" s="1"/>
  <c r="B31" i="12" a="1"/>
  <c r="B31" i="12" s="1"/>
  <c r="C40" i="12" a="1"/>
  <c r="C40" i="12" s="1"/>
  <c r="C31" i="12" a="1"/>
  <c r="C31" i="12" s="1"/>
  <c r="C9" i="12" a="1"/>
  <c r="C9" i="12" s="1"/>
  <c r="C24" i="12" a="1"/>
  <c r="C24" i="12" s="1"/>
  <c r="C38" i="12" a="1"/>
  <c r="C38" i="12" s="1"/>
  <c r="C10" i="12" a="1"/>
  <c r="C10" i="12" s="1"/>
  <c r="B21" i="12" a="1"/>
  <c r="B21" i="12" s="1"/>
  <c r="C44" i="12" a="1"/>
  <c r="C44" i="12" s="1"/>
  <c r="C43" i="12" a="1"/>
  <c r="C43" i="12" s="1"/>
  <c r="B19" i="12" a="1"/>
  <c r="B19" i="12" s="1"/>
  <c r="B18" i="12" a="1"/>
  <c r="B18" i="12" s="1"/>
  <c r="B20" i="12" a="1"/>
  <c r="B20" i="12" s="1"/>
  <c r="B45" i="12" a="1"/>
  <c r="B45" i="12" s="1"/>
  <c r="C17" i="12" a="1"/>
  <c r="C17" i="12" s="1"/>
  <c r="C21" i="12" a="1"/>
  <c r="C21" i="12" s="1"/>
  <c r="B13" i="12" a="1"/>
  <c r="B13" i="12" s="1"/>
  <c r="B36" i="12" a="1"/>
  <c r="B36" i="12" s="1"/>
  <c r="B43" i="12" a="1"/>
  <c r="B43" i="12" s="1"/>
  <c r="C35" i="12" a="1"/>
  <c r="C35" i="12" s="1"/>
  <c r="B35" i="12" a="1"/>
  <c r="B35" i="12" s="1"/>
  <c r="C18" i="12" a="1"/>
  <c r="C18" i="12" s="1"/>
  <c r="B22" i="12" a="1"/>
  <c r="B22" i="12" s="1"/>
  <c r="B5" i="12" a="1"/>
  <c r="B5" i="12" s="1"/>
  <c r="C29" i="12" a="1"/>
  <c r="C29" i="12" s="1"/>
  <c r="B32" i="12" a="1"/>
  <c r="B32" i="12" s="1"/>
  <c r="B37" i="12" a="1"/>
  <c r="B37" i="12" s="1"/>
  <c r="B10" i="12" a="1"/>
  <c r="B10" i="12" s="1"/>
  <c r="B24" i="12" a="1"/>
  <c r="B24" i="12" s="1"/>
  <c r="C42" i="12" a="1"/>
  <c r="C42" i="12" s="1"/>
  <c r="C32" i="12" a="1"/>
  <c r="C32" i="12" s="1"/>
  <c r="B28" i="12" a="1"/>
  <c r="B28" i="12" s="1"/>
  <c r="C26" i="12" a="1"/>
  <c r="C26" i="12" s="1"/>
  <c r="B29" i="12" a="1"/>
  <c r="B29" i="12" s="1"/>
  <c r="B15" i="12" a="1"/>
  <c r="B15" i="12" s="1"/>
  <c r="C19" i="12" a="1"/>
  <c r="C19" i="12" s="1"/>
  <c r="C6" i="12" a="1"/>
  <c r="C6" i="12" s="1"/>
  <c r="C8" i="12" a="1"/>
  <c r="C8" i="12" s="1"/>
  <c r="C39" i="12" a="1"/>
  <c r="C39" i="12" s="1"/>
  <c r="B25" i="12" a="1"/>
  <c r="B25" i="12" s="1"/>
  <c r="C25" i="12" a="1"/>
  <c r="C25" i="12" s="1"/>
  <c r="B27" i="12" a="1"/>
  <c r="B27" i="12" s="1"/>
  <c r="C45" i="12" a="1"/>
  <c r="C45" i="12" s="1"/>
  <c r="B12" i="12" a="1"/>
  <c r="B12" i="12" s="1"/>
  <c r="B11" i="12" a="1"/>
  <c r="B11" i="12" s="1"/>
  <c r="B40" i="12" a="1"/>
  <c r="B40" i="12" s="1"/>
  <c r="C14" i="12" a="1"/>
  <c r="C14" i="12" s="1"/>
  <c r="B34" i="12" a="1"/>
  <c r="B34" i="12" s="1"/>
  <c r="C16" i="12" a="1"/>
  <c r="C16" i="12" s="1"/>
  <c r="C15" i="12" a="1"/>
  <c r="C15" i="12" s="1"/>
  <c r="C13" i="12" a="1"/>
  <c r="C13" i="12" s="1"/>
  <c r="AB19" i="1"/>
  <c r="BJ9" i="9"/>
  <c r="X10" i="2"/>
  <c r="S10" i="2"/>
  <c r="W10" i="2"/>
  <c r="AG47" i="2"/>
  <c r="AG35" i="2"/>
  <c r="AG55" i="2"/>
  <c r="AG38" i="2"/>
  <c r="AG32" i="2"/>
  <c r="AH32" i="2"/>
  <c r="AG37" i="2"/>
  <c r="AH29" i="2"/>
  <c r="AG29" i="2"/>
  <c r="AG51" i="2"/>
  <c r="AG39" i="2"/>
  <c r="AG27" i="2"/>
  <c r="AG46" i="2"/>
  <c r="AH58" i="2"/>
  <c r="AG42" i="2"/>
  <c r="T27" i="1"/>
  <c r="T27" i="56" s="1"/>
  <c r="AG59" i="2"/>
  <c r="AH55" i="2"/>
  <c r="T23" i="1"/>
  <c r="BV36" i="9"/>
  <c r="BV41" i="9"/>
  <c r="AH48" i="2"/>
  <c r="AH57" i="2"/>
  <c r="AF58" i="2"/>
  <c r="AF45" i="2"/>
  <c r="AH45" i="2"/>
  <c r="AF57" i="2"/>
  <c r="AG54" i="2"/>
  <c r="AH49" i="2"/>
  <c r="AF49" i="2"/>
  <c r="AF63" i="2"/>
  <c r="AF50" i="2"/>
  <c r="AH50" i="2"/>
  <c r="AF48" i="2"/>
  <c r="AF76" i="2"/>
  <c r="S27" i="1"/>
  <c r="S27" i="56" s="1"/>
  <c r="AH73" i="2"/>
  <c r="AF73" i="2"/>
  <c r="AF31" i="2"/>
  <c r="AF36" i="2"/>
  <c r="AH36" i="2"/>
  <c r="AF30" i="2"/>
  <c r="AF91" i="2"/>
  <c r="S28" i="1"/>
  <c r="S28" i="56" s="1"/>
  <c r="AH93" i="2"/>
  <c r="AF93" i="2"/>
  <c r="AF92" i="2"/>
  <c r="AF44" i="2"/>
  <c r="AH44" i="2"/>
  <c r="S23" i="1"/>
  <c r="AH21" i="2"/>
  <c r="AH26" i="2"/>
  <c r="AH80" i="2"/>
  <c r="AF64" i="2"/>
  <c r="AH64" i="2"/>
  <c r="AF82" i="2"/>
  <c r="AH82" i="2"/>
  <c r="AH77" i="2"/>
  <c r="AF22" i="2"/>
  <c r="AH22" i="2"/>
  <c r="AF18" i="2"/>
  <c r="AH18" i="2"/>
  <c r="AF25" i="2"/>
  <c r="AH25" i="2"/>
  <c r="AF20" i="2"/>
  <c r="AH20" i="2"/>
  <c r="AF23" i="2"/>
  <c r="AH23" i="2"/>
  <c r="AF15" i="2"/>
  <c r="AF78" i="2"/>
  <c r="AH78" i="2"/>
  <c r="AF66" i="2"/>
  <c r="AH66" i="2"/>
  <c r="AF16" i="2"/>
  <c r="AH81" i="2"/>
  <c r="AF81" i="2"/>
  <c r="BR73" i="9"/>
  <c r="BP73" i="9"/>
  <c r="BQ73" i="9"/>
  <c r="BS73" i="9"/>
  <c r="BM73" i="9"/>
  <c r="BN73" i="9"/>
  <c r="BO73" i="9"/>
  <c r="AP59" i="9"/>
  <c r="U22" i="1" s="1"/>
  <c r="U22" i="56" s="1"/>
  <c r="AW59" i="9"/>
  <c r="X22" i="1" s="1"/>
  <c r="X22" i="56" s="1"/>
  <c r="AX59" i="9"/>
  <c r="Y22" i="1" s="1"/>
  <c r="Y22" i="56" s="1"/>
  <c r="AD112" i="2"/>
  <c r="AH74" i="1"/>
  <c r="AC113" i="2"/>
  <c r="AG75" i="1"/>
  <c r="AF19" i="1"/>
  <c r="Y113" i="2"/>
  <c r="AB112" i="2"/>
  <c r="AE75" i="1"/>
  <c r="AA113" i="2"/>
  <c r="AF65" i="2"/>
  <c r="O26" i="1"/>
  <c r="O26" i="56" s="1"/>
  <c r="O30" i="56" s="1"/>
  <c r="C170" i="12" l="1" a="1"/>
  <c r="C170" i="12" s="1"/>
  <c r="C171" i="12" s="1"/>
  <c r="B107" i="12" a="1"/>
  <c r="B107" i="12" s="1"/>
  <c r="B4" i="82" a="1"/>
  <c r="B4" i="82" s="1"/>
  <c r="B46" i="82" s="1"/>
  <c r="AF19" i="69"/>
  <c r="BN73" i="80"/>
  <c r="BM73" i="80"/>
  <c r="BS73" i="80"/>
  <c r="BO73" i="80"/>
  <c r="BR73" i="80"/>
  <c r="AC113" i="81"/>
  <c r="BQ73" i="80"/>
  <c r="BP73" i="80"/>
  <c r="AH41" i="76"/>
  <c r="AH73" i="79"/>
  <c r="AH40" i="77"/>
  <c r="AX9" i="70"/>
  <c r="AA113" i="71"/>
  <c r="AA113" i="81"/>
  <c r="BJ9" i="70"/>
  <c r="AE42" i="76"/>
  <c r="AE74" i="79"/>
  <c r="AE41" i="77"/>
  <c r="Y113" i="71"/>
  <c r="Y113" i="81"/>
  <c r="S10" i="71"/>
  <c r="C17" i="82" a="1"/>
  <c r="C17" i="82" s="1"/>
  <c r="B35" i="82" a="1"/>
  <c r="B35" i="82" s="1"/>
  <c r="B36" i="82" a="1"/>
  <c r="B36" i="82" s="1"/>
  <c r="B16" i="82" a="1"/>
  <c r="B16" i="82" s="1"/>
  <c r="B18" i="82" a="1"/>
  <c r="B18" i="82" s="1"/>
  <c r="B5" i="82" a="1"/>
  <c r="B5" i="82" s="1"/>
  <c r="B32" i="82" a="1"/>
  <c r="B32" i="82" s="1"/>
  <c r="B10" i="82" a="1"/>
  <c r="B10" i="82" s="1"/>
  <c r="C16" i="82" a="1"/>
  <c r="C16" i="82" s="1"/>
  <c r="C11" i="82" a="1"/>
  <c r="C11" i="82" s="1"/>
  <c r="C25" i="82" a="1"/>
  <c r="C25" i="82" s="1"/>
  <c r="B37" i="82" a="1"/>
  <c r="B37" i="82" s="1"/>
  <c r="C37" i="82" a="1"/>
  <c r="C37" i="82" s="1"/>
  <c r="B39" i="82" a="1"/>
  <c r="B39" i="82" s="1"/>
  <c r="C5" i="82" a="1"/>
  <c r="C5" i="82" s="1"/>
  <c r="B14" i="82" a="1"/>
  <c r="B14" i="82" s="1"/>
  <c r="B15" i="82" a="1"/>
  <c r="B15" i="82" s="1"/>
  <c r="B12" i="82" a="1"/>
  <c r="B12" i="82" s="1"/>
  <c r="C10" i="82" a="1"/>
  <c r="C10" i="82" s="1"/>
  <c r="C30" i="82" a="1"/>
  <c r="C30" i="82" s="1"/>
  <c r="B7" i="82" a="1"/>
  <c r="B7" i="82" s="1"/>
  <c r="C7" i="82" a="1"/>
  <c r="C7" i="82" s="1"/>
  <c r="B41" i="82" a="1"/>
  <c r="B41" i="82" s="1"/>
  <c r="C21" i="82" a="1"/>
  <c r="C21" i="82" s="1"/>
  <c r="C45" i="82" a="1"/>
  <c r="C45" i="82" s="1"/>
  <c r="B21" i="82" a="1"/>
  <c r="B21" i="82" s="1"/>
  <c r="B13" i="82" a="1"/>
  <c r="B13" i="82" s="1"/>
  <c r="C38" i="82" a="1"/>
  <c r="C38" i="82" s="1"/>
  <c r="B45" i="82" a="1"/>
  <c r="B45" i="82" s="1"/>
  <c r="C20" i="82" a="1"/>
  <c r="C20" i="82" s="1"/>
  <c r="C29" i="82" a="1"/>
  <c r="C29" i="82" s="1"/>
  <c r="B28" i="82" a="1"/>
  <c r="B28" i="82" s="1"/>
  <c r="B6" i="82" a="1"/>
  <c r="B6" i="82" s="1"/>
  <c r="C23" i="82" a="1"/>
  <c r="C23" i="82" s="1"/>
  <c r="C47" i="82" a="1"/>
  <c r="C47" i="82" s="1"/>
  <c r="C44" i="82" a="1"/>
  <c r="C44" i="82" s="1"/>
  <c r="C14" i="82" a="1"/>
  <c r="C14" i="82" s="1"/>
  <c r="C4" i="82" a="1"/>
  <c r="C4" i="82" s="1"/>
  <c r="C46" i="82" s="1"/>
  <c r="C39" i="82" a="1"/>
  <c r="C39" i="82" s="1"/>
  <c r="C34" i="82" a="1"/>
  <c r="C34" i="82" s="1"/>
  <c r="C13" i="82" a="1"/>
  <c r="C13" i="82" s="1"/>
  <c r="B43" i="82" a="1"/>
  <c r="B43" i="82" s="1"/>
  <c r="C22" i="82" a="1"/>
  <c r="C22" i="82" s="1"/>
  <c r="B20" i="82" a="1"/>
  <c r="B20" i="82" s="1"/>
  <c r="C32" i="82" a="1"/>
  <c r="C32" i="82" s="1"/>
  <c r="B31" i="82" a="1"/>
  <c r="B31" i="82" s="1"/>
  <c r="C31" i="82" a="1"/>
  <c r="C31" i="82" s="1"/>
  <c r="C42" i="82" a="1"/>
  <c r="C42" i="82" s="1"/>
  <c r="C26" i="82" a="1"/>
  <c r="C26" i="82" s="1"/>
  <c r="C9" i="82" a="1"/>
  <c r="C9" i="82" s="1"/>
  <c r="C6" i="82" a="1"/>
  <c r="C6" i="82" s="1"/>
  <c r="B11" i="82" a="1"/>
  <c r="B11" i="82" s="1"/>
  <c r="C27" i="82" a="1"/>
  <c r="C27" i="82" s="1"/>
  <c r="C18" i="82" a="1"/>
  <c r="C18" i="82" s="1"/>
  <c r="C12" i="82" a="1"/>
  <c r="C12" i="82" s="1"/>
  <c r="B40" i="82" a="1"/>
  <c r="B40" i="82" s="1"/>
  <c r="C24" i="82" a="1"/>
  <c r="C24" i="82" s="1"/>
  <c r="B23" i="82" a="1"/>
  <c r="B23" i="82" s="1"/>
  <c r="B34" i="82" a="1"/>
  <c r="B34" i="82" s="1"/>
  <c r="B27" i="82" a="1"/>
  <c r="B27" i="82" s="1"/>
  <c r="C41" i="82" a="1"/>
  <c r="C41" i="82" s="1"/>
  <c r="B25" i="82" a="1"/>
  <c r="B25" i="82" s="1"/>
  <c r="B44" i="82" a="1"/>
  <c r="B44" i="82" s="1"/>
  <c r="B38" i="82" a="1"/>
  <c r="B38" i="82" s="1"/>
  <c r="B22" i="82" a="1"/>
  <c r="B22" i="82" s="1"/>
  <c r="B42" i="82" a="1"/>
  <c r="B42" i="82" s="1"/>
  <c r="C19" i="82" a="1"/>
  <c r="C19" i="82" s="1"/>
  <c r="B9" i="82" a="1"/>
  <c r="B9" i="82" s="1"/>
  <c r="C15" i="82" a="1"/>
  <c r="C15" i="82" s="1"/>
  <c r="B24" i="82" a="1"/>
  <c r="B24" i="82" s="1"/>
  <c r="B26" i="82" a="1"/>
  <c r="B26" i="82" s="1"/>
  <c r="B30" i="82" a="1"/>
  <c r="B30" i="82" s="1"/>
  <c r="C40" i="82" a="1"/>
  <c r="C40" i="82" s="1"/>
  <c r="C35" i="82" a="1"/>
  <c r="C35" i="82" s="1"/>
  <c r="B8" i="82" a="1"/>
  <c r="B8" i="82" s="1"/>
  <c r="C8" i="82" a="1"/>
  <c r="C8" i="82" s="1"/>
  <c r="C33" i="82" a="1"/>
  <c r="C33" i="82" s="1"/>
  <c r="C36" i="82" a="1"/>
  <c r="C36" i="82" s="1"/>
  <c r="B29" i="82" a="1"/>
  <c r="B29" i="82" s="1"/>
  <c r="B19" i="82" a="1"/>
  <c r="B19" i="82" s="1"/>
  <c r="B33" i="82" a="1"/>
  <c r="B33" i="82" s="1"/>
  <c r="C43" i="82" a="1"/>
  <c r="C43" i="82" s="1"/>
  <c r="C28" i="82" a="1"/>
  <c r="C28" i="82" s="1"/>
  <c r="B17" i="82" a="1"/>
  <c r="B17" i="82" s="1"/>
  <c r="W10" i="71"/>
  <c r="AG42" i="76"/>
  <c r="AG74" i="79"/>
  <c r="AG17" i="79" s="1"/>
  <c r="AG19" i="79" s="1"/>
  <c r="AG41" i="77"/>
  <c r="BD9" i="70"/>
  <c r="U10" i="71"/>
  <c r="AB19" i="48"/>
  <c r="BE9" i="49" s="1"/>
  <c r="Y10" i="50" s="1"/>
  <c r="P30" i="1"/>
  <c r="P52" i="1" s="1"/>
  <c r="Q26" i="1"/>
  <c r="Q26" i="56" s="1"/>
  <c r="O30" i="1"/>
  <c r="AD19" i="61"/>
  <c r="BK9" i="62" s="1"/>
  <c r="AA10" i="63" s="1"/>
  <c r="AD19" i="57"/>
  <c r="BK9" i="58" s="1"/>
  <c r="AA10" i="59" s="1"/>
  <c r="AB19" i="65"/>
  <c r="BE9" i="66" s="1"/>
  <c r="Y10" i="67" s="1"/>
  <c r="AD19" i="52"/>
  <c r="BK9" i="53" s="1"/>
  <c r="AA10" i="54" s="1"/>
  <c r="AB19" i="52"/>
  <c r="BE9" i="53" s="1"/>
  <c r="Y10" i="54" s="1"/>
  <c r="C29" i="51" a="1"/>
  <c r="C29" i="51" s="1"/>
  <c r="T24" i="1"/>
  <c r="T23" i="56"/>
  <c r="T24" i="56" s="1"/>
  <c r="AE75" i="65"/>
  <c r="AB113" i="67" s="1"/>
  <c r="AE75" i="48"/>
  <c r="AB113" i="50" s="1"/>
  <c r="AE75" i="36"/>
  <c r="AB113" i="38" s="1"/>
  <c r="AE75" i="69"/>
  <c r="AE75" i="61"/>
  <c r="AB113" i="63" s="1"/>
  <c r="AE75" i="57"/>
  <c r="AB113" i="59" s="1"/>
  <c r="AE75" i="52"/>
  <c r="AB113" i="54" s="1"/>
  <c r="AE76" i="56"/>
  <c r="AE19" i="56" s="1"/>
  <c r="AB19" i="61"/>
  <c r="BE9" i="62" s="1"/>
  <c r="Y10" i="63" s="1"/>
  <c r="AD19" i="36"/>
  <c r="BK9" i="37" s="1"/>
  <c r="AA10" i="38" s="1"/>
  <c r="B29" i="64" a="1"/>
  <c r="B29" i="64" s="1"/>
  <c r="B44" i="64" a="1"/>
  <c r="B44" i="64" s="1"/>
  <c r="C21" i="64" a="1"/>
  <c r="C21" i="64" s="1"/>
  <c r="C4" i="64" a="1"/>
  <c r="C4" i="64" s="1"/>
  <c r="C46" i="64" s="1"/>
  <c r="C12" i="64" a="1"/>
  <c r="C12" i="64" s="1"/>
  <c r="B27" i="64" a="1"/>
  <c r="B27" i="64" s="1"/>
  <c r="B40" i="64" a="1"/>
  <c r="B40" i="64" s="1"/>
  <c r="B25" i="64" a="1"/>
  <c r="B25" i="64" s="1"/>
  <c r="B13" i="64" a="1"/>
  <c r="B13" i="64" s="1"/>
  <c r="B9" i="64" a="1"/>
  <c r="B9" i="64" s="1"/>
  <c r="B10" i="64" a="1"/>
  <c r="B10" i="64" s="1"/>
  <c r="C10" i="64" a="1"/>
  <c r="C10" i="64" s="1"/>
  <c r="B26" i="64" a="1"/>
  <c r="B26" i="64" s="1"/>
  <c r="C29" i="64" a="1"/>
  <c r="C29" i="64" s="1"/>
  <c r="B32" i="64" a="1"/>
  <c r="B32" i="64" s="1"/>
  <c r="B39" i="64" a="1"/>
  <c r="B39" i="64" s="1"/>
  <c r="C8" i="64" a="1"/>
  <c r="C8" i="64" s="1"/>
  <c r="C19" i="64" a="1"/>
  <c r="C19" i="64" s="1"/>
  <c r="B41" i="64" a="1"/>
  <c r="B41" i="64" s="1"/>
  <c r="C26" i="64" a="1"/>
  <c r="C26" i="64" s="1"/>
  <c r="B4" i="64" a="1"/>
  <c r="B4" i="64" s="1"/>
  <c r="B46" i="64" s="1"/>
  <c r="B11" i="64" a="1"/>
  <c r="B11" i="64" s="1"/>
  <c r="C14" i="64" a="1"/>
  <c r="C14" i="64" s="1"/>
  <c r="B20" i="64" a="1"/>
  <c r="B20" i="64" s="1"/>
  <c r="B12" i="64" a="1"/>
  <c r="B12" i="64" s="1"/>
  <c r="C39" i="64" a="1"/>
  <c r="C39" i="64" s="1"/>
  <c r="B35" i="64" a="1"/>
  <c r="B35" i="64" s="1"/>
  <c r="B14" i="64" a="1"/>
  <c r="B14" i="64" s="1"/>
  <c r="C20" i="64" a="1"/>
  <c r="C20" i="64" s="1"/>
  <c r="C24" i="64" a="1"/>
  <c r="C24" i="64" s="1"/>
  <c r="C44" i="64" a="1"/>
  <c r="C44" i="64" s="1"/>
  <c r="B33" i="64" a="1"/>
  <c r="B33" i="64" s="1"/>
  <c r="B24" i="64" a="1"/>
  <c r="B24" i="64" s="1"/>
  <c r="C34" i="64" a="1"/>
  <c r="C34" i="64" s="1"/>
  <c r="C42" i="64" a="1"/>
  <c r="C42" i="64" s="1"/>
  <c r="C23" i="64" a="1"/>
  <c r="C23" i="64" s="1"/>
  <c r="B19" i="64" a="1"/>
  <c r="B19" i="64" s="1"/>
  <c r="C11" i="64" a="1"/>
  <c r="C11" i="64" s="1"/>
  <c r="B17" i="64" a="1"/>
  <c r="B17" i="64" s="1"/>
  <c r="B36" i="64" a="1"/>
  <c r="B36" i="64" s="1"/>
  <c r="B21" i="64" a="1"/>
  <c r="B21" i="64" s="1"/>
  <c r="C37" i="64" a="1"/>
  <c r="C37" i="64" s="1"/>
  <c r="C15" i="64" a="1"/>
  <c r="C15" i="64" s="1"/>
  <c r="B30" i="64" a="1"/>
  <c r="B30" i="64" s="1"/>
  <c r="C9" i="64" a="1"/>
  <c r="C9" i="64" s="1"/>
  <c r="C16" i="64" a="1"/>
  <c r="C16" i="64" s="1"/>
  <c r="C7" i="64" a="1"/>
  <c r="C7" i="64" s="1"/>
  <c r="C27" i="64" a="1"/>
  <c r="C27" i="64" s="1"/>
  <c r="B43" i="64" a="1"/>
  <c r="B43" i="64" s="1"/>
  <c r="B31" i="64" a="1"/>
  <c r="B31" i="64" s="1"/>
  <c r="B16" i="64" a="1"/>
  <c r="B16" i="64" s="1"/>
  <c r="C35" i="64" a="1"/>
  <c r="C35" i="64" s="1"/>
  <c r="C43" i="64" a="1"/>
  <c r="C43" i="64" s="1"/>
  <c r="B6" i="64" a="1"/>
  <c r="B6" i="64" s="1"/>
  <c r="B22" i="64" a="1"/>
  <c r="B22" i="64" s="1"/>
  <c r="B38" i="64" a="1"/>
  <c r="B38" i="64" s="1"/>
  <c r="B5" i="64" a="1"/>
  <c r="B5" i="64" s="1"/>
  <c r="C40" i="64" a="1"/>
  <c r="C40" i="64" s="1"/>
  <c r="B7" i="64" a="1"/>
  <c r="B7" i="64" s="1"/>
  <c r="C33" i="64" a="1"/>
  <c r="C33" i="64" s="1"/>
  <c r="B45" i="64" a="1"/>
  <c r="B45" i="64" s="1"/>
  <c r="C17" i="64" a="1"/>
  <c r="C17" i="64" s="1"/>
  <c r="B37" i="64" a="1"/>
  <c r="B37" i="64" s="1"/>
  <c r="C25" i="64" a="1"/>
  <c r="C25" i="64" s="1"/>
  <c r="C30" i="64" a="1"/>
  <c r="C30" i="64" s="1"/>
  <c r="C45" i="64" a="1"/>
  <c r="C45" i="64" s="1"/>
  <c r="C38" i="64" a="1"/>
  <c r="C38" i="64" s="1"/>
  <c r="B8" i="64" a="1"/>
  <c r="B8" i="64" s="1"/>
  <c r="C31" i="64" a="1"/>
  <c r="C31" i="64" s="1"/>
  <c r="B34" i="64" a="1"/>
  <c r="B34" i="64" s="1"/>
  <c r="B23" i="64" a="1"/>
  <c r="B23" i="64" s="1"/>
  <c r="C41" i="64" a="1"/>
  <c r="C41" i="64" s="1"/>
  <c r="B18" i="64" a="1"/>
  <c r="B18" i="64" s="1"/>
  <c r="C47" i="64" a="1"/>
  <c r="C47" i="64" s="1"/>
  <c r="C22" i="64" a="1"/>
  <c r="C22" i="64" s="1"/>
  <c r="C5" i="64" a="1"/>
  <c r="C5" i="64" s="1"/>
  <c r="C28" i="64" a="1"/>
  <c r="C28" i="64" s="1"/>
  <c r="C13" i="64" a="1"/>
  <c r="C13" i="64" s="1"/>
  <c r="C18" i="64" a="1"/>
  <c r="C18" i="64" s="1"/>
  <c r="B42" i="64" a="1"/>
  <c r="B42" i="64" s="1"/>
  <c r="B15" i="64" a="1"/>
  <c r="B15" i="64" s="1"/>
  <c r="C36" i="64" a="1"/>
  <c r="C36" i="64" s="1"/>
  <c r="C6" i="64" a="1"/>
  <c r="C6" i="64" s="1"/>
  <c r="C32" i="64" a="1"/>
  <c r="C32" i="64" s="1"/>
  <c r="B28" i="64" a="1"/>
  <c r="B28" i="64" s="1"/>
  <c r="AD19" i="69"/>
  <c r="AB112" i="59"/>
  <c r="B44" i="51" a="1"/>
  <c r="B44" i="51" s="1"/>
  <c r="AD19" i="65"/>
  <c r="BK9" i="66" s="1"/>
  <c r="AA10" i="67" s="1"/>
  <c r="AD112" i="38"/>
  <c r="BM73" i="53"/>
  <c r="BN73" i="53"/>
  <c r="BR73" i="53"/>
  <c r="BQ73" i="53"/>
  <c r="BP73" i="53"/>
  <c r="BO73" i="53"/>
  <c r="BS73" i="53"/>
  <c r="AC113" i="54"/>
  <c r="AD112" i="71"/>
  <c r="B18" i="55" a="1"/>
  <c r="B18" i="55" s="1"/>
  <c r="B45" i="55" a="1"/>
  <c r="B45" i="55" s="1"/>
  <c r="B31" i="55" a="1"/>
  <c r="B31" i="55" s="1"/>
  <c r="C24" i="55" a="1"/>
  <c r="C24" i="55" s="1"/>
  <c r="C32" i="55" a="1"/>
  <c r="C32" i="55" s="1"/>
  <c r="B40" i="55" a="1"/>
  <c r="B40" i="55" s="1"/>
  <c r="C41" i="55" a="1"/>
  <c r="C41" i="55" s="1"/>
  <c r="C42" i="55" a="1"/>
  <c r="C42" i="55" s="1"/>
  <c r="B37" i="55" a="1"/>
  <c r="B37" i="55" s="1"/>
  <c r="B28" i="55" a="1"/>
  <c r="B28" i="55" s="1"/>
  <c r="C6" i="55" a="1"/>
  <c r="C6" i="55" s="1"/>
  <c r="B33" i="55" a="1"/>
  <c r="B33" i="55" s="1"/>
  <c r="C28" i="55" a="1"/>
  <c r="C28" i="55" s="1"/>
  <c r="B41" i="55" a="1"/>
  <c r="B41" i="55" s="1"/>
  <c r="C37" i="55" a="1"/>
  <c r="C37" i="55" s="1"/>
  <c r="C35" i="55" a="1"/>
  <c r="C35" i="55" s="1"/>
  <c r="B23" i="55" a="1"/>
  <c r="B23" i="55" s="1"/>
  <c r="B26" i="55" a="1"/>
  <c r="B26" i="55" s="1"/>
  <c r="C45" i="55" a="1"/>
  <c r="C45" i="55" s="1"/>
  <c r="B24" i="55" a="1"/>
  <c r="B24" i="55" s="1"/>
  <c r="B13" i="55" a="1"/>
  <c r="B13" i="55" s="1"/>
  <c r="B15" i="55" a="1"/>
  <c r="B15" i="55" s="1"/>
  <c r="C44" i="55" a="1"/>
  <c r="C44" i="55" s="1"/>
  <c r="B11" i="55" a="1"/>
  <c r="B11" i="55" s="1"/>
  <c r="B35" i="55" a="1"/>
  <c r="B35" i="55" s="1"/>
  <c r="C10" i="55" a="1"/>
  <c r="C10" i="55" s="1"/>
  <c r="B34" i="55" a="1"/>
  <c r="B34" i="55" s="1"/>
  <c r="B4" i="55" a="1"/>
  <c r="B4" i="55" s="1"/>
  <c r="B46" i="55" s="1"/>
  <c r="B8" i="55" a="1"/>
  <c r="B8" i="55" s="1"/>
  <c r="C8" i="55" a="1"/>
  <c r="C8" i="55" s="1"/>
  <c r="B25" i="55" a="1"/>
  <c r="B25" i="55" s="1"/>
  <c r="B10" i="55" a="1"/>
  <c r="B10" i="55" s="1"/>
  <c r="B43" i="55" a="1"/>
  <c r="B43" i="55" s="1"/>
  <c r="C17" i="55" a="1"/>
  <c r="C17" i="55" s="1"/>
  <c r="B29" i="55" a="1"/>
  <c r="B29" i="55" s="1"/>
  <c r="B44" i="55" a="1"/>
  <c r="B44" i="55" s="1"/>
  <c r="B17" i="55" a="1"/>
  <c r="B17" i="55" s="1"/>
  <c r="B19" i="55" a="1"/>
  <c r="B19" i="55" s="1"/>
  <c r="B6" i="55" a="1"/>
  <c r="B6" i="55" s="1"/>
  <c r="C47" i="55" a="1"/>
  <c r="C47" i="55" s="1"/>
  <c r="B21" i="55" a="1"/>
  <c r="B21" i="55" s="1"/>
  <c r="C40" i="55" a="1"/>
  <c r="C40" i="55" s="1"/>
  <c r="C13" i="55" a="1"/>
  <c r="C13" i="55" s="1"/>
  <c r="C12" i="55" a="1"/>
  <c r="C12" i="55" s="1"/>
  <c r="B20" i="55" a="1"/>
  <c r="B20" i="55" s="1"/>
  <c r="C34" i="55" a="1"/>
  <c r="C34" i="55" s="1"/>
  <c r="C21" i="55" a="1"/>
  <c r="C21" i="55" s="1"/>
  <c r="B9" i="55" a="1"/>
  <c r="B9" i="55" s="1"/>
  <c r="B14" i="55" a="1"/>
  <c r="B14" i="55" s="1"/>
  <c r="B39" i="55" a="1"/>
  <c r="B39" i="55" s="1"/>
  <c r="C20" i="55" a="1"/>
  <c r="C20" i="55" s="1"/>
  <c r="B22" i="55" a="1"/>
  <c r="B22" i="55" s="1"/>
  <c r="C15" i="55" a="1"/>
  <c r="C15" i="55" s="1"/>
  <c r="C38" i="55" a="1"/>
  <c r="C38" i="55" s="1"/>
  <c r="B16" i="55" a="1"/>
  <c r="B16" i="55" s="1"/>
  <c r="C43" i="55" a="1"/>
  <c r="C43" i="55" s="1"/>
  <c r="C33" i="55" a="1"/>
  <c r="C33" i="55" s="1"/>
  <c r="C26" i="55" a="1"/>
  <c r="C26" i="55" s="1"/>
  <c r="B27" i="55" a="1"/>
  <c r="B27" i="55" s="1"/>
  <c r="C27" i="55" a="1"/>
  <c r="C27" i="55" s="1"/>
  <c r="B36" i="55" a="1"/>
  <c r="B36" i="55" s="1"/>
  <c r="C4" i="55" a="1"/>
  <c r="C4" i="55" s="1"/>
  <c r="C46" i="55" s="1"/>
  <c r="B12" i="55" a="1"/>
  <c r="B12" i="55" s="1"/>
  <c r="C25" i="55" a="1"/>
  <c r="C25" i="55" s="1"/>
  <c r="C23" i="55" a="1"/>
  <c r="C23" i="55" s="1"/>
  <c r="B38" i="55" a="1"/>
  <c r="B38" i="55" s="1"/>
  <c r="B7" i="55" a="1"/>
  <c r="B7" i="55" s="1"/>
  <c r="B32" i="55" a="1"/>
  <c r="B32" i="55" s="1"/>
  <c r="C36" i="55" a="1"/>
  <c r="C36" i="55" s="1"/>
  <c r="C30" i="55" a="1"/>
  <c r="C30" i="55" s="1"/>
  <c r="C16" i="55" a="1"/>
  <c r="C16" i="55" s="1"/>
  <c r="B42" i="55" a="1"/>
  <c r="B42" i="55" s="1"/>
  <c r="B5" i="55" a="1"/>
  <c r="B5" i="55" s="1"/>
  <c r="C18" i="55" a="1"/>
  <c r="C18" i="55" s="1"/>
  <c r="C31" i="55" a="1"/>
  <c r="C31" i="55" s="1"/>
  <c r="C19" i="55" a="1"/>
  <c r="C19" i="55" s="1"/>
  <c r="C7" i="55" a="1"/>
  <c r="C7" i="55" s="1"/>
  <c r="C14" i="55" a="1"/>
  <c r="C14" i="55" s="1"/>
  <c r="C22" i="55" a="1"/>
  <c r="C22" i="55" s="1"/>
  <c r="C39" i="55" a="1"/>
  <c r="C39" i="55" s="1"/>
  <c r="C5" i="55" a="1"/>
  <c r="C5" i="55" s="1"/>
  <c r="C29" i="55" a="1"/>
  <c r="C29" i="55" s="1"/>
  <c r="C11" i="55" a="1"/>
  <c r="C11" i="55" s="1"/>
  <c r="C9" i="55" a="1"/>
  <c r="C9" i="55" s="1"/>
  <c r="B30" i="55" a="1"/>
  <c r="B30" i="55" s="1"/>
  <c r="BR73" i="58"/>
  <c r="BM73" i="58"/>
  <c r="BN73" i="58"/>
  <c r="BS73" i="58"/>
  <c r="BQ73" i="58"/>
  <c r="BO73" i="58"/>
  <c r="BP73" i="58"/>
  <c r="AC113" i="59"/>
  <c r="AB112" i="50"/>
  <c r="AG75" i="69"/>
  <c r="AG75" i="61"/>
  <c r="AD113" i="63" s="1"/>
  <c r="AG75" i="52"/>
  <c r="AD113" i="54" s="1"/>
  <c r="AG75" i="57"/>
  <c r="AD113" i="59" s="1"/>
  <c r="AG75" i="65"/>
  <c r="AD113" i="67" s="1"/>
  <c r="AG75" i="36"/>
  <c r="AD113" i="38" s="1"/>
  <c r="AG76" i="56"/>
  <c r="AG19" i="56" s="1"/>
  <c r="AG75" i="48"/>
  <c r="AD113" i="50" s="1"/>
  <c r="BP73" i="37"/>
  <c r="BR73" i="37"/>
  <c r="AC113" i="38"/>
  <c r="BS73" i="37"/>
  <c r="BO73" i="37"/>
  <c r="BQ73" i="37"/>
  <c r="BM73" i="37"/>
  <c r="BN73" i="37"/>
  <c r="C25" i="72" a="1"/>
  <c r="C25" i="72" s="1"/>
  <c r="B14" i="72" a="1"/>
  <c r="B14" i="72" s="1"/>
  <c r="C13" i="72" a="1"/>
  <c r="C13" i="72" s="1"/>
  <c r="B10" i="72" a="1"/>
  <c r="B10" i="72" s="1"/>
  <c r="C45" i="72" a="1"/>
  <c r="C45" i="72" s="1"/>
  <c r="C42" i="72" a="1"/>
  <c r="C42" i="72" s="1"/>
  <c r="C47" i="72" a="1"/>
  <c r="C47" i="72" s="1"/>
  <c r="B33" i="72" a="1"/>
  <c r="B33" i="72" s="1"/>
  <c r="C21" i="72" a="1"/>
  <c r="C21" i="72" s="1"/>
  <c r="B22" i="72" a="1"/>
  <c r="B22" i="72" s="1"/>
  <c r="B23" i="72" a="1"/>
  <c r="B23" i="72" s="1"/>
  <c r="B28" i="72" a="1"/>
  <c r="B28" i="72" s="1"/>
  <c r="B16" i="72" a="1"/>
  <c r="B16" i="72" s="1"/>
  <c r="C35" i="72" a="1"/>
  <c r="C35" i="72" s="1"/>
  <c r="B44" i="72" a="1"/>
  <c r="B44" i="72" s="1"/>
  <c r="B32" i="72" a="1"/>
  <c r="B32" i="72" s="1"/>
  <c r="C9" i="72" a="1"/>
  <c r="C9" i="72" s="1"/>
  <c r="C33" i="72" a="1"/>
  <c r="C33" i="72" s="1"/>
  <c r="C26" i="72" a="1"/>
  <c r="C26" i="72" s="1"/>
  <c r="B45" i="72" a="1"/>
  <c r="B45" i="72" s="1"/>
  <c r="C19" i="72" a="1"/>
  <c r="C19" i="72" s="1"/>
  <c r="B38" i="72" a="1"/>
  <c r="B38" i="72" s="1"/>
  <c r="B25" i="72" a="1"/>
  <c r="B25" i="72" s="1"/>
  <c r="C4" i="72" a="1"/>
  <c r="C4" i="72" s="1"/>
  <c r="C46" i="72" s="1"/>
  <c r="B21" i="72" a="1"/>
  <c r="B21" i="72" s="1"/>
  <c r="C17" i="72" a="1"/>
  <c r="C17" i="72" s="1"/>
  <c r="B20" i="72" a="1"/>
  <c r="B20" i="72" s="1"/>
  <c r="C30" i="72" a="1"/>
  <c r="C30" i="72" s="1"/>
  <c r="C34" i="72" a="1"/>
  <c r="C34" i="72" s="1"/>
  <c r="C43" i="72" a="1"/>
  <c r="C43" i="72" s="1"/>
  <c r="B37" i="72" a="1"/>
  <c r="B37" i="72" s="1"/>
  <c r="C31" i="72" a="1"/>
  <c r="C31" i="72" s="1"/>
  <c r="B43" i="72" a="1"/>
  <c r="B43" i="72" s="1"/>
  <c r="C15" i="72" a="1"/>
  <c r="C15" i="72" s="1"/>
  <c r="C40" i="72" a="1"/>
  <c r="C40" i="72" s="1"/>
  <c r="C22" i="72" a="1"/>
  <c r="C22" i="72" s="1"/>
  <c r="C18" i="72" a="1"/>
  <c r="C18" i="72" s="1"/>
  <c r="C20" i="72" a="1"/>
  <c r="C20" i="72" s="1"/>
  <c r="B11" i="72" a="1"/>
  <c r="B11" i="72" s="1"/>
  <c r="B18" i="72" a="1"/>
  <c r="B18" i="72" s="1"/>
  <c r="B40" i="72" a="1"/>
  <c r="B40" i="72" s="1"/>
  <c r="C12" i="72" a="1"/>
  <c r="C12" i="72" s="1"/>
  <c r="C39" i="72" a="1"/>
  <c r="C39" i="72" s="1"/>
  <c r="C28" i="72" a="1"/>
  <c r="C28" i="72" s="1"/>
  <c r="C23" i="72" a="1"/>
  <c r="C23" i="72" s="1"/>
  <c r="B17" i="72" a="1"/>
  <c r="B17" i="72" s="1"/>
  <c r="B9" i="72" a="1"/>
  <c r="B9" i="72" s="1"/>
  <c r="B8" i="72" a="1"/>
  <c r="B8" i="72" s="1"/>
  <c r="C38" i="72" a="1"/>
  <c r="C38" i="72" s="1"/>
  <c r="C8" i="72" a="1"/>
  <c r="C8" i="72" s="1"/>
  <c r="C10" i="72" a="1"/>
  <c r="C10" i="72" s="1"/>
  <c r="C36" i="72" a="1"/>
  <c r="C36" i="72" s="1"/>
  <c r="C11" i="72" a="1"/>
  <c r="C11" i="72" s="1"/>
  <c r="C24" i="72" a="1"/>
  <c r="C24" i="72" s="1"/>
  <c r="C27" i="72" a="1"/>
  <c r="C27" i="72" s="1"/>
  <c r="B13" i="72" a="1"/>
  <c r="B13" i="72" s="1"/>
  <c r="B15" i="72" a="1"/>
  <c r="B15" i="72" s="1"/>
  <c r="B42" i="72" a="1"/>
  <c r="B42" i="72" s="1"/>
  <c r="B26" i="72" a="1"/>
  <c r="B26" i="72" s="1"/>
  <c r="C7" i="72" a="1"/>
  <c r="C7" i="72" s="1"/>
  <c r="C41" i="72" a="1"/>
  <c r="C41" i="72" s="1"/>
  <c r="B5" i="72" a="1"/>
  <c r="B5" i="72" s="1"/>
  <c r="B41" i="72" a="1"/>
  <c r="B41" i="72" s="1"/>
  <c r="C29" i="72" a="1"/>
  <c r="C29" i="72" s="1"/>
  <c r="C6" i="72" a="1"/>
  <c r="C6" i="72" s="1"/>
  <c r="C44" i="72" a="1"/>
  <c r="C44" i="72" s="1"/>
  <c r="B6" i="72" a="1"/>
  <c r="B6" i="72" s="1"/>
  <c r="B19" i="72" a="1"/>
  <c r="B19" i="72" s="1"/>
  <c r="B24" i="72" a="1"/>
  <c r="B24" i="72" s="1"/>
  <c r="C14" i="72" a="1"/>
  <c r="C14" i="72" s="1"/>
  <c r="B34" i="72" a="1"/>
  <c r="B34" i="72" s="1"/>
  <c r="C37" i="72" a="1"/>
  <c r="C37" i="72" s="1"/>
  <c r="B39" i="72" a="1"/>
  <c r="B39" i="72" s="1"/>
  <c r="C16" i="72" a="1"/>
  <c r="C16" i="72" s="1"/>
  <c r="B12" i="72" a="1"/>
  <c r="B12" i="72" s="1"/>
  <c r="B4" i="72" a="1"/>
  <c r="B4" i="72" s="1"/>
  <c r="B46" i="72" s="1"/>
  <c r="C5" i="72" a="1"/>
  <c r="C5" i="72" s="1"/>
  <c r="B35" i="72" a="1"/>
  <c r="B35" i="72" s="1"/>
  <c r="B36" i="72" a="1"/>
  <c r="B36" i="72" s="1"/>
  <c r="B7" i="72" a="1"/>
  <c r="B7" i="72" s="1"/>
  <c r="C32" i="72" a="1"/>
  <c r="C32" i="72" s="1"/>
  <c r="B29" i="72" a="1"/>
  <c r="B29" i="72" s="1"/>
  <c r="B27" i="72" a="1"/>
  <c r="B27" i="72" s="1"/>
  <c r="B30" i="72" a="1"/>
  <c r="B30" i="72" s="1"/>
  <c r="B31" i="72" a="1"/>
  <c r="B31" i="72" s="1"/>
  <c r="AB112" i="38"/>
  <c r="AD19" i="48"/>
  <c r="BK9" i="49" s="1"/>
  <c r="AA10" i="50" s="1"/>
  <c r="C9" i="68" a="1"/>
  <c r="C9" i="68" s="1"/>
  <c r="B39" i="68" a="1"/>
  <c r="B39" i="68" s="1"/>
  <c r="B21" i="68" a="1"/>
  <c r="B21" i="68" s="1"/>
  <c r="C21" i="68" a="1"/>
  <c r="C21" i="68" s="1"/>
  <c r="C45" i="68" a="1"/>
  <c r="C45" i="68" s="1"/>
  <c r="C47" i="68" a="1"/>
  <c r="C47" i="68" s="1"/>
  <c r="C27" i="68" a="1"/>
  <c r="C27" i="68" s="1"/>
  <c r="B45" i="68" a="1"/>
  <c r="B45" i="68" s="1"/>
  <c r="C20" i="68" a="1"/>
  <c r="C20" i="68" s="1"/>
  <c r="C34" i="68" a="1"/>
  <c r="C34" i="68" s="1"/>
  <c r="C17" i="68" a="1"/>
  <c r="C17" i="68" s="1"/>
  <c r="B5" i="68" a="1"/>
  <c r="B5" i="68" s="1"/>
  <c r="B41" i="68" a="1"/>
  <c r="B41" i="68" s="1"/>
  <c r="B20" i="68" a="1"/>
  <c r="B20" i="68" s="1"/>
  <c r="C43" i="68" a="1"/>
  <c r="C43" i="68" s="1"/>
  <c r="C42" i="68" a="1"/>
  <c r="C42" i="68" s="1"/>
  <c r="B29" i="68" a="1"/>
  <c r="B29" i="68" s="1"/>
  <c r="C41" i="68" a="1"/>
  <c r="C41" i="68" s="1"/>
  <c r="B30" i="68" a="1"/>
  <c r="B30" i="68" s="1"/>
  <c r="C39" i="68" a="1"/>
  <c r="C39" i="68" s="1"/>
  <c r="B24" i="68" a="1"/>
  <c r="B24" i="68" s="1"/>
  <c r="C10" i="68" a="1"/>
  <c r="C10" i="68" s="1"/>
  <c r="C6" i="68" a="1"/>
  <c r="C6" i="68" s="1"/>
  <c r="C44" i="68" a="1"/>
  <c r="C44" i="68" s="1"/>
  <c r="C29" i="68" a="1"/>
  <c r="C29" i="68" s="1"/>
  <c r="B44" i="68" a="1"/>
  <c r="B44" i="68" s="1"/>
  <c r="C26" i="68" a="1"/>
  <c r="C26" i="68" s="1"/>
  <c r="B31" i="68" a="1"/>
  <c r="B31" i="68" s="1"/>
  <c r="B16" i="68" a="1"/>
  <c r="B16" i="68" s="1"/>
  <c r="B11" i="68" a="1"/>
  <c r="B11" i="68" s="1"/>
  <c r="C7" i="68" a="1"/>
  <c r="C7" i="68" s="1"/>
  <c r="C8" i="68" a="1"/>
  <c r="C8" i="68" s="1"/>
  <c r="C13" i="68" a="1"/>
  <c r="C13" i="68" s="1"/>
  <c r="C16" i="68" a="1"/>
  <c r="C16" i="68" s="1"/>
  <c r="B43" i="68" a="1"/>
  <c r="B43" i="68" s="1"/>
  <c r="B22" i="68" a="1"/>
  <c r="B22" i="68" s="1"/>
  <c r="C12" i="68" a="1"/>
  <c r="C12" i="68" s="1"/>
  <c r="B32" i="68" a="1"/>
  <c r="B32" i="68" s="1"/>
  <c r="B27" i="68" a="1"/>
  <c r="B27" i="68" s="1"/>
  <c r="B19" i="68" a="1"/>
  <c r="B19" i="68" s="1"/>
  <c r="B4" i="68" a="1"/>
  <c r="B4" i="68" s="1"/>
  <c r="B46" i="68" s="1"/>
  <c r="B17" i="68" a="1"/>
  <c r="B17" i="68" s="1"/>
  <c r="B38" i="68" a="1"/>
  <c r="B38" i="68" s="1"/>
  <c r="C25" i="68" a="1"/>
  <c r="C25" i="68" s="1"/>
  <c r="B15" i="68" a="1"/>
  <c r="B15" i="68" s="1"/>
  <c r="B7" i="68" a="1"/>
  <c r="B7" i="68" s="1"/>
  <c r="B35" i="68" a="1"/>
  <c r="B35" i="68" s="1"/>
  <c r="B23" i="68" a="1"/>
  <c r="B23" i="68" s="1"/>
  <c r="C11" i="68" a="1"/>
  <c r="C11" i="68" s="1"/>
  <c r="C36" i="68" a="1"/>
  <c r="C36" i="68" s="1"/>
  <c r="C23" i="68" a="1"/>
  <c r="C23" i="68" s="1"/>
  <c r="C31" i="68" a="1"/>
  <c r="C31" i="68" s="1"/>
  <c r="B12" i="68" a="1"/>
  <c r="B12" i="68" s="1"/>
  <c r="C37" i="68" a="1"/>
  <c r="C37" i="68" s="1"/>
  <c r="C33" i="68" a="1"/>
  <c r="C33" i="68" s="1"/>
  <c r="B28" i="68" a="1"/>
  <c r="B28" i="68" s="1"/>
  <c r="C4" i="68" a="1"/>
  <c r="C4" i="68" s="1"/>
  <c r="C46" i="68" s="1"/>
  <c r="C24" i="68" a="1"/>
  <c r="C24" i="68" s="1"/>
  <c r="C19" i="68" a="1"/>
  <c r="C19" i="68" s="1"/>
  <c r="C38" i="68" a="1"/>
  <c r="C38" i="68" s="1"/>
  <c r="C18" i="68" a="1"/>
  <c r="C18" i="68" s="1"/>
  <c r="B25" i="68" a="1"/>
  <c r="B25" i="68" s="1"/>
  <c r="C15" i="68" a="1"/>
  <c r="C15" i="68" s="1"/>
  <c r="B14" i="68" a="1"/>
  <c r="B14" i="68" s="1"/>
  <c r="B42" i="68" a="1"/>
  <c r="B42" i="68" s="1"/>
  <c r="B26" i="68" a="1"/>
  <c r="B26" i="68" s="1"/>
  <c r="B40" i="68" a="1"/>
  <c r="B40" i="68" s="1"/>
  <c r="B8" i="68" a="1"/>
  <c r="B8" i="68" s="1"/>
  <c r="C30" i="68" a="1"/>
  <c r="C30" i="68" s="1"/>
  <c r="B18" i="68" a="1"/>
  <c r="B18" i="68" s="1"/>
  <c r="B36" i="68" a="1"/>
  <c r="B36" i="68" s="1"/>
  <c r="C35" i="68" a="1"/>
  <c r="C35" i="68" s="1"/>
  <c r="C28" i="68" a="1"/>
  <c r="C28" i="68" s="1"/>
  <c r="C40" i="68" a="1"/>
  <c r="C40" i="68" s="1"/>
  <c r="B34" i="68" a="1"/>
  <c r="B34" i="68" s="1"/>
  <c r="B13" i="68" a="1"/>
  <c r="B13" i="68" s="1"/>
  <c r="C32" i="68" a="1"/>
  <c r="C32" i="68" s="1"/>
  <c r="B10" i="68" a="1"/>
  <c r="B10" i="68" s="1"/>
  <c r="C22" i="68" a="1"/>
  <c r="C22" i="68" s="1"/>
  <c r="B37" i="68" a="1"/>
  <c r="B37" i="68" s="1"/>
  <c r="C14" i="68" a="1"/>
  <c r="C14" i="68" s="1"/>
  <c r="C5" i="68" a="1"/>
  <c r="C5" i="68" s="1"/>
  <c r="B6" i="68" a="1"/>
  <c r="B6" i="68" s="1"/>
  <c r="B9" i="68" a="1"/>
  <c r="B9" i="68" s="1"/>
  <c r="B33" i="68" a="1"/>
  <c r="B33" i="68" s="1"/>
  <c r="AD112" i="50"/>
  <c r="AH75" i="56"/>
  <c r="AH74" i="65"/>
  <c r="C170" i="68" s="1" a="1"/>
  <c r="C170" i="68" s="1"/>
  <c r="C171" i="68" s="1"/>
  <c r="AH74" i="61"/>
  <c r="C170" i="64" s="1" a="1"/>
  <c r="C170" i="64" s="1"/>
  <c r="C171" i="64" s="1"/>
  <c r="AH74" i="36"/>
  <c r="C170" i="39" s="1" a="1"/>
  <c r="C170" i="39" s="1"/>
  <c r="C171" i="39" s="1"/>
  <c r="AH74" i="69"/>
  <c r="AH74" i="52"/>
  <c r="C170" i="55" s="1" a="1"/>
  <c r="C170" i="55" s="1"/>
  <c r="C171" i="55" s="1"/>
  <c r="AH74" i="48"/>
  <c r="C170" i="51" s="1" a="1"/>
  <c r="C170" i="51" s="1"/>
  <c r="C171" i="51" s="1"/>
  <c r="AH74" i="57"/>
  <c r="C170" i="60" s="1" a="1"/>
  <c r="C170" i="60" s="1"/>
  <c r="C171" i="60" s="1"/>
  <c r="AF19" i="52"/>
  <c r="BQ9" i="53" s="1"/>
  <c r="AC10" i="54" s="1"/>
  <c r="BO73" i="62"/>
  <c r="BS73" i="62"/>
  <c r="BQ73" i="62"/>
  <c r="BN73" i="62"/>
  <c r="AC113" i="63"/>
  <c r="BP73" i="62"/>
  <c r="BR73" i="62"/>
  <c r="BM73" i="62"/>
  <c r="AB112" i="63"/>
  <c r="AB19" i="36"/>
  <c r="BE9" i="37" s="1"/>
  <c r="Y10" i="38" s="1"/>
  <c r="AD112" i="54"/>
  <c r="BR73" i="70"/>
  <c r="BO73" i="70"/>
  <c r="BN73" i="70"/>
  <c r="BM73" i="70"/>
  <c r="BQ73" i="70"/>
  <c r="AC113" i="71"/>
  <c r="BP73" i="70"/>
  <c r="BS73" i="70"/>
  <c r="AB112" i="71"/>
  <c r="AB19" i="57"/>
  <c r="BE9" i="58" s="1"/>
  <c r="Y10" i="59" s="1"/>
  <c r="AD112" i="67"/>
  <c r="AB19" i="69"/>
  <c r="C38" i="39" a="1"/>
  <c r="C38" i="39" s="1"/>
  <c r="B22" i="39" a="1"/>
  <c r="B22" i="39" s="1"/>
  <c r="B42" i="39" a="1"/>
  <c r="B42" i="39" s="1"/>
  <c r="C28" i="39" a="1"/>
  <c r="C28" i="39" s="1"/>
  <c r="B30" i="39" a="1"/>
  <c r="B30" i="39" s="1"/>
  <c r="C27" i="39" a="1"/>
  <c r="C27" i="39" s="1"/>
  <c r="C7" i="39" a="1"/>
  <c r="C7" i="39" s="1"/>
  <c r="B33" i="39" a="1"/>
  <c r="B33" i="39" s="1"/>
  <c r="C21" i="39" a="1"/>
  <c r="C21" i="39" s="1"/>
  <c r="B37" i="39" a="1"/>
  <c r="B37" i="39" s="1"/>
  <c r="B16" i="39" a="1"/>
  <c r="B16" i="39" s="1"/>
  <c r="C42" i="39" a="1"/>
  <c r="C42" i="39" s="1"/>
  <c r="B8" i="39" a="1"/>
  <c r="B8" i="39" s="1"/>
  <c r="C9" i="39" a="1"/>
  <c r="C9" i="39" s="1"/>
  <c r="B15" i="39" a="1"/>
  <c r="B15" i="39" s="1"/>
  <c r="B36" i="39" a="1"/>
  <c r="B36" i="39" s="1"/>
  <c r="B9" i="39" a="1"/>
  <c r="B9" i="39" s="1"/>
  <c r="C36" i="39" a="1"/>
  <c r="C36" i="39" s="1"/>
  <c r="B44" i="39" a="1"/>
  <c r="B44" i="39" s="1"/>
  <c r="C4" i="39" a="1"/>
  <c r="C4" i="39" s="1"/>
  <c r="B34" i="39" a="1"/>
  <c r="B34" i="39" s="1"/>
  <c r="B25" i="39" a="1"/>
  <c r="B25" i="39" s="1"/>
  <c r="C45" i="39" a="1"/>
  <c r="C45" i="39" s="1"/>
  <c r="B13" i="39" a="1"/>
  <c r="B13" i="39" s="1"/>
  <c r="C33" i="39" a="1"/>
  <c r="C33" i="39" s="1"/>
  <c r="C39" i="39" a="1"/>
  <c r="C39" i="39" s="1"/>
  <c r="B43" i="39" a="1"/>
  <c r="B43" i="39" s="1"/>
  <c r="B23" i="39" a="1"/>
  <c r="B23" i="39" s="1"/>
  <c r="C40" i="39" a="1"/>
  <c r="C40" i="39" s="1"/>
  <c r="C35" i="39" a="1"/>
  <c r="C35" i="39" s="1"/>
  <c r="B14" i="39" a="1"/>
  <c r="B14" i="39" s="1"/>
  <c r="C14" i="39" a="1"/>
  <c r="C14" i="39" s="1"/>
  <c r="B6" i="39" a="1"/>
  <c r="B6" i="39" s="1"/>
  <c r="C19" i="39" a="1"/>
  <c r="C19" i="39" s="1"/>
  <c r="C26" i="39" a="1"/>
  <c r="C26" i="39" s="1"/>
  <c r="B11" i="39" a="1"/>
  <c r="B11" i="39" s="1"/>
  <c r="C10" i="39" a="1"/>
  <c r="C10" i="39" s="1"/>
  <c r="B31" i="39" a="1"/>
  <c r="B31" i="39" s="1"/>
  <c r="C15" i="39" a="1"/>
  <c r="C15" i="39" s="1"/>
  <c r="B21" i="39" a="1"/>
  <c r="B21" i="39" s="1"/>
  <c r="B40" i="39" a="1"/>
  <c r="B40" i="39" s="1"/>
  <c r="B26" i="39" a="1"/>
  <c r="B26" i="39" s="1"/>
  <c r="B24" i="39" a="1"/>
  <c r="B24" i="39" s="1"/>
  <c r="C22" i="39" a="1"/>
  <c r="C22" i="39" s="1"/>
  <c r="B19" i="39" a="1"/>
  <c r="B19" i="39" s="1"/>
  <c r="C20" i="39" a="1"/>
  <c r="C20" i="39" s="1"/>
  <c r="B27" i="39" a="1"/>
  <c r="B27" i="39" s="1"/>
  <c r="B29" i="39" a="1"/>
  <c r="B29" i="39" s="1"/>
  <c r="C29" i="39" a="1"/>
  <c r="C29" i="39" s="1"/>
  <c r="C37" i="39" a="1"/>
  <c r="C37" i="39" s="1"/>
  <c r="B45" i="39" a="1"/>
  <c r="B45" i="39" s="1"/>
  <c r="B38" i="39" a="1"/>
  <c r="B38" i="39" s="1"/>
  <c r="C43" i="39" a="1"/>
  <c r="C43" i="39" s="1"/>
  <c r="B35" i="39" a="1"/>
  <c r="B35" i="39" s="1"/>
  <c r="C44" i="39" a="1"/>
  <c r="C44" i="39" s="1"/>
  <c r="C30" i="39" a="1"/>
  <c r="C30" i="39" s="1"/>
  <c r="C5" i="39" a="1"/>
  <c r="C5" i="39" s="1"/>
  <c r="B41" i="39" a="1"/>
  <c r="B41" i="39" s="1"/>
  <c r="B5" i="39" a="1"/>
  <c r="B5" i="39" s="1"/>
  <c r="C34" i="39" a="1"/>
  <c r="C34" i="39" s="1"/>
  <c r="B39" i="39" a="1"/>
  <c r="B39" i="39" s="1"/>
  <c r="C12" i="39" a="1"/>
  <c r="C12" i="39" s="1"/>
  <c r="B17" i="39" a="1"/>
  <c r="B17" i="39" s="1"/>
  <c r="B4" i="39" a="1"/>
  <c r="B4" i="39" s="1"/>
  <c r="B12" i="39" a="1"/>
  <c r="B12" i="39" s="1"/>
  <c r="C6" i="39" a="1"/>
  <c r="C6" i="39" s="1"/>
  <c r="B28" i="39" a="1"/>
  <c r="B28" i="39" s="1"/>
  <c r="C18" i="39" a="1"/>
  <c r="C18" i="39" s="1"/>
  <c r="C17" i="39" a="1"/>
  <c r="C17" i="39" s="1"/>
  <c r="C41" i="39" a="1"/>
  <c r="C41" i="39" s="1"/>
  <c r="B20" i="39" a="1"/>
  <c r="B20" i="39" s="1"/>
  <c r="C31" i="39" a="1"/>
  <c r="C31" i="39" s="1"/>
  <c r="C13" i="39" a="1"/>
  <c r="C13" i="39" s="1"/>
  <c r="B32" i="39" a="1"/>
  <c r="B32" i="39" s="1"/>
  <c r="C32" i="39" a="1"/>
  <c r="C32" i="39" s="1"/>
  <c r="C23" i="39" a="1"/>
  <c r="C23" i="39" s="1"/>
  <c r="C8" i="39" a="1"/>
  <c r="C8" i="39" s="1"/>
  <c r="C16" i="39" a="1"/>
  <c r="C16" i="39" s="1"/>
  <c r="B7" i="39" a="1"/>
  <c r="B7" i="39" s="1"/>
  <c r="B18" i="39" a="1"/>
  <c r="B18" i="39" s="1"/>
  <c r="C47" i="39" a="1"/>
  <c r="C47" i="39" s="1"/>
  <c r="C25" i="39" a="1"/>
  <c r="C25" i="39" s="1"/>
  <c r="B10" i="39" a="1"/>
  <c r="B10" i="39" s="1"/>
  <c r="C11" i="39" a="1"/>
  <c r="C11" i="39" s="1"/>
  <c r="C24" i="39" a="1"/>
  <c r="C24" i="39" s="1"/>
  <c r="AB112" i="54"/>
  <c r="BO73" i="49"/>
  <c r="BP73" i="49"/>
  <c r="BN73" i="49"/>
  <c r="AC113" i="50"/>
  <c r="BM73" i="49"/>
  <c r="BS73" i="49"/>
  <c r="BQ73" i="49"/>
  <c r="BR73" i="49"/>
  <c r="C40" i="51" a="1"/>
  <c r="C40" i="51" s="1"/>
  <c r="C11" i="51" a="1"/>
  <c r="C11" i="51" s="1"/>
  <c r="C4" i="51" a="1"/>
  <c r="C4" i="51" s="1"/>
  <c r="C46" i="51" s="1"/>
  <c r="B35" i="51" a="1"/>
  <c r="B35" i="51" s="1"/>
  <c r="C7" i="51" a="1"/>
  <c r="C7" i="51" s="1"/>
  <c r="C6" i="51" a="1"/>
  <c r="C6" i="51" s="1"/>
  <c r="B36" i="51" a="1"/>
  <c r="B36" i="51" s="1"/>
  <c r="B14" i="51" a="1"/>
  <c r="B14" i="51" s="1"/>
  <c r="C32" i="51" a="1"/>
  <c r="C32" i="51" s="1"/>
  <c r="B25" i="51" a="1"/>
  <c r="B25" i="51" s="1"/>
  <c r="C16" i="51" a="1"/>
  <c r="C16" i="51" s="1"/>
  <c r="B41" i="51" a="1"/>
  <c r="B41" i="51" s="1"/>
  <c r="B24" i="51" a="1"/>
  <c r="B24" i="51" s="1"/>
  <c r="C5" i="51" a="1"/>
  <c r="C5" i="51" s="1"/>
  <c r="B23" i="51" a="1"/>
  <c r="B23" i="51" s="1"/>
  <c r="B8" i="51" a="1"/>
  <c r="B8" i="51" s="1"/>
  <c r="C25" i="51" a="1"/>
  <c r="C25" i="51" s="1"/>
  <c r="C30" i="51" a="1"/>
  <c r="C30" i="51" s="1"/>
  <c r="C42" i="51" a="1"/>
  <c r="C42" i="51" s="1"/>
  <c r="B26" i="51" a="1"/>
  <c r="B26" i="51" s="1"/>
  <c r="C31" i="51" a="1"/>
  <c r="C31" i="51" s="1"/>
  <c r="B34" i="51" a="1"/>
  <c r="B34" i="51" s="1"/>
  <c r="C19" i="51" a="1"/>
  <c r="C19" i="51" s="1"/>
  <c r="B31" i="51" a="1"/>
  <c r="B31" i="51" s="1"/>
  <c r="C45" i="51" a="1"/>
  <c r="C45" i="51" s="1"/>
  <c r="C28" i="51" a="1"/>
  <c r="C28" i="51" s="1"/>
  <c r="B6" i="51" a="1"/>
  <c r="B6" i="51" s="1"/>
  <c r="C14" i="51" a="1"/>
  <c r="C14" i="51" s="1"/>
  <c r="B27" i="51" a="1"/>
  <c r="B27" i="51" s="1"/>
  <c r="C41" i="51" a="1"/>
  <c r="C41" i="51" s="1"/>
  <c r="C21" i="51" a="1"/>
  <c r="C21" i="51" s="1"/>
  <c r="C39" i="51" a="1"/>
  <c r="C39" i="51" s="1"/>
  <c r="B9" i="51" a="1"/>
  <c r="B9" i="51" s="1"/>
  <c r="C27" i="51" a="1"/>
  <c r="C27" i="51" s="1"/>
  <c r="B45" i="51" a="1"/>
  <c r="B45" i="51" s="1"/>
  <c r="C33" i="51" a="1"/>
  <c r="C33" i="51" s="1"/>
  <c r="B12" i="51" a="1"/>
  <c r="B12" i="51" s="1"/>
  <c r="B39" i="51" a="1"/>
  <c r="B39" i="51" s="1"/>
  <c r="C37" i="51" a="1"/>
  <c r="C37" i="51" s="1"/>
  <c r="B21" i="51" a="1"/>
  <c r="B21" i="51" s="1"/>
  <c r="B20" i="51" a="1"/>
  <c r="B20" i="51" s="1"/>
  <c r="C17" i="51" a="1"/>
  <c r="C17" i="51" s="1"/>
  <c r="B33" i="51" a="1"/>
  <c r="B33" i="51" s="1"/>
  <c r="B17" i="51" a="1"/>
  <c r="B17" i="51" s="1"/>
  <c r="B11" i="51" a="1"/>
  <c r="B11" i="51" s="1"/>
  <c r="B7" i="51" a="1"/>
  <c r="B7" i="51" s="1"/>
  <c r="B29" i="51" a="1"/>
  <c r="B29" i="51" s="1"/>
  <c r="C26" i="51" a="1"/>
  <c r="C26" i="51" s="1"/>
  <c r="C20" i="51" a="1"/>
  <c r="C20" i="51" s="1"/>
  <c r="C24" i="51" a="1"/>
  <c r="C24" i="51" s="1"/>
  <c r="B18" i="51" a="1"/>
  <c r="B18" i="51" s="1"/>
  <c r="C18" i="51" a="1"/>
  <c r="C18" i="51" s="1"/>
  <c r="B28" i="51" a="1"/>
  <c r="B28" i="51" s="1"/>
  <c r="C8" i="51" a="1"/>
  <c r="C8" i="51" s="1"/>
  <c r="C34" i="51" a="1"/>
  <c r="C34" i="51" s="1"/>
  <c r="B37" i="51" a="1"/>
  <c r="B37" i="51" s="1"/>
  <c r="B30" i="51" a="1"/>
  <c r="B30" i="51" s="1"/>
  <c r="C38" i="51" a="1"/>
  <c r="C38" i="51" s="1"/>
  <c r="C43" i="51" a="1"/>
  <c r="C43" i="51" s="1"/>
  <c r="B22" i="51" a="1"/>
  <c r="B22" i="51" s="1"/>
  <c r="B38" i="51" a="1"/>
  <c r="B38" i="51" s="1"/>
  <c r="B16" i="51" a="1"/>
  <c r="B16" i="51" s="1"/>
  <c r="B32" i="51" a="1"/>
  <c r="B32" i="51" s="1"/>
  <c r="C22" i="51" a="1"/>
  <c r="C22" i="51" s="1"/>
  <c r="C36" i="51" a="1"/>
  <c r="C36" i="51" s="1"/>
  <c r="C13" i="51" a="1"/>
  <c r="C13" i="51" s="1"/>
  <c r="C35" i="51" a="1"/>
  <c r="C35" i="51" s="1"/>
  <c r="B15" i="51" a="1"/>
  <c r="B15" i="51" s="1"/>
  <c r="B42" i="51" a="1"/>
  <c r="B42" i="51" s="1"/>
  <c r="B40" i="51" a="1"/>
  <c r="B40" i="51" s="1"/>
  <c r="C12" i="51" a="1"/>
  <c r="C12" i="51" s="1"/>
  <c r="B43" i="51" a="1"/>
  <c r="B43" i="51" s="1"/>
  <c r="B10" i="51" a="1"/>
  <c r="B10" i="51" s="1"/>
  <c r="B13" i="51" a="1"/>
  <c r="B13" i="51" s="1"/>
  <c r="C10" i="51" a="1"/>
  <c r="C10" i="51" s="1"/>
  <c r="C44" i="51" a="1"/>
  <c r="C44" i="51" s="1"/>
  <c r="C47" i="51" a="1"/>
  <c r="C47" i="51" s="1"/>
  <c r="B4" i="51" a="1"/>
  <c r="B4" i="51" s="1"/>
  <c r="B46" i="51" s="1"/>
  <c r="C15" i="51" a="1"/>
  <c r="C15" i="51" s="1"/>
  <c r="C23" i="51" a="1"/>
  <c r="C23" i="51" s="1"/>
  <c r="C9" i="51" a="1"/>
  <c r="C9" i="51" s="1"/>
  <c r="B19" i="51" a="1"/>
  <c r="B19" i="51" s="1"/>
  <c r="B5" i="51" a="1"/>
  <c r="B5" i="51" s="1"/>
  <c r="AF19" i="61"/>
  <c r="BQ9" i="62" s="1"/>
  <c r="AC10" i="63" s="1"/>
  <c r="AD112" i="59"/>
  <c r="BO73" i="66"/>
  <c r="BM73" i="66"/>
  <c r="AC113" i="67"/>
  <c r="BS73" i="66"/>
  <c r="BN73" i="66"/>
  <c r="BQ73" i="66"/>
  <c r="BP73" i="66"/>
  <c r="BR73" i="66"/>
  <c r="C22" i="60" a="1"/>
  <c r="C22" i="60" s="1"/>
  <c r="B27" i="60" a="1"/>
  <c r="B27" i="60" s="1"/>
  <c r="C33" i="60" a="1"/>
  <c r="C33" i="60" s="1"/>
  <c r="C35" i="60" a="1"/>
  <c r="C35" i="60" s="1"/>
  <c r="B21" i="60" a="1"/>
  <c r="B21" i="60" s="1"/>
  <c r="B8" i="60" a="1"/>
  <c r="B8" i="60" s="1"/>
  <c r="C43" i="60" a="1"/>
  <c r="C43" i="60" s="1"/>
  <c r="C38" i="60" a="1"/>
  <c r="C38" i="60" s="1"/>
  <c r="B23" i="60" a="1"/>
  <c r="B23" i="60" s="1"/>
  <c r="C39" i="60" a="1"/>
  <c r="C39" i="60" s="1"/>
  <c r="B22" i="60" a="1"/>
  <c r="B22" i="60" s="1"/>
  <c r="B19" i="60" a="1"/>
  <c r="B19" i="60" s="1"/>
  <c r="B35" i="60" a="1"/>
  <c r="B35" i="60" s="1"/>
  <c r="B24" i="60" a="1"/>
  <c r="B24" i="60" s="1"/>
  <c r="C11" i="60" a="1"/>
  <c r="C11" i="60" s="1"/>
  <c r="B41" i="60" a="1"/>
  <c r="B41" i="60" s="1"/>
  <c r="C7" i="60" a="1"/>
  <c r="C7" i="60" s="1"/>
  <c r="B13" i="60" a="1"/>
  <c r="B13" i="60" s="1"/>
  <c r="B37" i="60" a="1"/>
  <c r="B37" i="60" s="1"/>
  <c r="B5" i="60" a="1"/>
  <c r="B5" i="60" s="1"/>
  <c r="B25" i="60" a="1"/>
  <c r="B25" i="60" s="1"/>
  <c r="C24" i="60" a="1"/>
  <c r="C24" i="60" s="1"/>
  <c r="B36" i="60" a="1"/>
  <c r="B36" i="60" s="1"/>
  <c r="B34" i="60" a="1"/>
  <c r="B34" i="60" s="1"/>
  <c r="B45" i="60" a="1"/>
  <c r="B45" i="60" s="1"/>
  <c r="B18" i="60" a="1"/>
  <c r="B18" i="60" s="1"/>
  <c r="B28" i="60" a="1"/>
  <c r="B28" i="60" s="1"/>
  <c r="C12" i="60" a="1"/>
  <c r="C12" i="60" s="1"/>
  <c r="C6" i="60" a="1"/>
  <c r="C6" i="60" s="1"/>
  <c r="B17" i="60" a="1"/>
  <c r="B17" i="60" s="1"/>
  <c r="C18" i="60" a="1"/>
  <c r="C18" i="60" s="1"/>
  <c r="C30" i="60" a="1"/>
  <c r="C30" i="60" s="1"/>
  <c r="C25" i="60" a="1"/>
  <c r="C25" i="60" s="1"/>
  <c r="B40" i="60" a="1"/>
  <c r="B40" i="60" s="1"/>
  <c r="B33" i="60" a="1"/>
  <c r="B33" i="60" s="1"/>
  <c r="C9" i="60" a="1"/>
  <c r="C9" i="60" s="1"/>
  <c r="B6" i="60" a="1"/>
  <c r="B6" i="60" s="1"/>
  <c r="B11" i="60" a="1"/>
  <c r="B11" i="60" s="1"/>
  <c r="C32" i="60" a="1"/>
  <c r="C32" i="60" s="1"/>
  <c r="C21" i="60" a="1"/>
  <c r="C21" i="60" s="1"/>
  <c r="C47" i="60" a="1"/>
  <c r="C47" i="60" s="1"/>
  <c r="B20" i="60" a="1"/>
  <c r="B20" i="60" s="1"/>
  <c r="B31" i="60" a="1"/>
  <c r="B31" i="60" s="1"/>
  <c r="B44" i="60" a="1"/>
  <c r="B44" i="60" s="1"/>
  <c r="B29" i="60" a="1"/>
  <c r="B29" i="60" s="1"/>
  <c r="B43" i="60" a="1"/>
  <c r="B43" i="60" s="1"/>
  <c r="C19" i="60" a="1"/>
  <c r="C19" i="60" s="1"/>
  <c r="C37" i="60" a="1"/>
  <c r="C37" i="60" s="1"/>
  <c r="B12" i="60" a="1"/>
  <c r="B12" i="60" s="1"/>
  <c r="B4" i="60" a="1"/>
  <c r="B4" i="60" s="1"/>
  <c r="B46" i="60" s="1"/>
  <c r="C20" i="60" a="1"/>
  <c r="C20" i="60" s="1"/>
  <c r="C13" i="60" a="1"/>
  <c r="C13" i="60" s="1"/>
  <c r="C23" i="60" a="1"/>
  <c r="C23" i="60" s="1"/>
  <c r="C17" i="60" a="1"/>
  <c r="C17" i="60" s="1"/>
  <c r="B38" i="60" a="1"/>
  <c r="B38" i="60" s="1"/>
  <c r="C45" i="60" a="1"/>
  <c r="C45" i="60" s="1"/>
  <c r="B10" i="60" a="1"/>
  <c r="B10" i="60" s="1"/>
  <c r="C4" i="60" a="1"/>
  <c r="C4" i="60" s="1"/>
  <c r="C46" i="60" s="1"/>
  <c r="B30" i="60" a="1"/>
  <c r="B30" i="60" s="1"/>
  <c r="C10" i="60" a="1"/>
  <c r="C10" i="60" s="1"/>
  <c r="C15" i="60" a="1"/>
  <c r="C15" i="60" s="1"/>
  <c r="C31" i="60" a="1"/>
  <c r="C31" i="60" s="1"/>
  <c r="C36" i="60" a="1"/>
  <c r="C36" i="60" s="1"/>
  <c r="C26" i="60" a="1"/>
  <c r="C26" i="60" s="1"/>
  <c r="C28" i="60" a="1"/>
  <c r="C28" i="60" s="1"/>
  <c r="C14" i="60" a="1"/>
  <c r="C14" i="60" s="1"/>
  <c r="B26" i="60" a="1"/>
  <c r="B26" i="60" s="1"/>
  <c r="B14" i="60" a="1"/>
  <c r="B14" i="60" s="1"/>
  <c r="C8" i="60" a="1"/>
  <c r="C8" i="60" s="1"/>
  <c r="B32" i="60" a="1"/>
  <c r="B32" i="60" s="1"/>
  <c r="C29" i="60" a="1"/>
  <c r="C29" i="60" s="1"/>
  <c r="C34" i="60" a="1"/>
  <c r="C34" i="60" s="1"/>
  <c r="C42" i="60" a="1"/>
  <c r="C42" i="60" s="1"/>
  <c r="B42" i="60" a="1"/>
  <c r="B42" i="60" s="1"/>
  <c r="B39" i="60" a="1"/>
  <c r="B39" i="60" s="1"/>
  <c r="C40" i="60" a="1"/>
  <c r="C40" i="60" s="1"/>
  <c r="C44" i="60" a="1"/>
  <c r="C44" i="60" s="1"/>
  <c r="B7" i="60" a="1"/>
  <c r="B7" i="60" s="1"/>
  <c r="C5" i="60" a="1"/>
  <c r="C5" i="60" s="1"/>
  <c r="C16" i="60" a="1"/>
  <c r="C16" i="60" s="1"/>
  <c r="B16" i="60" a="1"/>
  <c r="B16" i="60" s="1"/>
  <c r="B15" i="60" a="1"/>
  <c r="B15" i="60" s="1"/>
  <c r="B9" i="60" a="1"/>
  <c r="B9" i="60" s="1"/>
  <c r="C27" i="60" a="1"/>
  <c r="C27" i="60" s="1"/>
  <c r="C41" i="60" a="1"/>
  <c r="C41" i="60" s="1"/>
  <c r="AB112" i="67"/>
  <c r="AD112" i="63"/>
  <c r="V10" i="2"/>
  <c r="Q24" i="56"/>
  <c r="S24" i="1"/>
  <c r="S23" i="56"/>
  <c r="S24" i="56" s="1"/>
  <c r="BE9" i="9"/>
  <c r="Y10" i="2" s="1"/>
  <c r="C46" i="12"/>
  <c r="B46" i="12"/>
  <c r="AE19" i="1"/>
  <c r="BL9" i="9" s="1"/>
  <c r="Z10" i="2"/>
  <c r="BQ9" i="9"/>
  <c r="AA10" i="2"/>
  <c r="AF35" i="2"/>
  <c r="AH42" i="2"/>
  <c r="AF42" i="2"/>
  <c r="AH27" i="2"/>
  <c r="AF27" i="2"/>
  <c r="AF75" i="2"/>
  <c r="AH75" i="2"/>
  <c r="AF61" i="2"/>
  <c r="AF59" i="2"/>
  <c r="AH61" i="2"/>
  <c r="AF29" i="2"/>
  <c r="AF37" i="2"/>
  <c r="AF32" i="2"/>
  <c r="AF55" i="2"/>
  <c r="AH39" i="2"/>
  <c r="AH37" i="2"/>
  <c r="AF39" i="2"/>
  <c r="AF54" i="2"/>
  <c r="AH35" i="2"/>
  <c r="AH51" i="2"/>
  <c r="AF51" i="2"/>
  <c r="AH46" i="2"/>
  <c r="AH38" i="2"/>
  <c r="AH59" i="2"/>
  <c r="AF46" i="2"/>
  <c r="AF38" i="2"/>
  <c r="AH54" i="2"/>
  <c r="BU41" i="9"/>
  <c r="BV40" i="9"/>
  <c r="BU40" i="9"/>
  <c r="BV42" i="9"/>
  <c r="BV38" i="9"/>
  <c r="BU35" i="9"/>
  <c r="BU38" i="9"/>
  <c r="BV35" i="9"/>
  <c r="BV43" i="9"/>
  <c r="BU43" i="9"/>
  <c r="BV34" i="9"/>
  <c r="BU34" i="9"/>
  <c r="BV37" i="9"/>
  <c r="BU37" i="9"/>
  <c r="BU39" i="9"/>
  <c r="BV39" i="9"/>
  <c r="BU36" i="9"/>
  <c r="BU42" i="9"/>
  <c r="U27" i="1"/>
  <c r="U27" i="56" s="1"/>
  <c r="AH87" i="2"/>
  <c r="AG88" i="2"/>
  <c r="U28" i="1"/>
  <c r="U28" i="56" s="1"/>
  <c r="U23" i="1"/>
  <c r="AQ59" i="9"/>
  <c r="V22" i="1" s="1"/>
  <c r="V22" i="56" s="1"/>
  <c r="AE112" i="2"/>
  <c r="AB113" i="2"/>
  <c r="AH75" i="1"/>
  <c r="AD113" i="2"/>
  <c r="AG19" i="1"/>
  <c r="AF19" i="2"/>
  <c r="AF79" i="2"/>
  <c r="AH65" i="2"/>
  <c r="AG65" i="2"/>
  <c r="AF24" i="2"/>
  <c r="Q30" i="1" l="1"/>
  <c r="Q52" i="1" s="1"/>
  <c r="C131" i="12" a="1"/>
  <c r="C131" i="12" s="1"/>
  <c r="C111" i="12" a="1"/>
  <c r="C111" i="12" s="1"/>
  <c r="C51" i="12" a="1"/>
  <c r="C51" i="12" s="1"/>
  <c r="C48" i="82"/>
  <c r="BE9" i="70"/>
  <c r="BK9" i="70"/>
  <c r="AB113" i="71"/>
  <c r="AB113" i="81"/>
  <c r="X10" i="71"/>
  <c r="V10" i="71"/>
  <c r="C170" i="72" a="1"/>
  <c r="C170" i="72" s="1"/>
  <c r="C171" i="72" s="1"/>
  <c r="AE112" i="81"/>
  <c r="B107" i="82" a="1"/>
  <c r="B107" i="82" s="1"/>
  <c r="C107" i="82" a="1"/>
  <c r="C107" i="82" s="1"/>
  <c r="C170" i="82" a="1"/>
  <c r="C170" i="82" s="1"/>
  <c r="C171" i="82" s="1"/>
  <c r="AH42" i="76"/>
  <c r="AH41" i="77"/>
  <c r="AH74" i="79"/>
  <c r="AD113" i="71"/>
  <c r="AD113" i="81"/>
  <c r="Z10" i="71"/>
  <c r="BQ9" i="70"/>
  <c r="Q30" i="56"/>
  <c r="AE19" i="65"/>
  <c r="BL9" i="66" s="1"/>
  <c r="AB10" i="67" s="1"/>
  <c r="T26" i="1"/>
  <c r="T26" i="56" s="1"/>
  <c r="T30" i="56" s="1"/>
  <c r="T30" i="1"/>
  <c r="T52" i="1" s="1"/>
  <c r="S26" i="1"/>
  <c r="R26" i="1" s="1"/>
  <c r="R30" i="1" s="1"/>
  <c r="C46" i="39"/>
  <c r="C48" i="39" s="1"/>
  <c r="B46" i="39"/>
  <c r="AG19" i="57"/>
  <c r="BR9" i="58" s="1"/>
  <c r="AD10" i="59" s="1"/>
  <c r="AE19" i="48"/>
  <c r="BL9" i="49" s="1"/>
  <c r="AB10" i="50" s="1"/>
  <c r="AE19" i="61"/>
  <c r="BL9" i="62" s="1"/>
  <c r="AB10" i="63" s="1"/>
  <c r="C48" i="64"/>
  <c r="C48" i="72"/>
  <c r="C48" i="68"/>
  <c r="C48" i="60"/>
  <c r="C48" i="51"/>
  <c r="C48" i="55"/>
  <c r="AG19" i="48"/>
  <c r="BR9" i="49" s="1"/>
  <c r="AD10" i="50" s="1"/>
  <c r="AE19" i="57"/>
  <c r="BL9" i="58" s="1"/>
  <c r="AB10" i="59" s="1"/>
  <c r="AE19" i="52"/>
  <c r="BL9" i="53" s="1"/>
  <c r="AB10" i="54" s="1"/>
  <c r="AG19" i="52"/>
  <c r="BR9" i="53" s="1"/>
  <c r="AD10" i="54" s="1"/>
  <c r="AE19" i="36"/>
  <c r="BL9" i="37" s="1"/>
  <c r="AB10" i="38" s="1"/>
  <c r="AG19" i="36"/>
  <c r="BR9" i="37" s="1"/>
  <c r="AD10" i="38" s="1"/>
  <c r="AE19" i="69"/>
  <c r="U24" i="1"/>
  <c r="U23" i="56"/>
  <c r="U24" i="56" s="1"/>
  <c r="AE112" i="63"/>
  <c r="C107" i="64" a="1"/>
  <c r="C107" i="64" s="1"/>
  <c r="B107" i="64" a="1"/>
  <c r="B107" i="64" s="1"/>
  <c r="AG19" i="65"/>
  <c r="BR9" i="66" s="1"/>
  <c r="AD10" i="67" s="1"/>
  <c r="AE112" i="67"/>
  <c r="C107" i="68" a="1"/>
  <c r="C107" i="68" s="1"/>
  <c r="B107" i="68" a="1"/>
  <c r="B107" i="68" s="1"/>
  <c r="AE112" i="38"/>
  <c r="C107" i="39" a="1"/>
  <c r="C107" i="39" s="1"/>
  <c r="B107" i="39" a="1"/>
  <c r="B107" i="39" s="1"/>
  <c r="AH75" i="36"/>
  <c r="AE113" i="38" s="1"/>
  <c r="AH76" i="56"/>
  <c r="AH19" i="56" s="1"/>
  <c r="AH75" i="69"/>
  <c r="AH75" i="52"/>
  <c r="AE113" i="54" s="1"/>
  <c r="AH75" i="61"/>
  <c r="AE113" i="63" s="1"/>
  <c r="AH75" i="57"/>
  <c r="AE113" i="59" s="1"/>
  <c r="AH75" i="65"/>
  <c r="AE113" i="67" s="1"/>
  <c r="AH75" i="48"/>
  <c r="AE113" i="50" s="1"/>
  <c r="AE112" i="50"/>
  <c r="B107" i="51" a="1"/>
  <c r="B107" i="51" s="1"/>
  <c r="C107" i="51" a="1"/>
  <c r="C107" i="51" s="1"/>
  <c r="AE112" i="59"/>
  <c r="C107" i="60" a="1"/>
  <c r="C107" i="60" s="1"/>
  <c r="B107" i="60" a="1"/>
  <c r="B107" i="60" s="1"/>
  <c r="AE112" i="54"/>
  <c r="B107" i="55" a="1"/>
  <c r="B107" i="55" s="1"/>
  <c r="C107" i="55" a="1"/>
  <c r="C107" i="55" s="1"/>
  <c r="AG19" i="69"/>
  <c r="AG19" i="61"/>
  <c r="BR9" i="62" s="1"/>
  <c r="AD10" i="63" s="1"/>
  <c r="AE112" i="71"/>
  <c r="B107" i="72" a="1"/>
  <c r="B107" i="72" s="1"/>
  <c r="C107" i="72" a="1"/>
  <c r="C107" i="72" s="1"/>
  <c r="C119" i="12" a="1"/>
  <c r="C119" i="12" s="1"/>
  <c r="C101" i="12" a="1"/>
  <c r="C101" i="12" s="1"/>
  <c r="C77" i="12" a="1"/>
  <c r="C77" i="12" s="1"/>
  <c r="C91" i="12" a="1"/>
  <c r="C91" i="12" s="1"/>
  <c r="C82" i="12" a="1"/>
  <c r="C82" i="12" s="1"/>
  <c r="C114" i="12" a="1"/>
  <c r="C114" i="12" s="1"/>
  <c r="C84" i="12" a="1"/>
  <c r="C84" i="12" s="1"/>
  <c r="C54" i="12" a="1"/>
  <c r="C54" i="12" s="1"/>
  <c r="C90" i="12" a="1"/>
  <c r="C90" i="12" s="1"/>
  <c r="C103" i="12" a="1"/>
  <c r="C103" i="12" s="1"/>
  <c r="C75" i="12" a="1"/>
  <c r="C75" i="12" s="1"/>
  <c r="C68" i="12" a="1"/>
  <c r="C68" i="12" s="1"/>
  <c r="C129" i="12" a="1"/>
  <c r="C129" i="12" s="1"/>
  <c r="C57" i="12" a="1"/>
  <c r="C57" i="12" s="1"/>
  <c r="C121" i="12" a="1"/>
  <c r="C121" i="12" s="1"/>
  <c r="C58" i="12" a="1"/>
  <c r="C58" i="12" s="1"/>
  <c r="C95" i="12" a="1"/>
  <c r="C95" i="12" s="1"/>
  <c r="C53" i="12" a="1"/>
  <c r="C53" i="12" s="1"/>
  <c r="C92" i="12" a="1"/>
  <c r="C92" i="12" s="1"/>
  <c r="C99" i="12" a="1"/>
  <c r="C99" i="12" s="1"/>
  <c r="C120" i="12" a="1"/>
  <c r="C120" i="12" s="1"/>
  <c r="C133" i="12" a="1"/>
  <c r="C133" i="12" s="1"/>
  <c r="C81" i="12" a="1"/>
  <c r="C81" i="12" s="1"/>
  <c r="C61" i="12" a="1"/>
  <c r="C61" i="12" s="1"/>
  <c r="C65" i="12" a="1"/>
  <c r="C65" i="12" s="1"/>
  <c r="C89" i="12" a="1"/>
  <c r="C89" i="12" s="1"/>
  <c r="C72" i="12" a="1"/>
  <c r="C72" i="12" s="1"/>
  <c r="C112" i="12" a="1"/>
  <c r="C112" i="12" s="1"/>
  <c r="C83" i="12" a="1"/>
  <c r="C83" i="12" s="1"/>
  <c r="C56" i="12" a="1"/>
  <c r="C56" i="12" s="1"/>
  <c r="C134" i="12" a="1"/>
  <c r="C134" i="12" s="1"/>
  <c r="C128" i="12" a="1"/>
  <c r="C128" i="12" s="1"/>
  <c r="C52" i="12" a="1"/>
  <c r="C52" i="12" s="1"/>
  <c r="C132" i="12" a="1"/>
  <c r="C132" i="12" s="1"/>
  <c r="C55" i="12" a="1"/>
  <c r="C55" i="12" s="1"/>
  <c r="C122" i="12" a="1"/>
  <c r="C122" i="12" s="1"/>
  <c r="C130" i="12" a="1"/>
  <c r="C130" i="12" s="1"/>
  <c r="C73" i="12" a="1"/>
  <c r="C73" i="12" s="1"/>
  <c r="C97" i="12" a="1"/>
  <c r="C97" i="12" s="1"/>
  <c r="C66" i="12" a="1"/>
  <c r="C66" i="12" s="1"/>
  <c r="C102" i="12" a="1"/>
  <c r="C102" i="12" s="1"/>
  <c r="C80" i="12" a="1"/>
  <c r="C80" i="12" s="1"/>
  <c r="C60" i="12" a="1"/>
  <c r="C60" i="12" s="1"/>
  <c r="C79" i="12" a="1"/>
  <c r="C79" i="12" s="1"/>
  <c r="C69" i="12" a="1"/>
  <c r="C69" i="12" s="1"/>
  <c r="C78" i="12" a="1"/>
  <c r="C78" i="12" s="1"/>
  <c r="C70" i="12" a="1"/>
  <c r="C70" i="12" s="1"/>
  <c r="C87" i="12" a="1"/>
  <c r="C87" i="12" s="1"/>
  <c r="C104" i="12" a="1"/>
  <c r="C104" i="12" s="1"/>
  <c r="C67" i="12" a="1"/>
  <c r="C67" i="12" s="1"/>
  <c r="C118" i="12" a="1"/>
  <c r="C118" i="12" s="1"/>
  <c r="C117" i="12" a="1"/>
  <c r="C117" i="12" s="1"/>
  <c r="C113" i="12" a="1"/>
  <c r="C113" i="12" s="1"/>
  <c r="C76" i="12" a="1"/>
  <c r="C76" i="12" s="1"/>
  <c r="C115" i="12" a="1"/>
  <c r="C115" i="12" s="1"/>
  <c r="C96" i="12" a="1"/>
  <c r="C96" i="12" s="1"/>
  <c r="C116" i="12" a="1"/>
  <c r="C116" i="12" s="1"/>
  <c r="C62" i="12" a="1"/>
  <c r="C62" i="12" s="1"/>
  <c r="C71" i="12" a="1"/>
  <c r="C71" i="12" s="1"/>
  <c r="C86" i="12" a="1"/>
  <c r="C86" i="12" s="1"/>
  <c r="C100" i="12" a="1"/>
  <c r="C100" i="12" s="1"/>
  <c r="C98" i="12" a="1"/>
  <c r="C98" i="12" s="1"/>
  <c r="C64" i="12" a="1"/>
  <c r="C64" i="12" s="1"/>
  <c r="C74" i="12" a="1"/>
  <c r="C74" i="12" s="1"/>
  <c r="C63" i="12" a="1"/>
  <c r="C63" i="12" s="1"/>
  <c r="C94" i="12" a="1"/>
  <c r="C94" i="12" s="1"/>
  <c r="C93" i="12" a="1"/>
  <c r="C93" i="12" s="1"/>
  <c r="C85" i="12" a="1"/>
  <c r="C85" i="12" s="1"/>
  <c r="C59" i="12" a="1"/>
  <c r="C59" i="12" s="1"/>
  <c r="C88" i="12" a="1"/>
  <c r="C88" i="12" s="1"/>
  <c r="AB10" i="2"/>
  <c r="BR9" i="9"/>
  <c r="AC10" i="2"/>
  <c r="AA27" i="1"/>
  <c r="AA27" i="56" s="1"/>
  <c r="W23" i="1"/>
  <c r="W27" i="1"/>
  <c r="W27" i="56" s="1"/>
  <c r="AG52" i="2"/>
  <c r="AG56" i="2"/>
  <c r="AG62" i="2"/>
  <c r="V27" i="1"/>
  <c r="V27" i="56" s="1"/>
  <c r="X27" i="1"/>
  <c r="X27" i="56" s="1"/>
  <c r="AG72" i="2"/>
  <c r="AG74" i="2"/>
  <c r="AG33" i="2"/>
  <c r="V28" i="1"/>
  <c r="V28" i="56" s="1"/>
  <c r="X28" i="1"/>
  <c r="AG89" i="2"/>
  <c r="AG90" i="2"/>
  <c r="AG40" i="2"/>
  <c r="AG41" i="2"/>
  <c r="X23" i="1"/>
  <c r="V23" i="1"/>
  <c r="BC59" i="9"/>
  <c r="AE113" i="2"/>
  <c r="AH19" i="1"/>
  <c r="AH79" i="2"/>
  <c r="AG79" i="2"/>
  <c r="AH19" i="2"/>
  <c r="AG19" i="2"/>
  <c r="AH24" i="2"/>
  <c r="AG24" i="2"/>
  <c r="AD27" i="1"/>
  <c r="AD27" i="56" s="1"/>
  <c r="S30" i="1" l="1"/>
  <c r="S52" i="1" s="1"/>
  <c r="AE113" i="71"/>
  <c r="AE113" i="81"/>
  <c r="AC10" i="71"/>
  <c r="AA10" i="71"/>
  <c r="BR9" i="70"/>
  <c r="C113" i="82" a="1"/>
  <c r="C113" i="82" s="1"/>
  <c r="C78" i="82" a="1"/>
  <c r="C78" i="82" s="1"/>
  <c r="C59" i="82" a="1"/>
  <c r="C59" i="82" s="1"/>
  <c r="C132" i="82" a="1"/>
  <c r="C132" i="82" s="1"/>
  <c r="C86" i="82" a="1"/>
  <c r="C86" i="82" s="1"/>
  <c r="C81" i="82" a="1"/>
  <c r="C81" i="82" s="1"/>
  <c r="C97" i="82" a="1"/>
  <c r="C97" i="82" s="1"/>
  <c r="C69" i="82" a="1"/>
  <c r="C69" i="82" s="1"/>
  <c r="C61" i="82" a="1"/>
  <c r="C61" i="82" s="1"/>
  <c r="C65" i="82" a="1"/>
  <c r="C65" i="82" s="1"/>
  <c r="C67" i="82" a="1"/>
  <c r="C67" i="82" s="1"/>
  <c r="C122" i="82" a="1"/>
  <c r="C122" i="82" s="1"/>
  <c r="C80" i="82" a="1"/>
  <c r="C80" i="82" s="1"/>
  <c r="C114" i="82" a="1"/>
  <c r="C114" i="82" s="1"/>
  <c r="C74" i="82" a="1"/>
  <c r="C74" i="82" s="1"/>
  <c r="C120" i="82" a="1"/>
  <c r="C120" i="82" s="1"/>
  <c r="C128" i="82" a="1"/>
  <c r="C128" i="82" s="1"/>
  <c r="C136" i="82" s="1"/>
  <c r="C66" i="82" a="1"/>
  <c r="C66" i="82" s="1"/>
  <c r="C75" i="82" a="1"/>
  <c r="C75" i="82" s="1"/>
  <c r="C118" i="82" a="1"/>
  <c r="C118" i="82" s="1"/>
  <c r="C133" i="82" a="1"/>
  <c r="C133" i="82" s="1"/>
  <c r="C72" i="82" a="1"/>
  <c r="C72" i="82" s="1"/>
  <c r="C98" i="82" a="1"/>
  <c r="C98" i="82" s="1"/>
  <c r="C116" i="82" a="1"/>
  <c r="C116" i="82" s="1"/>
  <c r="C63" i="82" a="1"/>
  <c r="C63" i="82" s="1"/>
  <c r="C131" i="82" a="1"/>
  <c r="C131" i="82" s="1"/>
  <c r="C77" i="82" a="1"/>
  <c r="C77" i="82" s="1"/>
  <c r="C130" i="82" a="1"/>
  <c r="C130" i="82" s="1"/>
  <c r="C102" i="82" a="1"/>
  <c r="C102" i="82" s="1"/>
  <c r="C87" i="82" a="1"/>
  <c r="C87" i="82" s="1"/>
  <c r="C82" i="82" a="1"/>
  <c r="C82" i="82" s="1"/>
  <c r="C117" i="82" a="1"/>
  <c r="C117" i="82" s="1"/>
  <c r="C53" i="82" a="1"/>
  <c r="C53" i="82" s="1"/>
  <c r="C91" i="82" a="1"/>
  <c r="C91" i="82" s="1"/>
  <c r="C85" i="82" a="1"/>
  <c r="C85" i="82" s="1"/>
  <c r="C70" i="82" a="1"/>
  <c r="C70" i="82" s="1"/>
  <c r="C129" i="82" a="1"/>
  <c r="C129" i="82" s="1"/>
  <c r="C90" i="82" a="1"/>
  <c r="C90" i="82" s="1"/>
  <c r="C115" i="82" a="1"/>
  <c r="C115" i="82" s="1"/>
  <c r="C103" i="82" a="1"/>
  <c r="C103" i="82" s="1"/>
  <c r="C94" i="82" a="1"/>
  <c r="C94" i="82" s="1"/>
  <c r="C101" i="82" a="1"/>
  <c r="C101" i="82" s="1"/>
  <c r="C58" i="82" a="1"/>
  <c r="C58" i="82" s="1"/>
  <c r="C76" i="82" a="1"/>
  <c r="C76" i="82" s="1"/>
  <c r="C51" i="82" a="1"/>
  <c r="C51" i="82" s="1"/>
  <c r="C106" i="82" s="1"/>
  <c r="C88" i="82" a="1"/>
  <c r="C88" i="82" s="1"/>
  <c r="C60" i="82" a="1"/>
  <c r="C60" i="82" s="1"/>
  <c r="C55" i="82" a="1"/>
  <c r="C55" i="82" s="1"/>
  <c r="C68" i="82" a="1"/>
  <c r="C68" i="82" s="1"/>
  <c r="C73" i="82" a="1"/>
  <c r="C73" i="82" s="1"/>
  <c r="C104" i="82" a="1"/>
  <c r="C104" i="82" s="1"/>
  <c r="C64" i="82" a="1"/>
  <c r="C64" i="82" s="1"/>
  <c r="C79" i="82" a="1"/>
  <c r="C79" i="82" s="1"/>
  <c r="C62" i="82" a="1"/>
  <c r="C62" i="82" s="1"/>
  <c r="C134" i="82" a="1"/>
  <c r="C134" i="82" s="1"/>
  <c r="C93" i="82" a="1"/>
  <c r="C93" i="82" s="1"/>
  <c r="C121" i="82" a="1"/>
  <c r="C121" i="82" s="1"/>
  <c r="C57" i="82" a="1"/>
  <c r="C57" i="82" s="1"/>
  <c r="C99" i="82" a="1"/>
  <c r="C99" i="82" s="1"/>
  <c r="C92" i="82" a="1"/>
  <c r="C92" i="82" s="1"/>
  <c r="C71" i="82" a="1"/>
  <c r="C71" i="82" s="1"/>
  <c r="C100" i="82" a="1"/>
  <c r="C100" i="82" s="1"/>
  <c r="C54" i="82" a="1"/>
  <c r="C54" i="82" s="1"/>
  <c r="C52" i="82" a="1"/>
  <c r="C52" i="82" s="1"/>
  <c r="C56" i="82" a="1"/>
  <c r="C56" i="82" s="1"/>
  <c r="C83" i="82" a="1"/>
  <c r="C83" i="82" s="1"/>
  <c r="C111" i="82" a="1"/>
  <c r="C111" i="82" s="1"/>
  <c r="C124" i="82" s="1"/>
  <c r="C112" i="82" a="1"/>
  <c r="C112" i="82" s="1"/>
  <c r="C95" i="82" a="1"/>
  <c r="C95" i="82" s="1"/>
  <c r="C84" i="82" a="1"/>
  <c r="C84" i="82" s="1"/>
  <c r="C96" i="82" a="1"/>
  <c r="C96" i="82" s="1"/>
  <c r="C119" i="82" a="1"/>
  <c r="C119" i="82" s="1"/>
  <c r="C89" i="82" a="1"/>
  <c r="C89" i="82" s="1"/>
  <c r="BL9" i="70"/>
  <c r="Y10" i="71"/>
  <c r="R26" i="56"/>
  <c r="R30" i="56" s="1"/>
  <c r="S26" i="56"/>
  <c r="AH19" i="52"/>
  <c r="BS9" i="53" s="1"/>
  <c r="AE10" i="54" s="1"/>
  <c r="AH19" i="57"/>
  <c r="BS9" i="58" s="1"/>
  <c r="AE10" i="59" s="1"/>
  <c r="AH19" i="48"/>
  <c r="BS9" i="49" s="1"/>
  <c r="AE10" i="50" s="1"/>
  <c r="AH19" i="69"/>
  <c r="V24" i="1"/>
  <c r="V23" i="56"/>
  <c r="V24" i="56" s="1"/>
  <c r="X24" i="1"/>
  <c r="X23" i="56"/>
  <c r="X24" i="56" s="1"/>
  <c r="W24" i="1"/>
  <c r="W23" i="56"/>
  <c r="AJ28" i="1"/>
  <c r="X28" i="56"/>
  <c r="AJ28" i="56" s="1"/>
  <c r="T52" i="56"/>
  <c r="C78" i="51" a="1"/>
  <c r="C78" i="51" s="1"/>
  <c r="C115" i="51" a="1"/>
  <c r="C115" i="51" s="1"/>
  <c r="C93" i="51" a="1"/>
  <c r="C93" i="51" s="1"/>
  <c r="C116" i="51" a="1"/>
  <c r="C116" i="51" s="1"/>
  <c r="C90" i="51" a="1"/>
  <c r="C90" i="51" s="1"/>
  <c r="C118" i="51" a="1"/>
  <c r="C118" i="51" s="1"/>
  <c r="C88" i="51" a="1"/>
  <c r="C88" i="51" s="1"/>
  <c r="C120" i="51" a="1"/>
  <c r="C120" i="51" s="1"/>
  <c r="C134" i="51" a="1"/>
  <c r="C134" i="51" s="1"/>
  <c r="C71" i="51" a="1"/>
  <c r="C71" i="51" s="1"/>
  <c r="C82" i="51" a="1"/>
  <c r="C82" i="51" s="1"/>
  <c r="C129" i="51" a="1"/>
  <c r="C129" i="51" s="1"/>
  <c r="C100" i="51" a="1"/>
  <c r="C100" i="51" s="1"/>
  <c r="C73" i="51" a="1"/>
  <c r="C73" i="51" s="1"/>
  <c r="C57" i="51" a="1"/>
  <c r="C57" i="51" s="1"/>
  <c r="C122" i="51" a="1"/>
  <c r="C122" i="51" s="1"/>
  <c r="C114" i="51" a="1"/>
  <c r="C114" i="51" s="1"/>
  <c r="C91" i="51" a="1"/>
  <c r="C91" i="51" s="1"/>
  <c r="C99" i="51" a="1"/>
  <c r="C99" i="51" s="1"/>
  <c r="C128" i="51" a="1"/>
  <c r="C128" i="51" s="1"/>
  <c r="C136" i="51" s="1"/>
  <c r="C77" i="51" a="1"/>
  <c r="C77" i="51" s="1"/>
  <c r="C84" i="51" a="1"/>
  <c r="C84" i="51" s="1"/>
  <c r="C65" i="51" a="1"/>
  <c r="C65" i="51" s="1"/>
  <c r="C132" i="51" a="1"/>
  <c r="C132" i="51" s="1"/>
  <c r="C112" i="51" a="1"/>
  <c r="C112" i="51" s="1"/>
  <c r="C66" i="51" a="1"/>
  <c r="C66" i="51" s="1"/>
  <c r="C103" i="51" a="1"/>
  <c r="C103" i="51" s="1"/>
  <c r="C111" i="51" a="1"/>
  <c r="C111" i="51" s="1"/>
  <c r="C124" i="51" s="1"/>
  <c r="C75" i="51" a="1"/>
  <c r="C75" i="51" s="1"/>
  <c r="C54" i="51" a="1"/>
  <c r="C54" i="51" s="1"/>
  <c r="C101" i="51" a="1"/>
  <c r="C101" i="51" s="1"/>
  <c r="C94" i="51" a="1"/>
  <c r="C94" i="51" s="1"/>
  <c r="C104" i="51" a="1"/>
  <c r="C104" i="51" s="1"/>
  <c r="C96" i="51" a="1"/>
  <c r="C96" i="51" s="1"/>
  <c r="C51" i="51" a="1"/>
  <c r="C51" i="51" s="1"/>
  <c r="C106" i="51" s="1"/>
  <c r="C113" i="51" a="1"/>
  <c r="C113" i="51" s="1"/>
  <c r="C67" i="51" a="1"/>
  <c r="C67" i="51" s="1"/>
  <c r="C56" i="51" a="1"/>
  <c r="C56" i="51" s="1"/>
  <c r="C55" i="51" a="1"/>
  <c r="C55" i="51" s="1"/>
  <c r="C70" i="51" a="1"/>
  <c r="C70" i="51" s="1"/>
  <c r="C63" i="51" a="1"/>
  <c r="C63" i="51" s="1"/>
  <c r="C119" i="51" a="1"/>
  <c r="C119" i="51" s="1"/>
  <c r="C121" i="51" a="1"/>
  <c r="C121" i="51" s="1"/>
  <c r="C130" i="51" a="1"/>
  <c r="C130" i="51" s="1"/>
  <c r="C79" i="51" a="1"/>
  <c r="C79" i="51" s="1"/>
  <c r="C98" i="51" a="1"/>
  <c r="C98" i="51" s="1"/>
  <c r="C62" i="51" a="1"/>
  <c r="C62" i="51" s="1"/>
  <c r="C69" i="51" a="1"/>
  <c r="C69" i="51" s="1"/>
  <c r="C74" i="51" a="1"/>
  <c r="C74" i="51" s="1"/>
  <c r="C59" i="51" a="1"/>
  <c r="C59" i="51" s="1"/>
  <c r="C61" i="51" a="1"/>
  <c r="C61" i="51" s="1"/>
  <c r="C81" i="51" a="1"/>
  <c r="C81" i="51" s="1"/>
  <c r="C102" i="51" a="1"/>
  <c r="C102" i="51" s="1"/>
  <c r="C117" i="51" a="1"/>
  <c r="C117" i="51" s="1"/>
  <c r="C76" i="51" a="1"/>
  <c r="C76" i="51" s="1"/>
  <c r="C83" i="51" a="1"/>
  <c r="C83" i="51" s="1"/>
  <c r="C53" i="51" a="1"/>
  <c r="C53" i="51" s="1"/>
  <c r="C89" i="51" a="1"/>
  <c r="C89" i="51" s="1"/>
  <c r="C64" i="51" a="1"/>
  <c r="C64" i="51" s="1"/>
  <c r="C95" i="51" a="1"/>
  <c r="C95" i="51" s="1"/>
  <c r="C60" i="51" a="1"/>
  <c r="C60" i="51" s="1"/>
  <c r="C85" i="51" a="1"/>
  <c r="C85" i="51" s="1"/>
  <c r="C86" i="51" a="1"/>
  <c r="C86" i="51" s="1"/>
  <c r="C133" i="51" a="1"/>
  <c r="C133" i="51" s="1"/>
  <c r="C68" i="51" a="1"/>
  <c r="C68" i="51" s="1"/>
  <c r="C58" i="51" a="1"/>
  <c r="C58" i="51" s="1"/>
  <c r="C80" i="51" a="1"/>
  <c r="C80" i="51" s="1"/>
  <c r="C87" i="51" a="1"/>
  <c r="C87" i="51" s="1"/>
  <c r="C97" i="51" a="1"/>
  <c r="C97" i="51" s="1"/>
  <c r="C72" i="51" a="1"/>
  <c r="C72" i="51" s="1"/>
  <c r="C52" i="51" a="1"/>
  <c r="C52" i="51" s="1"/>
  <c r="C92" i="51" a="1"/>
  <c r="C92" i="51" s="1"/>
  <c r="C131" i="51" a="1"/>
  <c r="C131" i="51" s="1"/>
  <c r="AH19" i="65"/>
  <c r="BS9" i="66" s="1"/>
  <c r="AE10" i="67" s="1"/>
  <c r="C118" i="72" a="1"/>
  <c r="C118" i="72" s="1"/>
  <c r="C78" i="72" a="1"/>
  <c r="C78" i="72" s="1"/>
  <c r="C75" i="72" a="1"/>
  <c r="C75" i="72" s="1"/>
  <c r="C56" i="72" a="1"/>
  <c r="C56" i="72" s="1"/>
  <c r="C112" i="72" a="1"/>
  <c r="C112" i="72" s="1"/>
  <c r="C90" i="72" a="1"/>
  <c r="C90" i="72" s="1"/>
  <c r="C120" i="72" a="1"/>
  <c r="C120" i="72" s="1"/>
  <c r="C86" i="72" a="1"/>
  <c r="C86" i="72" s="1"/>
  <c r="C54" i="72" a="1"/>
  <c r="C54" i="72" s="1"/>
  <c r="C102" i="72" a="1"/>
  <c r="C102" i="72" s="1"/>
  <c r="C93" i="72" a="1"/>
  <c r="C93" i="72" s="1"/>
  <c r="C128" i="72" a="1"/>
  <c r="C128" i="72" s="1"/>
  <c r="C136" i="72" s="1"/>
  <c r="C117" i="72" a="1"/>
  <c r="C117" i="72" s="1"/>
  <c r="C115" i="72" a="1"/>
  <c r="C115" i="72" s="1"/>
  <c r="C53" i="72" a="1"/>
  <c r="C53" i="72" s="1"/>
  <c r="C130" i="72" a="1"/>
  <c r="C130" i="72" s="1"/>
  <c r="C92" i="72" a="1"/>
  <c r="C92" i="72" s="1"/>
  <c r="C89" i="72" a="1"/>
  <c r="C89" i="72" s="1"/>
  <c r="C82" i="72" a="1"/>
  <c r="C82" i="72" s="1"/>
  <c r="C94" i="72" a="1"/>
  <c r="C94" i="72" s="1"/>
  <c r="C88" i="72" a="1"/>
  <c r="C88" i="72" s="1"/>
  <c r="C116" i="72" a="1"/>
  <c r="C116" i="72" s="1"/>
  <c r="C85" i="72" a="1"/>
  <c r="C85" i="72" s="1"/>
  <c r="C63" i="72" a="1"/>
  <c r="C63" i="72" s="1"/>
  <c r="C111" i="72" a="1"/>
  <c r="C111" i="72" s="1"/>
  <c r="C124" i="72" s="1"/>
  <c r="C134" i="72" a="1"/>
  <c r="C134" i="72" s="1"/>
  <c r="C96" i="72" a="1"/>
  <c r="C96" i="72" s="1"/>
  <c r="C69" i="72" a="1"/>
  <c r="C69" i="72" s="1"/>
  <c r="C83" i="72" a="1"/>
  <c r="C83" i="72" s="1"/>
  <c r="C91" i="72" a="1"/>
  <c r="C91" i="72" s="1"/>
  <c r="C64" i="72" a="1"/>
  <c r="C64" i="72" s="1"/>
  <c r="C101" i="72" a="1"/>
  <c r="C101" i="72" s="1"/>
  <c r="C79" i="72" a="1"/>
  <c r="C79" i="72" s="1"/>
  <c r="C71" i="72" a="1"/>
  <c r="C71" i="72" s="1"/>
  <c r="C70" i="72" a="1"/>
  <c r="C70" i="72" s="1"/>
  <c r="C121" i="72" a="1"/>
  <c r="C121" i="72" s="1"/>
  <c r="C58" i="72" a="1"/>
  <c r="C58" i="72" s="1"/>
  <c r="C122" i="72" a="1"/>
  <c r="C122" i="72" s="1"/>
  <c r="C100" i="72" a="1"/>
  <c r="C100" i="72" s="1"/>
  <c r="C60" i="72" a="1"/>
  <c r="C60" i="72" s="1"/>
  <c r="C76" i="72" a="1"/>
  <c r="C76" i="72" s="1"/>
  <c r="C103" i="72" a="1"/>
  <c r="C103" i="72" s="1"/>
  <c r="C59" i="72" a="1"/>
  <c r="C59" i="72" s="1"/>
  <c r="C87" i="72" a="1"/>
  <c r="C87" i="72" s="1"/>
  <c r="C66" i="72" a="1"/>
  <c r="C66" i="72" s="1"/>
  <c r="C131" i="72" a="1"/>
  <c r="C131" i="72" s="1"/>
  <c r="C114" i="72" a="1"/>
  <c r="C114" i="72" s="1"/>
  <c r="C84" i="72" a="1"/>
  <c r="C84" i="72" s="1"/>
  <c r="C132" i="72" a="1"/>
  <c r="C132" i="72" s="1"/>
  <c r="C55" i="72" a="1"/>
  <c r="C55" i="72" s="1"/>
  <c r="C98" i="72" a="1"/>
  <c r="C98" i="72" s="1"/>
  <c r="C72" i="72" a="1"/>
  <c r="C72" i="72" s="1"/>
  <c r="C95" i="72" a="1"/>
  <c r="C95" i="72" s="1"/>
  <c r="C67" i="72" a="1"/>
  <c r="C67" i="72" s="1"/>
  <c r="C68" i="72" a="1"/>
  <c r="C68" i="72" s="1"/>
  <c r="C104" i="72" a="1"/>
  <c r="C104" i="72" s="1"/>
  <c r="C81" i="72" a="1"/>
  <c r="C81" i="72" s="1"/>
  <c r="C74" i="72" a="1"/>
  <c r="C74" i="72" s="1"/>
  <c r="C57" i="72" a="1"/>
  <c r="C57" i="72" s="1"/>
  <c r="C97" i="72" a="1"/>
  <c r="C97" i="72" s="1"/>
  <c r="C61" i="72" a="1"/>
  <c r="C61" i="72" s="1"/>
  <c r="C77" i="72" a="1"/>
  <c r="C77" i="72" s="1"/>
  <c r="C129" i="72" a="1"/>
  <c r="C129" i="72" s="1"/>
  <c r="C113" i="72" a="1"/>
  <c r="C113" i="72" s="1"/>
  <c r="C119" i="72" a="1"/>
  <c r="C119" i="72" s="1"/>
  <c r="C99" i="72" a="1"/>
  <c r="C99" i="72" s="1"/>
  <c r="C51" i="72" a="1"/>
  <c r="C51" i="72" s="1"/>
  <c r="C106" i="72" s="1"/>
  <c r="C73" i="72" a="1"/>
  <c r="C73" i="72" s="1"/>
  <c r="C52" i="72" a="1"/>
  <c r="C52" i="72" s="1"/>
  <c r="C133" i="72" a="1"/>
  <c r="C133" i="72" s="1"/>
  <c r="C80" i="72" a="1"/>
  <c r="C80" i="72" s="1"/>
  <c r="C62" i="72" a="1"/>
  <c r="C62" i="72" s="1"/>
  <c r="C65" i="72" a="1"/>
  <c r="C65" i="72" s="1"/>
  <c r="C51" i="68" a="1"/>
  <c r="C51" i="68" s="1"/>
  <c r="C106" i="68" s="1"/>
  <c r="C80" i="68" a="1"/>
  <c r="C80" i="68" s="1"/>
  <c r="C100" i="68" a="1"/>
  <c r="C100" i="68" s="1"/>
  <c r="C52" i="68" a="1"/>
  <c r="C52" i="68" s="1"/>
  <c r="C61" i="68" a="1"/>
  <c r="C61" i="68" s="1"/>
  <c r="C119" i="68" a="1"/>
  <c r="C119" i="68" s="1"/>
  <c r="C104" i="68" a="1"/>
  <c r="C104" i="68" s="1"/>
  <c r="C84" i="68" a="1"/>
  <c r="C84" i="68" s="1"/>
  <c r="C65" i="68" a="1"/>
  <c r="C65" i="68" s="1"/>
  <c r="C103" i="68" a="1"/>
  <c r="C103" i="68" s="1"/>
  <c r="C92" i="68" a="1"/>
  <c r="C92" i="68" s="1"/>
  <c r="C69" i="68" a="1"/>
  <c r="C69" i="68" s="1"/>
  <c r="C133" i="68" a="1"/>
  <c r="C133" i="68" s="1"/>
  <c r="C64" i="68" a="1"/>
  <c r="C64" i="68" s="1"/>
  <c r="C71" i="68" a="1"/>
  <c r="C71" i="68" s="1"/>
  <c r="C95" i="68" a="1"/>
  <c r="C95" i="68" s="1"/>
  <c r="C111" i="68" a="1"/>
  <c r="C111" i="68" s="1"/>
  <c r="C124" i="68" s="1"/>
  <c r="C73" i="68" a="1"/>
  <c r="C73" i="68" s="1"/>
  <c r="C81" i="68" a="1"/>
  <c r="C81" i="68" s="1"/>
  <c r="C93" i="68" a="1"/>
  <c r="C93" i="68" s="1"/>
  <c r="C66" i="68" a="1"/>
  <c r="C66" i="68" s="1"/>
  <c r="C128" i="68" a="1"/>
  <c r="C128" i="68" s="1"/>
  <c r="C136" i="68" s="1"/>
  <c r="C55" i="68" a="1"/>
  <c r="C55" i="68" s="1"/>
  <c r="C121" i="68" a="1"/>
  <c r="C121" i="68" s="1"/>
  <c r="C77" i="68" a="1"/>
  <c r="C77" i="68" s="1"/>
  <c r="C116" i="68" a="1"/>
  <c r="C116" i="68" s="1"/>
  <c r="C99" i="68" a="1"/>
  <c r="C99" i="68" s="1"/>
  <c r="C68" i="68" a="1"/>
  <c r="C68" i="68" s="1"/>
  <c r="C76" i="68" a="1"/>
  <c r="C76" i="68" s="1"/>
  <c r="C75" i="68" a="1"/>
  <c r="C75" i="68" s="1"/>
  <c r="C91" i="68" a="1"/>
  <c r="C91" i="68" s="1"/>
  <c r="C59" i="68" a="1"/>
  <c r="C59" i="68" s="1"/>
  <c r="C70" i="68" a="1"/>
  <c r="C70" i="68" s="1"/>
  <c r="C101" i="68" a="1"/>
  <c r="C101" i="68" s="1"/>
  <c r="C87" i="68" a="1"/>
  <c r="C87" i="68" s="1"/>
  <c r="C58" i="68" a="1"/>
  <c r="C58" i="68" s="1"/>
  <c r="C67" i="68" a="1"/>
  <c r="C67" i="68" s="1"/>
  <c r="C97" i="68" a="1"/>
  <c r="C97" i="68" s="1"/>
  <c r="C117" i="68" a="1"/>
  <c r="C117" i="68" s="1"/>
  <c r="C56" i="68" a="1"/>
  <c r="C56" i="68" s="1"/>
  <c r="C118" i="68" a="1"/>
  <c r="C118" i="68" s="1"/>
  <c r="C57" i="68" a="1"/>
  <c r="C57" i="68" s="1"/>
  <c r="C82" i="68" a="1"/>
  <c r="C82" i="68" s="1"/>
  <c r="C132" i="68" a="1"/>
  <c r="C132" i="68" s="1"/>
  <c r="C83" i="68" a="1"/>
  <c r="C83" i="68" s="1"/>
  <c r="C98" i="68" a="1"/>
  <c r="C98" i="68" s="1"/>
  <c r="C78" i="68" a="1"/>
  <c r="C78" i="68" s="1"/>
  <c r="C54" i="68" a="1"/>
  <c r="C54" i="68" s="1"/>
  <c r="C86" i="68" a="1"/>
  <c r="C86" i="68" s="1"/>
  <c r="C94" i="68" a="1"/>
  <c r="C94" i="68" s="1"/>
  <c r="C85" i="68" a="1"/>
  <c r="C85" i="68" s="1"/>
  <c r="C102" i="68" a="1"/>
  <c r="C102" i="68" s="1"/>
  <c r="C112" i="68" a="1"/>
  <c r="C112" i="68" s="1"/>
  <c r="C53" i="68" a="1"/>
  <c r="C53" i="68" s="1"/>
  <c r="C129" i="68" a="1"/>
  <c r="C129" i="68" s="1"/>
  <c r="C63" i="68" a="1"/>
  <c r="C63" i="68" s="1"/>
  <c r="C120" i="68" a="1"/>
  <c r="C120" i="68" s="1"/>
  <c r="C134" i="68" a="1"/>
  <c r="C134" i="68" s="1"/>
  <c r="C114" i="68" a="1"/>
  <c r="C114" i="68" s="1"/>
  <c r="C130" i="68" a="1"/>
  <c r="C130" i="68" s="1"/>
  <c r="C89" i="68" a="1"/>
  <c r="C89" i="68" s="1"/>
  <c r="C79" i="68" a="1"/>
  <c r="C79" i="68" s="1"/>
  <c r="C72" i="68" a="1"/>
  <c r="C72" i="68" s="1"/>
  <c r="C96" i="68" a="1"/>
  <c r="C96" i="68" s="1"/>
  <c r="C122" i="68" a="1"/>
  <c r="C122" i="68" s="1"/>
  <c r="C115" i="68" a="1"/>
  <c r="C115" i="68" s="1"/>
  <c r="C131" i="68" a="1"/>
  <c r="C131" i="68" s="1"/>
  <c r="C88" i="68" a="1"/>
  <c r="C88" i="68" s="1"/>
  <c r="C90" i="68" a="1"/>
  <c r="C90" i="68" s="1"/>
  <c r="C74" i="68" a="1"/>
  <c r="C74" i="68" s="1"/>
  <c r="C113" i="68" a="1"/>
  <c r="C113" i="68" s="1"/>
  <c r="C62" i="68" a="1"/>
  <c r="C62" i="68" s="1"/>
  <c r="C60" i="68" a="1"/>
  <c r="C60" i="68" s="1"/>
  <c r="AH19" i="36"/>
  <c r="BS9" i="37" s="1"/>
  <c r="AE10" i="38" s="1"/>
  <c r="C51" i="39" a="1"/>
  <c r="C51" i="39" s="1"/>
  <c r="C65" i="39" a="1"/>
  <c r="C65" i="39" s="1"/>
  <c r="C116" i="39" a="1"/>
  <c r="C116" i="39" s="1"/>
  <c r="C66" i="39" a="1"/>
  <c r="C66" i="39" s="1"/>
  <c r="C120" i="39" a="1"/>
  <c r="C120" i="39" s="1"/>
  <c r="C58" i="39" a="1"/>
  <c r="C58" i="39" s="1"/>
  <c r="C132" i="39" a="1"/>
  <c r="C132" i="39" s="1"/>
  <c r="C121" i="39" a="1"/>
  <c r="C121" i="39" s="1"/>
  <c r="C91" i="39" a="1"/>
  <c r="C91" i="39" s="1"/>
  <c r="C81" i="39" a="1"/>
  <c r="C81" i="39" s="1"/>
  <c r="C122" i="39" a="1"/>
  <c r="C122" i="39" s="1"/>
  <c r="C77" i="39" a="1"/>
  <c r="C77" i="39" s="1"/>
  <c r="C83" i="39" a="1"/>
  <c r="C83" i="39" s="1"/>
  <c r="C82" i="39" a="1"/>
  <c r="C82" i="39" s="1"/>
  <c r="C72" i="39" a="1"/>
  <c r="C72" i="39" s="1"/>
  <c r="C92" i="39" a="1"/>
  <c r="C92" i="39" s="1"/>
  <c r="C113" i="39" a="1"/>
  <c r="C113" i="39" s="1"/>
  <c r="C61" i="39" a="1"/>
  <c r="C61" i="39" s="1"/>
  <c r="C76" i="39" a="1"/>
  <c r="C76" i="39" s="1"/>
  <c r="C88" i="39" a="1"/>
  <c r="C88" i="39" s="1"/>
  <c r="C89" i="39" a="1"/>
  <c r="C89" i="39" s="1"/>
  <c r="C117" i="39" a="1"/>
  <c r="C117" i="39" s="1"/>
  <c r="C57" i="39" a="1"/>
  <c r="C57" i="39" s="1"/>
  <c r="C112" i="39" a="1"/>
  <c r="C112" i="39" s="1"/>
  <c r="C70" i="39" a="1"/>
  <c r="C70" i="39" s="1"/>
  <c r="C86" i="39" a="1"/>
  <c r="C86" i="39" s="1"/>
  <c r="C59" i="39" a="1"/>
  <c r="C59" i="39" s="1"/>
  <c r="C68" i="39" a="1"/>
  <c r="C68" i="39" s="1"/>
  <c r="C114" i="39" a="1"/>
  <c r="C114" i="39" s="1"/>
  <c r="C56" i="39" a="1"/>
  <c r="C56" i="39" s="1"/>
  <c r="C134" i="39" a="1"/>
  <c r="C134" i="39" s="1"/>
  <c r="C100" i="39" a="1"/>
  <c r="C100" i="39" s="1"/>
  <c r="C104" i="39" a="1"/>
  <c r="C104" i="39" s="1"/>
  <c r="C118" i="39" a="1"/>
  <c r="C118" i="39" s="1"/>
  <c r="C130" i="39" a="1"/>
  <c r="C130" i="39" s="1"/>
  <c r="C73" i="39" a="1"/>
  <c r="C73" i="39" s="1"/>
  <c r="C111" i="39" a="1"/>
  <c r="C111" i="39" s="1"/>
  <c r="C71" i="39" a="1"/>
  <c r="C71" i="39" s="1"/>
  <c r="C96" i="39" a="1"/>
  <c r="C96" i="39" s="1"/>
  <c r="C62" i="39" a="1"/>
  <c r="C62" i="39" s="1"/>
  <c r="C133" i="39" a="1"/>
  <c r="C133" i="39" s="1"/>
  <c r="C102" i="39" a="1"/>
  <c r="C102" i="39" s="1"/>
  <c r="C119" i="39" a="1"/>
  <c r="C119" i="39" s="1"/>
  <c r="C64" i="39" a="1"/>
  <c r="C64" i="39" s="1"/>
  <c r="C95" i="39" a="1"/>
  <c r="C95" i="39" s="1"/>
  <c r="C87" i="39" a="1"/>
  <c r="C87" i="39" s="1"/>
  <c r="C52" i="39" a="1"/>
  <c r="C52" i="39" s="1"/>
  <c r="C99" i="39" a="1"/>
  <c r="C99" i="39" s="1"/>
  <c r="C79" i="39" a="1"/>
  <c r="C79" i="39" s="1"/>
  <c r="C94" i="39" a="1"/>
  <c r="C94" i="39" s="1"/>
  <c r="C63" i="39" a="1"/>
  <c r="C63" i="39" s="1"/>
  <c r="C60" i="39" a="1"/>
  <c r="C60" i="39" s="1"/>
  <c r="C74" i="39" a="1"/>
  <c r="C74" i="39" s="1"/>
  <c r="C128" i="39" a="1"/>
  <c r="C128" i="39" s="1"/>
  <c r="C93" i="39" a="1"/>
  <c r="C93" i="39" s="1"/>
  <c r="C90" i="39" a="1"/>
  <c r="C90" i="39" s="1"/>
  <c r="C75" i="39" a="1"/>
  <c r="C75" i="39" s="1"/>
  <c r="C80" i="39" a="1"/>
  <c r="C80" i="39" s="1"/>
  <c r="C115" i="39" a="1"/>
  <c r="C115" i="39" s="1"/>
  <c r="C97" i="39" a="1"/>
  <c r="C97" i="39" s="1"/>
  <c r="C101" i="39" a="1"/>
  <c r="C101" i="39" s="1"/>
  <c r="C84" i="39" a="1"/>
  <c r="C84" i="39" s="1"/>
  <c r="C55" i="39" a="1"/>
  <c r="C55" i="39" s="1"/>
  <c r="C54" i="39" a="1"/>
  <c r="C54" i="39" s="1"/>
  <c r="C131" i="39" a="1"/>
  <c r="C131" i="39" s="1"/>
  <c r="C67" i="39" a="1"/>
  <c r="C67" i="39" s="1"/>
  <c r="C98" i="39" a="1"/>
  <c r="C98" i="39" s="1"/>
  <c r="C69" i="39" a="1"/>
  <c r="C69" i="39" s="1"/>
  <c r="C53" i="39" a="1"/>
  <c r="C53" i="39" s="1"/>
  <c r="C129" i="39" a="1"/>
  <c r="C129" i="39" s="1"/>
  <c r="C85" i="39" a="1"/>
  <c r="C85" i="39" s="1"/>
  <c r="C78" i="39" a="1"/>
  <c r="C78" i="39" s="1"/>
  <c r="C103" i="39" a="1"/>
  <c r="C103" i="39" s="1"/>
  <c r="AH19" i="61"/>
  <c r="BS9" i="62" s="1"/>
  <c r="AE10" i="63" s="1"/>
  <c r="C54" i="55" a="1"/>
  <c r="C54" i="55" s="1"/>
  <c r="C52" i="55" a="1"/>
  <c r="C52" i="55" s="1"/>
  <c r="C134" i="55" a="1"/>
  <c r="C134" i="55" s="1"/>
  <c r="C85" i="55" a="1"/>
  <c r="C85" i="55" s="1"/>
  <c r="C117" i="55" a="1"/>
  <c r="C117" i="55" s="1"/>
  <c r="C75" i="55" a="1"/>
  <c r="C75" i="55" s="1"/>
  <c r="C128" i="55" a="1"/>
  <c r="C128" i="55" s="1"/>
  <c r="C136" i="55" s="1"/>
  <c r="C90" i="55" a="1"/>
  <c r="C90" i="55" s="1"/>
  <c r="C91" i="55" a="1"/>
  <c r="C91" i="55" s="1"/>
  <c r="C130" i="55" a="1"/>
  <c r="C130" i="55" s="1"/>
  <c r="C115" i="55" a="1"/>
  <c r="C115" i="55" s="1"/>
  <c r="C92" i="55" a="1"/>
  <c r="C92" i="55" s="1"/>
  <c r="C83" i="55" a="1"/>
  <c r="C83" i="55" s="1"/>
  <c r="C70" i="55" a="1"/>
  <c r="C70" i="55" s="1"/>
  <c r="C104" i="55" a="1"/>
  <c r="C104" i="55" s="1"/>
  <c r="C58" i="55" a="1"/>
  <c r="C58" i="55" s="1"/>
  <c r="C51" i="55" a="1"/>
  <c r="C51" i="55" s="1"/>
  <c r="C106" i="55" s="1"/>
  <c r="C112" i="55" a="1"/>
  <c r="C112" i="55" s="1"/>
  <c r="C63" i="55" a="1"/>
  <c r="C63" i="55" s="1"/>
  <c r="C67" i="55" a="1"/>
  <c r="C67" i="55" s="1"/>
  <c r="C114" i="55" a="1"/>
  <c r="C114" i="55" s="1"/>
  <c r="C103" i="55" a="1"/>
  <c r="C103" i="55" s="1"/>
  <c r="C71" i="55" a="1"/>
  <c r="C71" i="55" s="1"/>
  <c r="C120" i="55" a="1"/>
  <c r="C120" i="55" s="1"/>
  <c r="C122" i="55" a="1"/>
  <c r="C122" i="55" s="1"/>
  <c r="C76" i="55" a="1"/>
  <c r="C76" i="55" s="1"/>
  <c r="C69" i="55" a="1"/>
  <c r="C69" i="55" s="1"/>
  <c r="C53" i="55" a="1"/>
  <c r="C53" i="55" s="1"/>
  <c r="C77" i="55" a="1"/>
  <c r="C77" i="55" s="1"/>
  <c r="C72" i="55" a="1"/>
  <c r="C72" i="55" s="1"/>
  <c r="C68" i="55" a="1"/>
  <c r="C68" i="55" s="1"/>
  <c r="C95" i="55" a="1"/>
  <c r="C95" i="55" s="1"/>
  <c r="C61" i="55" a="1"/>
  <c r="C61" i="55" s="1"/>
  <c r="C96" i="55" a="1"/>
  <c r="C96" i="55" s="1"/>
  <c r="C97" i="55" a="1"/>
  <c r="C97" i="55" s="1"/>
  <c r="C82" i="55" a="1"/>
  <c r="C82" i="55" s="1"/>
  <c r="C57" i="55" a="1"/>
  <c r="C57" i="55" s="1"/>
  <c r="C119" i="55" a="1"/>
  <c r="C119" i="55" s="1"/>
  <c r="C111" i="55" a="1"/>
  <c r="C111" i="55" s="1"/>
  <c r="C124" i="55" s="1"/>
  <c r="C59" i="55" a="1"/>
  <c r="C59" i="55" s="1"/>
  <c r="C129" i="55" a="1"/>
  <c r="C129" i="55" s="1"/>
  <c r="C131" i="55" a="1"/>
  <c r="C131" i="55" s="1"/>
  <c r="C81" i="55" a="1"/>
  <c r="C81" i="55" s="1"/>
  <c r="C78" i="55" a="1"/>
  <c r="C78" i="55" s="1"/>
  <c r="C118" i="55" a="1"/>
  <c r="C118" i="55" s="1"/>
  <c r="C132" i="55" a="1"/>
  <c r="C132" i="55" s="1"/>
  <c r="C62" i="55" a="1"/>
  <c r="C62" i="55" s="1"/>
  <c r="C64" i="55" a="1"/>
  <c r="C64" i="55" s="1"/>
  <c r="C89" i="55" a="1"/>
  <c r="C89" i="55" s="1"/>
  <c r="C101" i="55" a="1"/>
  <c r="C101" i="55" s="1"/>
  <c r="C102" i="55" a="1"/>
  <c r="C102" i="55" s="1"/>
  <c r="C87" i="55" a="1"/>
  <c r="C87" i="55" s="1"/>
  <c r="C133" i="55" a="1"/>
  <c r="C133" i="55" s="1"/>
  <c r="C99" i="55" a="1"/>
  <c r="C99" i="55" s="1"/>
  <c r="C93" i="55" a="1"/>
  <c r="C93" i="55" s="1"/>
  <c r="C55" i="55" a="1"/>
  <c r="C55" i="55" s="1"/>
  <c r="C74" i="55" a="1"/>
  <c r="C74" i="55" s="1"/>
  <c r="C121" i="55" a="1"/>
  <c r="C121" i="55" s="1"/>
  <c r="C98" i="55" a="1"/>
  <c r="C98" i="55" s="1"/>
  <c r="C79" i="55" a="1"/>
  <c r="C79" i="55" s="1"/>
  <c r="C116" i="55" a="1"/>
  <c r="C116" i="55" s="1"/>
  <c r="C113" i="55" a="1"/>
  <c r="C113" i="55" s="1"/>
  <c r="C80" i="55" a="1"/>
  <c r="C80" i="55" s="1"/>
  <c r="C88" i="55" a="1"/>
  <c r="C88" i="55" s="1"/>
  <c r="C100" i="55" a="1"/>
  <c r="C100" i="55" s="1"/>
  <c r="C66" i="55" a="1"/>
  <c r="C66" i="55" s="1"/>
  <c r="C65" i="55" a="1"/>
  <c r="C65" i="55" s="1"/>
  <c r="C84" i="55" a="1"/>
  <c r="C84" i="55" s="1"/>
  <c r="C73" i="55" a="1"/>
  <c r="C73" i="55" s="1"/>
  <c r="C94" i="55" a="1"/>
  <c r="C94" i="55" s="1"/>
  <c r="C56" i="55" a="1"/>
  <c r="C56" i="55" s="1"/>
  <c r="C60" i="55" a="1"/>
  <c r="C60" i="55" s="1"/>
  <c r="C86" i="55" a="1"/>
  <c r="C86" i="55" s="1"/>
  <c r="C85" i="60" a="1"/>
  <c r="C85" i="60" s="1"/>
  <c r="C82" i="60" a="1"/>
  <c r="C82" i="60" s="1"/>
  <c r="C60" i="60" a="1"/>
  <c r="C60" i="60" s="1"/>
  <c r="C81" i="60" a="1"/>
  <c r="C81" i="60" s="1"/>
  <c r="C74" i="60" a="1"/>
  <c r="C74" i="60" s="1"/>
  <c r="C91" i="60" a="1"/>
  <c r="C91" i="60" s="1"/>
  <c r="C101" i="60" a="1"/>
  <c r="C101" i="60" s="1"/>
  <c r="C61" i="60" a="1"/>
  <c r="C61" i="60" s="1"/>
  <c r="C113" i="60" a="1"/>
  <c r="C113" i="60" s="1"/>
  <c r="C104" i="60" a="1"/>
  <c r="C104" i="60" s="1"/>
  <c r="C117" i="60" a="1"/>
  <c r="C117" i="60" s="1"/>
  <c r="C121" i="60" a="1"/>
  <c r="C121" i="60" s="1"/>
  <c r="C84" i="60" a="1"/>
  <c r="C84" i="60" s="1"/>
  <c r="C83" i="60" a="1"/>
  <c r="C83" i="60" s="1"/>
  <c r="C67" i="60" a="1"/>
  <c r="C67" i="60" s="1"/>
  <c r="C51" i="60" a="1"/>
  <c r="C51" i="60" s="1"/>
  <c r="C106" i="60" s="1"/>
  <c r="C131" i="60" a="1"/>
  <c r="C131" i="60" s="1"/>
  <c r="C118" i="60" a="1"/>
  <c r="C118" i="60" s="1"/>
  <c r="C92" i="60" a="1"/>
  <c r="C92" i="60" s="1"/>
  <c r="C57" i="60" a="1"/>
  <c r="C57" i="60" s="1"/>
  <c r="C89" i="60" a="1"/>
  <c r="C89" i="60" s="1"/>
  <c r="C112" i="60" a="1"/>
  <c r="C112" i="60" s="1"/>
  <c r="C78" i="60" a="1"/>
  <c r="C78" i="60" s="1"/>
  <c r="C99" i="60" a="1"/>
  <c r="C99" i="60" s="1"/>
  <c r="C114" i="60" a="1"/>
  <c r="C114" i="60" s="1"/>
  <c r="C54" i="60" a="1"/>
  <c r="C54" i="60" s="1"/>
  <c r="C79" i="60" a="1"/>
  <c r="C79" i="60" s="1"/>
  <c r="C134" i="60" a="1"/>
  <c r="C134" i="60" s="1"/>
  <c r="C70" i="60" a="1"/>
  <c r="C70" i="60" s="1"/>
  <c r="C55" i="60" a="1"/>
  <c r="C55" i="60" s="1"/>
  <c r="C130" i="60" a="1"/>
  <c r="C130" i="60" s="1"/>
  <c r="C128" i="60" a="1"/>
  <c r="C128" i="60" s="1"/>
  <c r="C136" i="60" s="1"/>
  <c r="C64" i="60" a="1"/>
  <c r="C64" i="60" s="1"/>
  <c r="C72" i="60" a="1"/>
  <c r="C72" i="60" s="1"/>
  <c r="C94" i="60" a="1"/>
  <c r="C94" i="60" s="1"/>
  <c r="C58" i="60" a="1"/>
  <c r="C58" i="60" s="1"/>
  <c r="C53" i="60" a="1"/>
  <c r="C53" i="60" s="1"/>
  <c r="C120" i="60" a="1"/>
  <c r="C120" i="60" s="1"/>
  <c r="C97" i="60" a="1"/>
  <c r="C97" i="60" s="1"/>
  <c r="C122" i="60" a="1"/>
  <c r="C122" i="60" s="1"/>
  <c r="C132" i="60" a="1"/>
  <c r="C132" i="60" s="1"/>
  <c r="C93" i="60" a="1"/>
  <c r="C93" i="60" s="1"/>
  <c r="C62" i="60" a="1"/>
  <c r="C62" i="60" s="1"/>
  <c r="C111" i="60" a="1"/>
  <c r="C111" i="60" s="1"/>
  <c r="C124" i="60" s="1"/>
  <c r="C102" i="60" a="1"/>
  <c r="C102" i="60" s="1"/>
  <c r="C96" i="60" a="1"/>
  <c r="C96" i="60" s="1"/>
  <c r="C86" i="60" a="1"/>
  <c r="C86" i="60" s="1"/>
  <c r="C76" i="60" a="1"/>
  <c r="C76" i="60" s="1"/>
  <c r="C87" i="60" a="1"/>
  <c r="C87" i="60" s="1"/>
  <c r="C88" i="60" a="1"/>
  <c r="C88" i="60" s="1"/>
  <c r="C119" i="60" a="1"/>
  <c r="C119" i="60" s="1"/>
  <c r="C52" i="60" a="1"/>
  <c r="C52" i="60" s="1"/>
  <c r="C68" i="60" a="1"/>
  <c r="C68" i="60" s="1"/>
  <c r="C90" i="60" a="1"/>
  <c r="C90" i="60" s="1"/>
  <c r="C66" i="60" a="1"/>
  <c r="C66" i="60" s="1"/>
  <c r="C75" i="60" a="1"/>
  <c r="C75" i="60" s="1"/>
  <c r="C116" i="60" a="1"/>
  <c r="C116" i="60" s="1"/>
  <c r="C69" i="60" a="1"/>
  <c r="C69" i="60" s="1"/>
  <c r="C56" i="60" a="1"/>
  <c r="C56" i="60" s="1"/>
  <c r="C77" i="60" a="1"/>
  <c r="C77" i="60" s="1"/>
  <c r="C65" i="60" a="1"/>
  <c r="C65" i="60" s="1"/>
  <c r="C133" i="60" a="1"/>
  <c r="C133" i="60" s="1"/>
  <c r="C95" i="60" a="1"/>
  <c r="C95" i="60" s="1"/>
  <c r="C63" i="60" a="1"/>
  <c r="C63" i="60" s="1"/>
  <c r="C71" i="60" a="1"/>
  <c r="C71" i="60" s="1"/>
  <c r="C73" i="60" a="1"/>
  <c r="C73" i="60" s="1"/>
  <c r="C98" i="60" a="1"/>
  <c r="C98" i="60" s="1"/>
  <c r="C100" i="60" a="1"/>
  <c r="C100" i="60" s="1"/>
  <c r="C103" i="60" a="1"/>
  <c r="C103" i="60" s="1"/>
  <c r="C115" i="60" a="1"/>
  <c r="C115" i="60" s="1"/>
  <c r="C59" i="60" a="1"/>
  <c r="C59" i="60" s="1"/>
  <c r="C129" i="60" a="1"/>
  <c r="C129" i="60" s="1"/>
  <c r="C80" i="60" a="1"/>
  <c r="C80" i="60" s="1"/>
  <c r="C72" i="64" a="1"/>
  <c r="C72" i="64" s="1"/>
  <c r="C75" i="64" a="1"/>
  <c r="C75" i="64" s="1"/>
  <c r="C102" i="64" a="1"/>
  <c r="C102" i="64" s="1"/>
  <c r="C119" i="64" a="1"/>
  <c r="C119" i="64" s="1"/>
  <c r="C87" i="64" a="1"/>
  <c r="C87" i="64" s="1"/>
  <c r="C93" i="64" a="1"/>
  <c r="C93" i="64" s="1"/>
  <c r="C79" i="64" a="1"/>
  <c r="C79" i="64" s="1"/>
  <c r="C95" i="64" a="1"/>
  <c r="C95" i="64" s="1"/>
  <c r="C129" i="64" a="1"/>
  <c r="C129" i="64" s="1"/>
  <c r="C99" i="64" a="1"/>
  <c r="C99" i="64" s="1"/>
  <c r="C62" i="64" a="1"/>
  <c r="C62" i="64" s="1"/>
  <c r="C89" i="64" a="1"/>
  <c r="C89" i="64" s="1"/>
  <c r="C114" i="64" a="1"/>
  <c r="C114" i="64" s="1"/>
  <c r="C70" i="64" a="1"/>
  <c r="C70" i="64" s="1"/>
  <c r="C122" i="64" a="1"/>
  <c r="C122" i="64" s="1"/>
  <c r="C84" i="64" a="1"/>
  <c r="C84" i="64" s="1"/>
  <c r="C80" i="64" a="1"/>
  <c r="C80" i="64" s="1"/>
  <c r="C83" i="64" a="1"/>
  <c r="C83" i="64" s="1"/>
  <c r="C53" i="64" a="1"/>
  <c r="C53" i="64" s="1"/>
  <c r="C65" i="64" a="1"/>
  <c r="C65" i="64" s="1"/>
  <c r="C111" i="64" a="1"/>
  <c r="C111" i="64" s="1"/>
  <c r="C124" i="64" s="1"/>
  <c r="C118" i="64" a="1"/>
  <c r="C118" i="64" s="1"/>
  <c r="C78" i="64" a="1"/>
  <c r="C78" i="64" s="1"/>
  <c r="C100" i="64" a="1"/>
  <c r="C100" i="64" s="1"/>
  <c r="C101" i="64" a="1"/>
  <c r="C101" i="64" s="1"/>
  <c r="C96" i="64" a="1"/>
  <c r="C96" i="64" s="1"/>
  <c r="C113" i="64" a="1"/>
  <c r="C113" i="64" s="1"/>
  <c r="C94" i="64" a="1"/>
  <c r="C94" i="64" s="1"/>
  <c r="C104" i="64" a="1"/>
  <c r="C104" i="64" s="1"/>
  <c r="C73" i="64" a="1"/>
  <c r="C73" i="64" s="1"/>
  <c r="C77" i="64" a="1"/>
  <c r="C77" i="64" s="1"/>
  <c r="C90" i="64" a="1"/>
  <c r="C90" i="64" s="1"/>
  <c r="C132" i="64" a="1"/>
  <c r="C132" i="64" s="1"/>
  <c r="C69" i="64" a="1"/>
  <c r="C69" i="64" s="1"/>
  <c r="C91" i="64" a="1"/>
  <c r="C91" i="64" s="1"/>
  <c r="C134" i="64" a="1"/>
  <c r="C134" i="64" s="1"/>
  <c r="C52" i="64" a="1"/>
  <c r="C52" i="64" s="1"/>
  <c r="C57" i="64" a="1"/>
  <c r="C57" i="64" s="1"/>
  <c r="C85" i="64" a="1"/>
  <c r="C85" i="64" s="1"/>
  <c r="C86" i="64" a="1"/>
  <c r="C86" i="64" s="1"/>
  <c r="C59" i="64" a="1"/>
  <c r="C59" i="64" s="1"/>
  <c r="C68" i="64" a="1"/>
  <c r="C68" i="64" s="1"/>
  <c r="C115" i="64" a="1"/>
  <c r="C115" i="64" s="1"/>
  <c r="C116" i="64" a="1"/>
  <c r="C116" i="64" s="1"/>
  <c r="C130" i="64" a="1"/>
  <c r="C130" i="64" s="1"/>
  <c r="C76" i="64" a="1"/>
  <c r="C76" i="64" s="1"/>
  <c r="C63" i="64" a="1"/>
  <c r="C63" i="64" s="1"/>
  <c r="C51" i="64" a="1"/>
  <c r="C51" i="64" s="1"/>
  <c r="C106" i="64" s="1"/>
  <c r="C66" i="64" a="1"/>
  <c r="C66" i="64" s="1"/>
  <c r="C67" i="64" a="1"/>
  <c r="C67" i="64" s="1"/>
  <c r="C54" i="64" a="1"/>
  <c r="C54" i="64" s="1"/>
  <c r="C74" i="64" a="1"/>
  <c r="C74" i="64" s="1"/>
  <c r="C60" i="64" a="1"/>
  <c r="C60" i="64" s="1"/>
  <c r="C61" i="64" a="1"/>
  <c r="C61" i="64" s="1"/>
  <c r="C133" i="64" a="1"/>
  <c r="C133" i="64" s="1"/>
  <c r="C131" i="64" a="1"/>
  <c r="C131" i="64" s="1"/>
  <c r="C64" i="64" a="1"/>
  <c r="C64" i="64" s="1"/>
  <c r="C121" i="64" a="1"/>
  <c r="C121" i="64" s="1"/>
  <c r="C55" i="64" a="1"/>
  <c r="C55" i="64" s="1"/>
  <c r="C88" i="64" a="1"/>
  <c r="C88" i="64" s="1"/>
  <c r="C120" i="64" a="1"/>
  <c r="C120" i="64" s="1"/>
  <c r="C103" i="64" a="1"/>
  <c r="C103" i="64" s="1"/>
  <c r="C112" i="64" a="1"/>
  <c r="C112" i="64" s="1"/>
  <c r="C56" i="64" a="1"/>
  <c r="C56" i="64" s="1"/>
  <c r="C98" i="64" a="1"/>
  <c r="C98" i="64" s="1"/>
  <c r="C81" i="64" a="1"/>
  <c r="C81" i="64" s="1"/>
  <c r="C71" i="64" a="1"/>
  <c r="C71" i="64" s="1"/>
  <c r="C92" i="64" a="1"/>
  <c r="C92" i="64" s="1"/>
  <c r="C117" i="64" a="1"/>
  <c r="C117" i="64" s="1"/>
  <c r="C82" i="64" a="1"/>
  <c r="C82" i="64" s="1"/>
  <c r="C97" i="64" a="1"/>
  <c r="C97" i="64" s="1"/>
  <c r="C128" i="64" a="1"/>
  <c r="C128" i="64" s="1"/>
  <c r="C136" i="64" s="1"/>
  <c r="C58" i="64" a="1"/>
  <c r="C58" i="64" s="1"/>
  <c r="Q52" i="56"/>
  <c r="C106" i="12"/>
  <c r="C136" i="12"/>
  <c r="C124" i="12"/>
  <c r="AD10" i="2"/>
  <c r="BS9" i="9"/>
  <c r="AF56" i="2"/>
  <c r="AH56" i="2"/>
  <c r="AG53" i="2"/>
  <c r="AG34" i="2"/>
  <c r="AG43" i="2"/>
  <c r="AG60" i="2"/>
  <c r="AF89" i="2"/>
  <c r="AH52" i="2"/>
  <c r="AH62" i="2"/>
  <c r="AH33" i="2"/>
  <c r="AA23" i="1"/>
  <c r="AA23" i="56" s="1"/>
  <c r="AH89" i="2"/>
  <c r="AF52" i="2"/>
  <c r="AH90" i="2"/>
  <c r="AF41" i="2"/>
  <c r="Y23" i="1"/>
  <c r="AH40" i="2"/>
  <c r="Y27" i="1"/>
  <c r="Y27" i="56" s="1"/>
  <c r="AF62" i="2"/>
  <c r="AF40" i="2"/>
  <c r="Y28" i="1"/>
  <c r="Y28" i="56" s="1"/>
  <c r="AF74" i="2"/>
  <c r="Z23" i="1"/>
  <c r="Z23" i="56" s="1"/>
  <c r="AH41" i="2"/>
  <c r="AF33" i="2"/>
  <c r="AH74" i="2"/>
  <c r="AF90" i="2"/>
  <c r="AG95" i="2"/>
  <c r="Z22" i="1"/>
  <c r="Z22" i="56" s="1"/>
  <c r="AG71" i="2"/>
  <c r="AG84" i="2" s="1"/>
  <c r="AG27" i="1"/>
  <c r="AD10" i="71" l="1"/>
  <c r="BS9" i="70"/>
  <c r="AB10" i="71"/>
  <c r="W26" i="1"/>
  <c r="W26" i="56" s="1"/>
  <c r="W30" i="1"/>
  <c r="W52" i="1" s="1"/>
  <c r="S30" i="56"/>
  <c r="S52" i="56" s="1"/>
  <c r="V26" i="1"/>
  <c r="V30" i="1" s="1"/>
  <c r="V52" i="1" s="1"/>
  <c r="C106" i="39"/>
  <c r="C136" i="39"/>
  <c r="C124" i="39"/>
  <c r="W24" i="56"/>
  <c r="Z24" i="56"/>
  <c r="AJ27" i="1"/>
  <c r="AG27" i="56"/>
  <c r="AJ27" i="56" s="1"/>
  <c r="Y24" i="1"/>
  <c r="Y23" i="56"/>
  <c r="Y24" i="56" s="1"/>
  <c r="AE10" i="2"/>
  <c r="AF53" i="2"/>
  <c r="AH53" i="2"/>
  <c r="AH47" i="2"/>
  <c r="AF47" i="2"/>
  <c r="AF28" i="2"/>
  <c r="AG23" i="1"/>
  <c r="AG23" i="56" s="1"/>
  <c r="AD23" i="1"/>
  <c r="AD23" i="56" s="1"/>
  <c r="AB23" i="1"/>
  <c r="AB23" i="56" s="1"/>
  <c r="Z27" i="1"/>
  <c r="Z27" i="56" s="1"/>
  <c r="Z28" i="1"/>
  <c r="Z28" i="56" s="1"/>
  <c r="AH71" i="2"/>
  <c r="Z24" i="1"/>
  <c r="AF71" i="2"/>
  <c r="AE10" i="71" l="1"/>
  <c r="W30" i="56"/>
  <c r="V26" i="56"/>
  <c r="U26" i="1"/>
  <c r="U30" i="1" s="1"/>
  <c r="Y26" i="1"/>
  <c r="X26" i="1" s="1"/>
  <c r="X30" i="1" s="1"/>
  <c r="AC23" i="1"/>
  <c r="AC23" i="56" s="1"/>
  <c r="AG28" i="2"/>
  <c r="AH28" i="2"/>
  <c r="AB28" i="1"/>
  <c r="AB28" i="56" s="1"/>
  <c r="AB27" i="1"/>
  <c r="AB27" i="56" s="1"/>
  <c r="AF13" i="2"/>
  <c r="BJ59" i="9"/>
  <c r="BT49" i="9"/>
  <c r="BT31" i="9"/>
  <c r="BT46" i="9"/>
  <c r="BT45" i="9"/>
  <c r="BT51" i="9"/>
  <c r="Z26" i="1"/>
  <c r="Z30" i="1" s="1"/>
  <c r="BT54" i="9"/>
  <c r="BE59" i="9"/>
  <c r="U26" i="56" l="1"/>
  <c r="U30" i="56" s="1"/>
  <c r="Y30" i="1"/>
  <c r="Y52" i="1" s="1"/>
  <c r="V30" i="56"/>
  <c r="V52" i="56" s="1"/>
  <c r="Y26" i="56"/>
  <c r="X26" i="56"/>
  <c r="X30" i="56" s="1"/>
  <c r="Z52" i="1"/>
  <c r="Z26" i="56"/>
  <c r="Z30" i="56" s="1"/>
  <c r="W52" i="56"/>
  <c r="AE23" i="1"/>
  <c r="AE23" i="56" s="1"/>
  <c r="AC27" i="1"/>
  <c r="AC27" i="56" s="1"/>
  <c r="AC28" i="1"/>
  <c r="AC28" i="56" s="1"/>
  <c r="BT15" i="9"/>
  <c r="BT27" i="9"/>
  <c r="BT29" i="9"/>
  <c r="BT20" i="9"/>
  <c r="BT14" i="9"/>
  <c r="BT50" i="9"/>
  <c r="BT30" i="9"/>
  <c r="BT17" i="9"/>
  <c r="BT22" i="9"/>
  <c r="BT23" i="9"/>
  <c r="BT25" i="9"/>
  <c r="BT24" i="9"/>
  <c r="BT26" i="9"/>
  <c r="BT53" i="9"/>
  <c r="BT21" i="9"/>
  <c r="BT18" i="9"/>
  <c r="BT48" i="9"/>
  <c r="BT32" i="9"/>
  <c r="BT16" i="9"/>
  <c r="AC22" i="1"/>
  <c r="AC22" i="56" s="1"/>
  <c r="BT44" i="9"/>
  <c r="AB22" i="1"/>
  <c r="AB22" i="56" s="1"/>
  <c r="AB24" i="56" s="1"/>
  <c r="BD59" i="9"/>
  <c r="Y30" i="56" l="1"/>
  <c r="Y52" i="56" s="1"/>
  <c r="AC24" i="56"/>
  <c r="AH60" i="2"/>
  <c r="AF60" i="2"/>
  <c r="AH43" i="2"/>
  <c r="AF43" i="2"/>
  <c r="AF23" i="1"/>
  <c r="AF34" i="2"/>
  <c r="AE28" i="1"/>
  <c r="AE28" i="56" s="1"/>
  <c r="AE27" i="1"/>
  <c r="AE27" i="56" s="1"/>
  <c r="BL59" i="9"/>
  <c r="BT47" i="9"/>
  <c r="BT13" i="9"/>
  <c r="BT19" i="9"/>
  <c r="BT12" i="9"/>
  <c r="BT52" i="9"/>
  <c r="AA22" i="1"/>
  <c r="AA22" i="56" s="1"/>
  <c r="AA24" i="56" s="1"/>
  <c r="BT28" i="9"/>
  <c r="AB24" i="1"/>
  <c r="AC24" i="1"/>
  <c r="BT33" i="9"/>
  <c r="AI23" i="1" l="1"/>
  <c r="AF23" i="56"/>
  <c r="AI23" i="56" s="1"/>
  <c r="Z52" i="56"/>
  <c r="BT55" i="9"/>
  <c r="AF68" i="2"/>
  <c r="AH23" i="1"/>
  <c r="AH23" i="56" s="1"/>
  <c r="AH34" i="2"/>
  <c r="AF27" i="1"/>
  <c r="AF72" i="2"/>
  <c r="AF84" i="2" s="1"/>
  <c r="AF28" i="1"/>
  <c r="AF88" i="2"/>
  <c r="AF95" i="2" s="1"/>
  <c r="BV33" i="9"/>
  <c r="BU28" i="9"/>
  <c r="AC26" i="1"/>
  <c r="AC26" i="56" s="1"/>
  <c r="AC30" i="56" s="1"/>
  <c r="AA24" i="1"/>
  <c r="AE22" i="1"/>
  <c r="AE22" i="56" s="1"/>
  <c r="AE24" i="56" s="1"/>
  <c r="AB26" i="1"/>
  <c r="AB30" i="1" s="1"/>
  <c r="AC30" i="1" l="1"/>
  <c r="AC52" i="1" s="1"/>
  <c r="AI27" i="1"/>
  <c r="AF27" i="56"/>
  <c r="AI27" i="56" s="1"/>
  <c r="AB52" i="1"/>
  <c r="AB26" i="56"/>
  <c r="AI28" i="1"/>
  <c r="AF28" i="56"/>
  <c r="AI28" i="56" s="1"/>
  <c r="AH28" i="1"/>
  <c r="AH88" i="2"/>
  <c r="AH95" i="2" s="1"/>
  <c r="AH27" i="1"/>
  <c r="AH72" i="2"/>
  <c r="AH84" i="2" s="1"/>
  <c r="BQ59" i="9"/>
  <c r="AF22" i="1" s="1"/>
  <c r="AF22" i="56" s="1"/>
  <c r="BT58" i="9"/>
  <c r="BU33" i="9"/>
  <c r="BV32" i="9"/>
  <c r="BU32" i="9"/>
  <c r="BV48" i="9"/>
  <c r="BU48" i="9"/>
  <c r="BV25" i="9"/>
  <c r="BU25" i="9"/>
  <c r="BV54" i="9"/>
  <c r="BU54" i="9"/>
  <c r="BV30" i="9"/>
  <c r="BU30" i="9"/>
  <c r="BV22" i="9"/>
  <c r="BU22" i="9"/>
  <c r="BV46" i="9"/>
  <c r="BU46" i="9"/>
  <c r="BV51" i="9"/>
  <c r="BU51" i="9"/>
  <c r="BV50" i="9"/>
  <c r="BU50" i="9"/>
  <c r="BV14" i="9"/>
  <c r="BU14" i="9"/>
  <c r="BV20" i="9"/>
  <c r="BU20" i="9"/>
  <c r="BV23" i="9"/>
  <c r="BU23" i="9"/>
  <c r="BV53" i="9"/>
  <c r="BU53" i="9"/>
  <c r="BV17" i="9"/>
  <c r="BU17" i="9"/>
  <c r="BV19" i="9"/>
  <c r="BU19" i="9"/>
  <c r="BV24" i="9"/>
  <c r="BU24" i="9"/>
  <c r="BV31" i="9"/>
  <c r="BU31" i="9"/>
  <c r="BV16" i="9"/>
  <c r="BU16" i="9"/>
  <c r="BV44" i="9"/>
  <c r="BU44" i="9"/>
  <c r="BV27" i="9"/>
  <c r="BU27" i="9"/>
  <c r="BV21" i="9"/>
  <c r="BU21" i="9"/>
  <c r="BV52" i="9"/>
  <c r="BU52" i="9"/>
  <c r="BV18" i="9"/>
  <c r="BU18" i="9"/>
  <c r="BV49" i="9"/>
  <c r="BU49" i="9"/>
  <c r="BV47" i="9"/>
  <c r="BU47" i="9"/>
  <c r="BV13" i="9"/>
  <c r="BU13" i="9"/>
  <c r="BV29" i="9"/>
  <c r="BU29" i="9"/>
  <c r="BV45" i="9"/>
  <c r="BU45" i="9"/>
  <c r="BV15" i="9"/>
  <c r="BU15" i="9"/>
  <c r="BV26" i="9"/>
  <c r="BU26" i="9"/>
  <c r="BV28" i="9"/>
  <c r="AA26" i="1"/>
  <c r="AA26" i="56" s="1"/>
  <c r="AA30" i="56" s="1"/>
  <c r="AE24" i="1"/>
  <c r="BK59" i="9"/>
  <c r="AB30" i="56" l="1"/>
  <c r="AB52" i="56" s="1"/>
  <c r="AA30" i="1"/>
  <c r="AF24" i="56"/>
  <c r="AI22" i="56"/>
  <c r="AK27" i="1"/>
  <c r="AH27" i="56"/>
  <c r="AK27" i="56" s="1"/>
  <c r="AK28" i="1"/>
  <c r="AH28" i="56"/>
  <c r="AK28" i="56" s="1"/>
  <c r="AC52" i="56"/>
  <c r="BT59" i="9"/>
  <c r="BS59" i="9"/>
  <c r="AF24" i="1"/>
  <c r="AI22" i="1"/>
  <c r="AD22" i="1"/>
  <c r="AD22" i="56" s="1"/>
  <c r="AD24" i="56" s="1"/>
  <c r="AE26" i="1"/>
  <c r="AE30" i="1" s="1"/>
  <c r="AE52" i="1" l="1"/>
  <c r="AE26" i="56"/>
  <c r="AI24" i="56"/>
  <c r="AF26" i="1"/>
  <c r="AF30" i="1" s="1"/>
  <c r="AI24" i="1"/>
  <c r="AD24" i="1"/>
  <c r="AH22" i="1"/>
  <c r="AH22" i="56" s="1"/>
  <c r="AH24" i="56" s="1"/>
  <c r="AD26" i="1"/>
  <c r="AD26" i="56" s="1"/>
  <c r="AD30" i="56" s="1"/>
  <c r="AE30" i="56" l="1"/>
  <c r="AE52" i="56" s="1"/>
  <c r="AD30" i="1"/>
  <c r="AI26" i="1"/>
  <c r="AF26" i="56"/>
  <c r="AF30" i="56" s="1"/>
  <c r="AF52" i="1"/>
  <c r="BR59" i="9"/>
  <c r="AH24" i="1"/>
  <c r="AI26" i="56" l="1"/>
  <c r="AI30" i="1"/>
  <c r="AH26" i="1"/>
  <c r="AH30" i="1" s="1"/>
  <c r="AG22" i="1"/>
  <c r="AG22" i="56" s="1"/>
  <c r="AG24" i="56" s="1"/>
  <c r="AH52" i="1" l="1"/>
  <c r="AH26" i="56"/>
  <c r="AF52" i="56"/>
  <c r="AI30" i="56"/>
  <c r="AI52" i="56" s="1"/>
  <c r="AI52" i="1"/>
  <c r="AG24" i="1"/>
  <c r="AG26" i="1"/>
  <c r="AG26" i="56" s="1"/>
  <c r="AG30" i="56" s="1"/>
  <c r="AG30" i="1" l="1"/>
  <c r="AH30" i="56"/>
  <c r="AH52" i="56" s="1"/>
  <c r="BU12" i="9"/>
  <c r="BU55" i="9" s="1"/>
  <c r="G55" i="9"/>
  <c r="H55" i="9"/>
  <c r="H58" i="9" s="1"/>
  <c r="G58" i="9" s="1"/>
  <c r="BV12" i="9" l="1"/>
  <c r="BV55" i="9" s="1"/>
  <c r="C48" i="12"/>
  <c r="BV58" i="9" l="1"/>
  <c r="H59" i="9"/>
  <c r="BV59" i="9" l="1"/>
  <c r="G22" i="1"/>
  <c r="G22" i="56" s="1"/>
  <c r="G24" i="56" s="1"/>
  <c r="BU58" i="9"/>
  <c r="G59" i="9"/>
  <c r="AK22" i="56" l="1"/>
  <c r="G24" i="1"/>
  <c r="AK22" i="1"/>
  <c r="BU59" i="9"/>
  <c r="F22" i="1"/>
  <c r="F22" i="56" s="1"/>
  <c r="AJ22" i="56" s="1"/>
  <c r="F24" i="56" l="1"/>
  <c r="F24" i="1"/>
  <c r="AJ22" i="1"/>
  <c r="G26" i="1"/>
  <c r="G26" i="56" s="1"/>
  <c r="G30" i="56" s="1"/>
  <c r="G30" i="1" l="1"/>
  <c r="G52" i="1" s="1"/>
  <c r="G52" i="56"/>
  <c r="C107" i="12" a="1"/>
  <c r="C107" i="12" s="1"/>
  <c r="F26" i="1"/>
  <c r="F26" i="56" s="1"/>
  <c r="F30" i="56" s="1"/>
  <c r="F30" i="1" l="1"/>
  <c r="AH17" i="2"/>
  <c r="AH14" i="2"/>
  <c r="AH16" i="2"/>
  <c r="AG17" i="2"/>
  <c r="AH15" i="2"/>
  <c r="AG15" i="2"/>
  <c r="AG14" i="2"/>
  <c r="AG16" i="2"/>
  <c r="AH13" i="2"/>
  <c r="L23" i="1"/>
  <c r="L23" i="56" s="1"/>
  <c r="M23" i="1"/>
  <c r="M23" i="56" s="1"/>
  <c r="AJ23" i="56" l="1"/>
  <c r="L24" i="56"/>
  <c r="M24" i="56"/>
  <c r="AK23" i="56"/>
  <c r="AH68" i="2"/>
  <c r="AK23" i="1"/>
  <c r="M24" i="1"/>
  <c r="AJ23" i="1"/>
  <c r="L24" i="1"/>
  <c r="AG13" i="2"/>
  <c r="AG68" i="2" s="1"/>
  <c r="AK24" i="56" l="1"/>
  <c r="AJ24" i="56"/>
  <c r="AJ24" i="1"/>
  <c r="AK24" i="1"/>
  <c r="M26" i="1"/>
  <c r="M30" i="1" s="1"/>
  <c r="AK30" i="1" l="1"/>
  <c r="AK52" i="1" s="1"/>
  <c r="M26" i="56"/>
  <c r="M30" i="56" s="1"/>
  <c r="L26" i="1"/>
  <c r="AK26" i="1"/>
  <c r="L26" i="56" l="1"/>
  <c r="L30" i="56" s="1"/>
  <c r="AJ30" i="56" s="1"/>
  <c r="L30" i="1"/>
  <c r="M52" i="1"/>
  <c r="AK26" i="56"/>
  <c r="AJ26" i="1"/>
  <c r="AJ30" i="1"/>
  <c r="AJ26" i="56" l="1"/>
  <c r="M52" i="56"/>
  <c r="AK30" i="56"/>
  <c r="AK52" i="56" s="1"/>
  <c r="AW12" i="80" l="1"/>
  <c r="BU12" i="80" s="1"/>
  <c r="BU55" i="80" s="1"/>
  <c r="BV55" i="80"/>
  <c r="AX55" i="80"/>
  <c r="AW55" i="80" l="1"/>
  <c r="AX58" i="80"/>
  <c r="AW58" i="80" l="1"/>
  <c r="BU58" i="80" s="1"/>
  <c r="BV58" i="80"/>
  <c r="AX59" i="80"/>
  <c r="BV59" i="80" l="1"/>
  <c r="Y21" i="79"/>
  <c r="AW59" i="80"/>
  <c r="BU59" i="80" s="1"/>
  <c r="Y23" i="79" l="1"/>
  <c r="AK21" i="79"/>
  <c r="Y25" i="79" l="1"/>
  <c r="Y29" i="79" s="1"/>
  <c r="Y51" i="79" l="1"/>
  <c r="X25" i="79"/>
  <c r="X29" i="79" l="1"/>
  <c r="AG71" i="81"/>
  <c r="AG84" i="81" s="1"/>
  <c r="AH84" i="81"/>
  <c r="L71" i="81"/>
  <c r="L84" i="81" s="1"/>
  <c r="M84" i="81"/>
  <c r="AB68" i="81"/>
  <c r="AE22" i="79" s="1"/>
  <c r="AA13" i="81"/>
  <c r="AG13" i="81" s="1"/>
  <c r="AG68" i="81" s="1"/>
  <c r="AH68" i="81"/>
  <c r="AK22" i="79" l="1"/>
  <c r="AE23" i="79"/>
  <c r="AA68" i="81"/>
  <c r="AK23" i="79" l="1"/>
  <c r="AE25" i="79"/>
  <c r="AD25" i="79" l="1"/>
  <c r="AK25" i="79"/>
  <c r="AE29" i="79"/>
  <c r="AK29" i="79" l="1"/>
  <c r="AK51" i="79" s="1"/>
  <c r="AE51" i="79"/>
  <c r="AJ25" i="79"/>
  <c r="AD29" i="79"/>
  <c r="AJ29" i="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McCarthy</author>
  </authors>
  <commentList>
    <comment ref="A30" authorId="0" shapeId="0" xr:uid="{00000000-0006-0000-0100-000001000000}">
      <text>
        <r>
          <rPr>
            <b/>
            <sz val="9"/>
            <color indexed="81"/>
            <rFont val="Tahoma"/>
            <family val="2"/>
          </rPr>
          <t>Robert McCarthy:</t>
        </r>
        <r>
          <rPr>
            <sz val="9"/>
            <color indexed="81"/>
            <rFont val="Tahoma"/>
            <family val="2"/>
          </rPr>
          <t xml:space="preserve">
Legacy only - discontinued in FY19-20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9" authorId="0" shapeId="0" xr:uid="{00000000-0006-0000-0F00-00000100000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Robert J McCarthy</author>
    <author>tc={E3A785D5-29C7-4029-A482-D477149F72FA}</author>
    <author>tc={8E14C5D8-D0CE-4A5B-9A13-76CC71FE326C}</author>
  </authors>
  <commentList>
    <comment ref="A13" authorId="0" shapeId="0" xr:uid="{00000000-0006-0000-11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E3A785D5-29C7-4029-A482-D477149F72FA}">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8E14C5D8-D0CE-4A5B-9A13-76CC71FE326C}">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9" authorId="0" shapeId="0" xr:uid="{00000000-0006-0000-1300-00000100000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Robert J McCarthy</author>
    <author>tc={2147B327-DC6C-4EC8-AD81-6ABA6ACB3C46}</author>
    <author>tc={5D62FFE3-DB00-433D-AADC-9AB5AC8E84D5}</author>
  </authors>
  <commentList>
    <comment ref="A13" authorId="0" shapeId="0" xr:uid="{00000000-0006-0000-15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2147B327-DC6C-4EC8-AD81-6ABA6ACB3C46}">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5D62FFE3-DB00-433D-AADC-9AB5AC8E84D5}">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9" authorId="0" shapeId="0" xr:uid="{00000000-0006-0000-1700-00000100000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Robert J McCarthy</author>
    <author>tc={67E8AEC8-9FE9-40EE-B184-22390FC8CDBE}</author>
    <author>tc={3EFE8DA0-43B4-48D6-B99A-34893BBF4D61}</author>
  </authors>
  <commentList>
    <comment ref="A13" authorId="0" shapeId="0" xr:uid="{00000000-0006-0000-19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67E8AEC8-9FE9-40EE-B184-22390FC8CDBE}">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3EFE8DA0-43B4-48D6-B99A-34893BBF4D61}">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9" authorId="0" shapeId="0" xr:uid="{00000000-0006-0000-1B00-00000100000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Robert J McCarthy</author>
    <author>tc={BA82492C-10DF-41E9-BE46-AD76D4FB339A}</author>
    <author>tc={EE1C919A-01BE-4BA7-9671-4A34CE037462}</author>
  </authors>
  <commentList>
    <comment ref="A13" authorId="0" shapeId="0" xr:uid="{00000000-0006-0000-1D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BA82492C-10DF-41E9-BE46-AD76D4FB339A}">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EE1C919A-01BE-4BA7-9671-4A34CE037462}">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9" authorId="0" shapeId="0" xr:uid="{00000000-0006-0000-1F00-00000100000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Robert J McCarthy</author>
    <author>tc={6A6FDFD2-85F4-4533-880C-9E37A1C60ECD}</author>
    <author>tc={90CE497F-FB81-427F-911E-46EE6A9DDD51}</author>
  </authors>
  <commentList>
    <comment ref="A13" authorId="0" shapeId="0" xr:uid="{00000000-0006-0000-21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6A6FDFD2-85F4-4533-880C-9E37A1C60ECD}">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90CE497F-FB81-427F-911E-46EE6A9DDD51}">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B16" authorId="0" shapeId="0" xr:uid="{00000000-0006-0000-0200-000001000000}">
      <text>
        <r>
          <rPr>
            <b/>
            <sz val="9"/>
            <color indexed="81"/>
            <rFont val="Tahoma"/>
            <family val="2"/>
          </rPr>
          <t>Robert J McCarthy:</t>
        </r>
        <r>
          <rPr>
            <sz val="9"/>
            <color indexed="81"/>
            <rFont val="Tahoma"/>
            <family val="2"/>
          </rPr>
          <t xml:space="preserve">
Contract Manager to input from most recent executed G-100</t>
        </r>
      </text>
    </comment>
    <comment ref="E19" authorId="0" shapeId="0" xr:uid="{00000000-0006-0000-0200-00000200000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7" authorId="0" shapeId="0" xr:uid="{40764DB6-20A5-4E32-A476-C11C01FA266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Robert J McCarthy</author>
    <author>tc={C2FDA33D-E756-4027-A207-10EAAFF41A83}</author>
    <author>tc={FA5753EF-24EB-4092-85F9-C772353CEB5A}</author>
  </authors>
  <commentList>
    <comment ref="A13" authorId="0" shapeId="0" xr:uid="{E328DB54-C40A-4607-91B8-AED9E146FE7B}">
      <text>
        <r>
          <rPr>
            <b/>
            <sz val="9"/>
            <color indexed="81"/>
            <rFont val="Tahoma"/>
            <family val="2"/>
          </rPr>
          <t>The first 9 operating expense lines are fixed defaults which correspond to those in CARBON. Please do not delete or re-order these, even if not used</t>
        </r>
      </text>
    </comment>
    <comment ref="A54" authorId="1" shapeId="0" xr:uid="{C2FDA33D-E756-4027-A207-10EAAFF41A83}">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FA5753EF-24EB-4092-85F9-C772353CEB5A}">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B3" authorId="0" shapeId="0" xr:uid="{00000000-0006-0000-0300-000001000000}">
      <text>
        <r>
          <rPr>
            <b/>
            <sz val="9"/>
            <color indexed="81"/>
            <rFont val="Tahoma"/>
            <family val="2"/>
          </rPr>
          <t>The most recent date this budget was edited</t>
        </r>
      </text>
    </comment>
    <comment ref="C5" authorId="0" shapeId="0" xr:uid="{00000000-0006-0000-0300-000002000000}">
      <text>
        <r>
          <rPr>
            <b/>
            <sz val="9"/>
            <color indexed="81"/>
            <rFont val="Tahoma"/>
            <family val="2"/>
          </rPr>
          <t>The current program grant expiration date (before amendment)</t>
        </r>
        <r>
          <rPr>
            <sz val="9"/>
            <color indexed="81"/>
            <rFont val="Tahoma"/>
            <family val="2"/>
          </rPr>
          <t xml:space="preserve">
</t>
        </r>
      </text>
    </comment>
    <comment ref="C6" authorId="0" shapeId="0" xr:uid="{00000000-0006-0000-0300-000003000000}">
      <text>
        <r>
          <rPr>
            <b/>
            <sz val="9"/>
            <color indexed="81"/>
            <rFont val="Tahoma"/>
            <family val="2"/>
          </rPr>
          <t>The new program grant expiration date (after Amendment completed)</t>
        </r>
      </text>
    </comment>
    <comment ref="B9" authorId="0" shapeId="0" xr:uid="{00000000-0006-0000-0300-000004000000}">
      <text>
        <r>
          <rPr>
            <b/>
            <sz val="9"/>
            <color indexed="81"/>
            <rFont val="Tahoma"/>
            <family val="2"/>
          </rPr>
          <t>A unique ten-digit identification number assigned by FSP when HSH creates a grant agreement for the first time. The same number is used for all subsequent amendments and revisions to the contract.</t>
        </r>
      </text>
    </comment>
    <comment ref="B10" authorId="0" shapeId="0" xr:uid="{00000000-0006-0000-0300-000005000000}">
      <text>
        <r>
          <rPr>
            <b/>
            <sz val="9"/>
            <color indexed="81"/>
            <rFont val="Tahoma"/>
            <family val="2"/>
          </rPr>
          <t>"New Agreement", "Amendment", "Revision", or "Modification". Selection will change certain formulas and column headers</t>
        </r>
      </text>
    </comment>
    <comment ref="B11" authorId="0" shapeId="0" xr:uid="{00000000-0006-0000-0300-000006000000}">
      <text>
        <r>
          <rPr>
            <b/>
            <sz val="9"/>
            <color indexed="81"/>
            <rFont val="Tahoma"/>
            <family val="2"/>
          </rPr>
          <t>The date modification, revision, new agreement, or amendment will go into effect.</t>
        </r>
      </text>
    </comment>
    <comment ref="B12" authorId="0" shapeId="0" xr:uid="{00000000-0006-0000-0300-000007000000}">
      <text>
        <r>
          <rPr>
            <b/>
            <sz val="9"/>
            <color indexed="81"/>
            <rFont val="Tahoma"/>
            <family val="2"/>
          </rPr>
          <t>Name of the particular component this budget covers. (Distinct from the program name and the other budget names in the other tabs)</t>
        </r>
      </text>
    </comment>
    <comment ref="B16" authorId="0" shapeId="0" xr:uid="{00000000-0006-0000-0300-000008000000}">
      <text>
        <r>
          <rPr>
            <b/>
            <sz val="9"/>
            <color indexed="81"/>
            <rFont val="Tahoma"/>
            <family val="2"/>
          </rPr>
          <t>Contract Manager to input from the most recent executed G-100.</t>
        </r>
      </text>
    </comment>
    <comment ref="E19" authorId="0" shapeId="0" xr:uid="{00000000-0006-0000-0300-000009000000}">
      <text>
        <r>
          <rPr>
            <sz val="9"/>
            <color indexed="81"/>
            <rFont val="Tahoma"/>
            <family val="2"/>
          </rPr>
          <t>The dates in this row will auto-populate as 1-year terms based on the contract start and end dates input in cells B5:C5. If agreement begins with a delayed or truncated (less than 12-month) term, you can manually adjust this by overwriting the date cells in rows 72-73)</t>
        </r>
      </text>
    </comment>
    <comment ref="A29" authorId="0" shapeId="0" xr:uid="{00000000-0006-0000-0300-00000A000000}">
      <text>
        <r>
          <rPr>
            <b/>
            <sz val="9"/>
            <color indexed="81"/>
            <rFont val="Tahoma"/>
            <family val="2"/>
          </rPr>
          <t>The total provider share of Administrative Costs allocated by HUD in the CoC award. Ignore this row if this agreement/budget does not contain any HUD funding.</t>
        </r>
      </text>
    </comment>
    <comment ref="A33" authorId="0" shapeId="0" xr:uid="{00000000-0006-0000-0300-00000B000000}">
      <text>
        <r>
          <rPr>
            <b/>
            <sz val="9"/>
            <color indexed="81"/>
            <rFont val="Tahoma"/>
            <family val="2"/>
          </rPr>
          <t xml:space="preserve">Select funding source names from drop-down menu and add amounts in the appropriate fields by year. The funding source names selected here will auto-populate in the other summary tabs (the funding amounts will </t>
        </r>
        <r>
          <rPr>
            <b/>
            <u/>
            <sz val="9"/>
            <color indexed="81"/>
            <rFont val="Tahoma"/>
            <family val="2"/>
          </rPr>
          <t>NOT</t>
        </r>
        <r>
          <rPr>
            <b/>
            <sz val="9"/>
            <color indexed="81"/>
            <rFont val="Tahoma"/>
            <family val="2"/>
          </rPr>
          <t xml:space="preserve"> auto-populate). Be sure to list the name of all funding sources here, even if they only apply to another budget/component tab within this sheet.</t>
        </r>
      </text>
    </comment>
    <comment ref="A34" authorId="0" shapeId="0" xr:uid="{00000000-0006-0000-0300-00000C000000}">
      <text>
        <r>
          <rPr>
            <b/>
            <sz val="9"/>
            <color indexed="81"/>
            <rFont val="Tahoma"/>
            <family val="2"/>
          </rPr>
          <t>Reserved for Cost of Doing Business (CODB) funding. Skip this row if CODB is not part of this budget modification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B11" authorId="0" shapeId="0" xr:uid="{00000000-0006-0000-0400-000001000000}">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C11" authorId="0" shapeId="0" xr:uid="{00000000-0006-0000-0400-000002000000}">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D11" authorId="0" shapeId="0" xr:uid="{00000000-0006-0000-0400-000003000000}">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E11" authorId="0" shapeId="0" xr:uid="{00000000-0006-0000-0400-000004000000}">
      <text>
        <r>
          <rPr>
            <b/>
            <sz val="9"/>
            <color indexed="81"/>
            <rFont val="Tahoma"/>
            <family val="2"/>
          </rPr>
          <t>= "Position FTE" x "% FTE Funded by this budget"</t>
        </r>
      </text>
    </comment>
    <comment ref="F11" authorId="0" shapeId="0" xr:uid="{00000000-0006-0000-0400-000005000000}">
      <text>
        <r>
          <rPr>
            <b/>
            <sz val="9"/>
            <color indexed="81"/>
            <rFont val="Tahoma"/>
            <family val="2"/>
          </rPr>
          <t>The current net budgeted salary for this position, as of the last approved Grant agreement, Amendment, Modification, or Revision (HSH to fill out)</t>
        </r>
        <r>
          <rPr>
            <sz val="9"/>
            <color indexed="81"/>
            <rFont val="Tahoma"/>
            <family val="2"/>
          </rPr>
          <t xml:space="preserve">
</t>
        </r>
      </text>
    </comment>
    <comment ref="G11" authorId="0" shapeId="0" xr:uid="{00000000-0006-0000-0400-000006000000}">
      <text>
        <r>
          <rPr>
            <b/>
            <sz val="9"/>
            <color indexed="81"/>
            <rFont val="Tahoma"/>
            <family val="2"/>
          </rPr>
          <t>= "New Budgeted Salary" - "Current/Actuals Budgeted Salary"</t>
        </r>
      </text>
    </comment>
    <comment ref="H11" authorId="0" shapeId="0" xr:uid="{00000000-0006-0000-0400-000007000000}">
      <text>
        <r>
          <rPr>
            <sz val="9"/>
            <color indexed="81"/>
            <rFont val="Tahoma"/>
            <family val="2"/>
          </rPr>
          <t xml:space="preserve">= "Annual Full Time Salary" x "Adjusted Budgeted FTE"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Robert J McCarthy</author>
    <author>tc={9F655C11-91B1-4FEB-A29C-DB40D4AAD4DC}</author>
    <author>tc={F1A94443-18FB-413B-BA1E-02B08E4D5841}</author>
  </authors>
  <commentList>
    <comment ref="A13" authorId="0" shapeId="0" xr:uid="{00000000-0006-0000-05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9F655C11-91B1-4FEB-A29C-DB40D4AAD4DC}">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F1A94443-18FB-413B-BA1E-02B08E4D5841}">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69" authorId="0" shapeId="0" xr:uid="{00000000-0006-0000-0600-000001000000}">
      <text>
        <r>
          <rPr>
            <sz val="9"/>
            <color indexed="81"/>
            <rFont val="Tahoma"/>
            <family val="2"/>
          </rPr>
          <t>Sum of itemized Admin line items listed above. Total should match the "Allowable Admin Cost" below (which is pulled from the Summary tab).</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Robert J McCarthy</author>
    <author>tc={CDF5E420-B2D1-42DD-BCC6-38398E62004B}</author>
    <author>tc={36D476D1-029C-4D9E-AB79-BEEF74A476C0}</author>
  </authors>
  <commentList>
    <comment ref="A13" authorId="0" shapeId="0" xr:uid="{00000000-0006-0000-09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CDF5E420-B2D1-42DD-BCC6-38398E62004B}">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36D476D1-029C-4D9E-AB79-BEEF74A476C0}">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9" authorId="0" shapeId="0" xr:uid="{00000000-0006-0000-0B00-000001000000}">
      <text>
        <r>
          <rPr>
            <b/>
            <sz val="9"/>
            <color indexed="81"/>
            <rFont val="Tahoma"/>
            <family val="2"/>
          </rPr>
          <t>Robert J McCarthy:</t>
        </r>
        <r>
          <rPr>
            <sz val="9"/>
            <color indexed="81"/>
            <rFont val="Tahoma"/>
            <family val="2"/>
          </rPr>
          <t xml:space="preserve">
Dates will auto-populate as 1-year terms based on the contract start and end dates input in cells B5:C5. If agreement begins with a delayed or truncated (less than 12-month) term, you can manually adjust this by overwriting the date cells in rows 69-70)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Robert J McCarthy</author>
    <author>tc={109D8274-6572-400F-8CD8-C1C8557FEDC1}</author>
    <author>tc={F3DDCA9B-E413-4C4D-8229-EAEADCBCB140}</author>
  </authors>
  <commentList>
    <comment ref="A13" authorId="0" shapeId="0" xr:uid="{00000000-0006-0000-0D00-000001000000}">
      <text>
        <r>
          <rPr>
            <b/>
            <sz val="9"/>
            <color indexed="81"/>
            <rFont val="Tahoma"/>
            <family val="2"/>
          </rPr>
          <t>The first 9 operating expense lines are fixed defaults which correspond to those in CARBON. Please do not delete or re-order these, even if not used</t>
        </r>
      </text>
    </comment>
    <comment ref="A54" authorId="1" shapeId="0" xr:uid="{109D8274-6572-400F-8CD8-C1C8557FEDC1}">
      <text>
        <t>[Threaded comment]
Your version of Excel allows you to read this threaded comment; however, any edits to it will get removed if the file is opened in a newer version of Excel. Learn more: https://go.microsoft.com/fwlink/?linkid=870924
Comment:
    Only the first $25k/year of a subcontractor's expenses are eligible for indirect. For subcontractor expenses that exceed $25k, load the amount in excess of $25k in the "other expenses" section below.</t>
      </text>
    </comment>
    <comment ref="A70" authorId="2" shapeId="0" xr:uid="{F3DDCA9B-E413-4C4D-8229-EAEADCBCB140}">
      <text>
        <t>[Threaded comment]
Your version of Excel allows you to read this threaded comment; however, any edits to it will get removed if the file is opened in a newer version of Excel. Learn more: https://go.microsoft.com/fwlink/?linkid=870924
Comment:
    For subcontractors with more than $25k budgeted in a year, load the amount in excess of $25k in this section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<sst xmlns="http://schemas.openxmlformats.org/spreadsheetml/2006/main" count="3234" uniqueCount="348">
  <si>
    <t>General Info and Tips</t>
  </si>
  <si>
    <t>HUD CoC Requirements</t>
  </si>
  <si>
    <t>Summary (All Budgets)</t>
  </si>
  <si>
    <t>Summary (1)</t>
  </si>
  <si>
    <t>Salary Detail (1)</t>
  </si>
  <si>
    <t>Operating Detail (1)</t>
  </si>
  <si>
    <t>Budget Narrative (1)</t>
  </si>
  <si>
    <t>Summary/Salary/Operating/Narrative (2, 3, 4…..)</t>
  </si>
  <si>
    <t>Dropdown Lists</t>
  </si>
  <si>
    <t xml:space="preserve">                                                *****IMPORTANT******
There are a large number of embedded formulas in this workbook which depend on cell location, so please do not delete any existing rows, columns, or tabs, nor add any new ones. Doing so will break these formulas and lead to calculation errors. If you have unused rows/columns/tabs that you would like not to be displayed in order to improve the readability of the sheet, please right-click on them and use the "hide" function instead. </t>
  </si>
  <si>
    <t>This tab is only applicable to programs which include HUD CoC Funding (if agreement has no HUD funding, hide this tab)</t>
  </si>
  <si>
    <r>
      <t xml:space="preserve">This tab requires </t>
    </r>
    <r>
      <rPr>
        <b/>
        <u/>
        <sz val="12"/>
        <rFont val="Calibri"/>
        <family val="2"/>
        <scheme val="minor"/>
      </rPr>
      <t>no</t>
    </r>
    <r>
      <rPr>
        <sz val="12"/>
        <rFont val="Calibri"/>
        <family val="2"/>
        <scheme val="minor"/>
      </rPr>
      <t xml:space="preserve"> manual user input, and is simply a summary of the information in the other budget tabs</t>
    </r>
  </si>
  <si>
    <t>All fields highlighted in yellow require manual input. Most other fields will auto-populate by formula</t>
  </si>
  <si>
    <t>Most fields are blank by default. As position titles are entered, the position salary and FTE fields will auto-highlight in yellow</t>
  </si>
  <si>
    <t>Most fields are blank by default. As operating line item titles are entered, the "New Budgeted Expenses" columns will  auto-highlight in yellow</t>
  </si>
  <si>
    <t>In cell B2, select the fiscal year in which the proposed budget changes will first become effective (this is usually the current budget year). The sheet will automatically import the "new" budgeted expense amounts for this year from the salary and operating detail sheets</t>
  </si>
  <si>
    <t>The tabs for Summary/Salary/Operating/Narrative (2-8) are identical copies of their (1) counterparts. Each color set corresponds to a distinct component budget within a grant agreement. Hide (do not delete) any excess tabs which are not needed for your agreement. The "Summary (All Budgets) tab" at the front of the workbook will sum the totals from all 8 sets of budget tabs, and will ignore any that are not used</t>
  </si>
  <si>
    <t>For internal HSH staff only. Provider users do not need to edit.</t>
  </si>
  <si>
    <t xml:space="preserve">This workbook contains tabs that allow for programs with up to eight (8) separate budgets, with each budget having its own "Summary", "Salary Detail", "Operating Detail", and "Budget Narrative" tab. Please hide (don't delete) any unused tabs </t>
  </si>
  <si>
    <t>Federal Award Identification Number: For each year/project period, enter the 15-digit HUD CoC Grant ID number (CMs: This can be found in the GIW spreadsheet in Box). HUD CoC grants are renewed annually, so the Grant ID numbers will not be available for out-years (beyond the current project year). Those years can be left blank. When amending or modifying a HUD grant, include the Grant ID number for the current project year and all past project years.</t>
  </si>
  <si>
    <t>This tab is only necessary if this Appendix B is being used for a contract which contains multiple budgets within the same program (ex: GF and HUD, Support Services &amp; Rental Assistance, etc.). If this is a single component/budget program, hide (do not delete) this tab, as the totals will be identical to those in "Summary (1)" and therefore redundant.</t>
  </si>
  <si>
    <t xml:space="preserve">HSH Contracts staff will input the budget revenue amounts in rows 31 through 39. Provider staff should make sure that expense allocations match these totals </t>
  </si>
  <si>
    <t>For Amendments, Mods, and Revisions, Contract Manager should paste the current salary values in the "Current" tab.</t>
  </si>
  <si>
    <t>For Amendments, Mods, and Revisions, Contract Manager pastes the current operating values in the "Current" tab. The provider will enter the adjusted values in the "New Budgeted Expenses" columns. If no changes are being made to an existing line item value, the provider should copy the "current" value into the corresponding "new" cell</t>
  </si>
  <si>
    <t>Providers should input a narrative justification, expense calculation, and employee name into the yellow highlighted cells</t>
  </si>
  <si>
    <t>Contains the values that drive the drop-down lists in the summary and budget narrative tabs: Revenue Source, Contract Action, and Budget Narrative Fiscal Year.</t>
  </si>
  <si>
    <t>In this new budget template, "Capital Detail" is no longer a separate budget tab. Capital Expenditures are now located in their own section at the bottom of Operating Detail (similar to how CARBON is set up)</t>
  </si>
  <si>
    <t>Federal Award Date (HUD Agreement Signature Date): Enter the date that the HUD grant award agreement for each project period was signed. (CMs: Please reach out to the Program Manager for a copy of the HUD grant award agreement to obtain this date).</t>
  </si>
  <si>
    <t>Contains an aggregate roll-up of the summary tabs from all of the (8) individual budget sheets.</t>
  </si>
  <si>
    <r>
      <t xml:space="preserve">Row 27 (Admin Cost) is distinct from Indirect Cost, and only applies to HUD-funded budgets. If budget does </t>
    </r>
    <r>
      <rPr>
        <b/>
        <u/>
        <sz val="12"/>
        <rFont val="Calibri"/>
        <family val="2"/>
        <scheme val="minor"/>
      </rPr>
      <t>not</t>
    </r>
    <r>
      <rPr>
        <sz val="12"/>
        <rFont val="Calibri"/>
        <family val="2"/>
        <scheme val="minor"/>
      </rPr>
      <t xml:space="preserve"> contain HUD funding, leave this row blank (and hide, if preferred).</t>
    </r>
  </si>
  <si>
    <t>The "Annual Full Time Salary (for 1.00 FTE)", "Position FTE", and "% FTE funded by this budget" fields should be entered by the Provider. "Adjusted Budgeted FTE" is formula-driven and will calculate based on these three inputs. "New Budget Salary" will calculate based on these as well, and should not be entered manually.</t>
  </si>
  <si>
    <t>The "Change" column is formula-driven and should not be entered manually</t>
  </si>
  <si>
    <t>The bottom of the tab (beginning in row 139) contains a new section for "Admin" expenses. This applies only to HUD agreements with a budgeted Admin award. Providers should manually input a list of personnel and/or operating expenses and narrative justification for items that they intend to spend the HUD admin award on during the budget term</t>
  </si>
  <si>
    <t>The "revenue sources" list is pre-populated with the most common known types for contracts. If a CM needs to customize the name of a revenue source or add a new type, it should be added to the bottom of the existing list. It will then become available as an option in the summary tab</t>
  </si>
  <si>
    <t>General Information such as Provider Name, FSP#, Program Name, Term Start/End Date, and Preparer Contact Info only needs to be entered once (in the "Summary (1)" tab). This information will automatically populate in the other tabs</t>
  </si>
  <si>
    <t>This tab is protected and has all of its cells locked, as no cells need to be (or should be) manually entered here. All cells here are entirely formula-driven and will pull automatically pull data from the other tabs</t>
  </si>
  <si>
    <t>Row 50 contains a "Budget Match Check" that will alert the user (by highlighting the cell in yellow with bold red text) if the revenue and expenditure lines do not match for a given year. If you see this, re-check your inputs in the salary/operating tabs to make sure they are accurate.</t>
  </si>
  <si>
    <t>The first 9 line item categories in Operating Detail (Cells A13 - A21) Are fixed defaults as they appear in Carbon. These should not be changed or overridden in the budget template. If adding other operating line items, please do so in the cells below these lines</t>
  </si>
  <si>
    <t>Most formula-driven cells in each sheet are protected/locked to avoid accidentally overwriting or deleting important formulas. Toggling "protect sheet" is recommended before sending an Appendix B to external parties for budget entry.</t>
  </si>
  <si>
    <t>There are separate sections for different types of Operating Detail line items, as they appear in Carbon: regular, consultants, subcontractors, "other" operating detail (not subject to indirect %), and Capital expenses. Please make sure that operating line items are added in the appropriate section</t>
  </si>
  <si>
    <t>"Capital Detail" is no longer a separate tab like in past Appendix B templates. It now appears in it's own section at the bottom of Operating Detail, similar to Carbon.</t>
  </si>
  <si>
    <t>HSH Revenue Sources</t>
  </si>
  <si>
    <t>Other Revenue Sources</t>
  </si>
  <si>
    <t>Contract Action</t>
  </si>
  <si>
    <t>Contract Action (vlookup)</t>
  </si>
  <si>
    <t>Budget Narrative Fiscal Year</t>
  </si>
  <si>
    <t>FY Term Start</t>
  </si>
  <si>
    <t>FY Term End</t>
  </si>
  <si>
    <t>Adjustment to Actuals</t>
  </si>
  <si>
    <t>Private Match</t>
  </si>
  <si>
    <t>New Agreement</t>
  </si>
  <si>
    <t xml:space="preserve"> </t>
  </si>
  <si>
    <t>FY14-15</t>
  </si>
  <si>
    <t>COVID-19 Time-Limited Funding</t>
  </si>
  <si>
    <t>Rental Income</t>
  </si>
  <si>
    <t>Amendment</t>
  </si>
  <si>
    <t>FY15-16</t>
  </si>
  <si>
    <t>Educational Revenue Augmentation Fund (ERAF)</t>
  </si>
  <si>
    <t>Modification</t>
  </si>
  <si>
    <t>FY16-17</t>
  </si>
  <si>
    <t>General Fund - CODB</t>
  </si>
  <si>
    <t>Revision</t>
  </si>
  <si>
    <t>FY17-18</t>
  </si>
  <si>
    <t>General Fund - One-Time</t>
  </si>
  <si>
    <t>FY18-19</t>
  </si>
  <si>
    <t>General Fund - One-Time (Expansion Mats)</t>
  </si>
  <si>
    <t>FY19-20</t>
  </si>
  <si>
    <t>General Fund - One-Time Carry-forward</t>
  </si>
  <si>
    <t>FY20-21</t>
  </si>
  <si>
    <t>General Fund - One-Time CODB</t>
  </si>
  <si>
    <t>FY21-22</t>
  </si>
  <si>
    <t>General Fund - Ongoing</t>
  </si>
  <si>
    <t>FY22-23</t>
  </si>
  <si>
    <t>General Fund / Community Services Block Grant (CSBG)</t>
  </si>
  <si>
    <t>FY23-24</t>
  </si>
  <si>
    <t>Housing Disability Access Program (HDAP)</t>
  </si>
  <si>
    <t>FY24-25</t>
  </si>
  <si>
    <t>HSH Fund (formerly CNC Fund)</t>
  </si>
  <si>
    <t>FY25-26</t>
  </si>
  <si>
    <t>HUD CoC - Admin</t>
  </si>
  <si>
    <t>FY26-27</t>
  </si>
  <si>
    <t>HUD CoC - Leasing</t>
  </si>
  <si>
    <t>FY27-28</t>
  </si>
  <si>
    <t>HUD CoC - Rental Assistance</t>
  </si>
  <si>
    <t>FY28-29</t>
  </si>
  <si>
    <t>HUD CoC - Support Services</t>
  </si>
  <si>
    <t>FY29-30</t>
  </si>
  <si>
    <t>HUD CoC (CFDA 14.267)</t>
  </si>
  <si>
    <t>FY30-31</t>
  </si>
  <si>
    <t>HUD ESG (CFDA 14.231)</t>
  </si>
  <si>
    <t>FY31-32</t>
  </si>
  <si>
    <t>Housing and Homelessness Incentive Program (HHIP)</t>
  </si>
  <si>
    <t>FY32-33</t>
  </si>
  <si>
    <t>Mayor's Fund for the Homeless</t>
  </si>
  <si>
    <t>MCO Adjustment – Ongoing</t>
  </si>
  <si>
    <t>Other State Grant (Please Specify)</t>
  </si>
  <si>
    <t>Prop C</t>
  </si>
  <si>
    <t>Prop C - One-time COVID-19 Bonus Pay</t>
  </si>
  <si>
    <t>Prop C - Prevention</t>
  </si>
  <si>
    <t>Prop C - TAY Housing</t>
  </si>
  <si>
    <t>Prop C - Waiver</t>
  </si>
  <si>
    <t>State Emergency Solutions Grant Program (ESG)</t>
  </si>
  <si>
    <t xml:space="preserve">State Homeless Emergency Aid Program (HEAP) </t>
  </si>
  <si>
    <t>State Housing Disability Access Program (HDAP)</t>
  </si>
  <si>
    <t>State Mental Health Service Act (MHSA)</t>
  </si>
  <si>
    <t>State Project for Assistance in Transition from Homelessness (PATH)</t>
  </si>
  <si>
    <t>State Project Homekey</t>
  </si>
  <si>
    <t>Transitional Housing Placement (THP+)</t>
  </si>
  <si>
    <t>Veteran's Affairs Grant (VA)</t>
  </si>
  <si>
    <t>Whole Person Care (WPC) - One-Time</t>
  </si>
  <si>
    <t>Whole Person Care (WPC) - Ongoing</t>
  </si>
  <si>
    <t>Work Order (specify)</t>
  </si>
  <si>
    <t>DEPARTMENT OF HOMELESSNESS AND SUPPORTIVE HOUSING</t>
  </si>
  <si>
    <t>APPENDIX B, BUDGET</t>
  </si>
  <si>
    <t>Document Date</t>
  </si>
  <si>
    <t>Contract Term</t>
  </si>
  <si>
    <t>Begin Date</t>
  </si>
  <si>
    <t>End Date</t>
  </si>
  <si>
    <t>Duration (Years)</t>
  </si>
  <si>
    <t>Current Term</t>
  </si>
  <si>
    <t>Amended Term</t>
  </si>
  <si>
    <t>Program</t>
  </si>
  <si>
    <t>Approved Subcontractors</t>
  </si>
  <si>
    <t>Contract year</t>
  </si>
  <si>
    <t>FY begin date</t>
  </si>
  <si>
    <t>FY end date</t>
  </si>
  <si>
    <t>Document date</t>
  </si>
  <si>
    <t>Extension Year</t>
  </si>
  <si>
    <t>Program Budget History</t>
  </si>
  <si>
    <t>Date of Budget Change</t>
  </si>
  <si>
    <t>Change Type</t>
  </si>
  <si>
    <t>Ongoing / One-Time</t>
  </si>
  <si>
    <t>Change Amount</t>
  </si>
  <si>
    <t>Asana Approval Link</t>
  </si>
  <si>
    <t>Change Description</t>
  </si>
  <si>
    <t>Year 1</t>
  </si>
  <si>
    <t>Year 2</t>
  </si>
  <si>
    <t>Year 3</t>
  </si>
  <si>
    <t>Year 4</t>
  </si>
  <si>
    <t>Year 5</t>
  </si>
  <si>
    <t>Year 6</t>
  </si>
  <si>
    <t>Year 7</t>
  </si>
  <si>
    <t>Year 8</t>
  </si>
  <si>
    <t>Year 9</t>
  </si>
  <si>
    <t>Year 10</t>
  </si>
  <si>
    <t>Service Component</t>
  </si>
  <si>
    <t>TAY Households</t>
  </si>
  <si>
    <t>9</t>
  </si>
  <si>
    <t>15</t>
  </si>
  <si>
    <t>Provider Unique Entity ID</t>
  </si>
  <si>
    <t>HUD Award Information 24 CFR 578.99(e); 2 CFR 200.331(a)</t>
  </si>
  <si>
    <t>Federal Award Identification Number (from GIW Sheet)</t>
  </si>
  <si>
    <t>Federal Award Date (HUD Agreement Signature Date) 2 CFR 200.39</t>
  </si>
  <si>
    <t>Provider Name</t>
  </si>
  <si>
    <t>F$P Contract ID#</t>
  </si>
  <si>
    <t>Action (select)</t>
  </si>
  <si>
    <t>Effective Date</t>
  </si>
  <si>
    <t>Budget Names</t>
  </si>
  <si>
    <t>Current</t>
  </si>
  <si>
    <t>New</t>
  </si>
  <si>
    <t>Term Budget</t>
  </si>
  <si>
    <t>Contingency</t>
  </si>
  <si>
    <t>Not-To-Exceed</t>
  </si>
  <si>
    <t>All Years</t>
  </si>
  <si>
    <t>Expenditures</t>
  </si>
  <si>
    <t>Salaries &amp; Benefits</t>
  </si>
  <si>
    <t>Operating Expense</t>
  </si>
  <si>
    <t>Subtotal</t>
  </si>
  <si>
    <t xml:space="preserve">Indirect Percentage </t>
  </si>
  <si>
    <t>Indirect Cost (Line 24 X Line 25)</t>
  </si>
  <si>
    <t>Other Expenses (Not subject to indirect %)</t>
  </si>
  <si>
    <t>Capital Expenditure</t>
  </si>
  <si>
    <t>Admin Cost (HUD Only)</t>
  </si>
  <si>
    <t>Total Expenditures</t>
  </si>
  <si>
    <t>HSH Revenues (select)*</t>
  </si>
  <si>
    <t>Total HSH Revenues*</t>
  </si>
  <si>
    <t>Other Revenues (to offset Total Expenditures)</t>
  </si>
  <si>
    <t>Total Other Revenues</t>
  </si>
  <si>
    <t>Total HSH + Other Revenues</t>
  </si>
  <si>
    <t>Rev-Exp (Budget Match Check)</t>
  </si>
  <si>
    <t>Total Adjusted Salary FTE (All Budgets)</t>
  </si>
  <si>
    <t>*NOTE: HSH budgets typically project out revenue levels across multiple
years, strictly for budget-planning purposes. All program budgets at any given year are subject
to Mayoral / Board of Supervisors discretion and funding availability, and are not guaranteed.
For further information, please see Article 2 of the G-100 Grant Agreement document.</t>
  </si>
  <si>
    <t xml:space="preserve">Prepared by                                 </t>
  </si>
  <si>
    <t>Phone</t>
  </si>
  <si>
    <t>Email</t>
  </si>
  <si>
    <t>Template last modified</t>
  </si>
  <si>
    <t>TAY Impacted by Violence Rapid Rehousing</t>
  </si>
  <si>
    <t>TBD</t>
  </si>
  <si>
    <t>Budget Name</t>
  </si>
  <si>
    <t>Prop C - TAY Impacted by Violence Rapid Rehousing</t>
  </si>
  <si>
    <t>Admin Cost (HUD Agreements Only)</t>
  </si>
  <si>
    <t>HSH Revenues (select)</t>
  </si>
  <si>
    <t>Total HSH Revenues</t>
  </si>
  <si>
    <t>SALARY &amp; BENEFIT DETAIL</t>
  </si>
  <si>
    <t>POSITION TITLE</t>
  </si>
  <si>
    <t>Agency Totals</t>
  </si>
  <si>
    <t>For HSH Funded Program</t>
  </si>
  <si>
    <t>Annual Full Time Salary (for 1.00 FTE)</t>
  </si>
  <si>
    <t xml:space="preserve">Position FTE </t>
  </si>
  <si>
    <t>% FTE funded by this budget</t>
  </si>
  <si>
    <t>Adjusted Budgeted FTE</t>
  </si>
  <si>
    <t>Budgeted Salary</t>
  </si>
  <si>
    <t>Change</t>
  </si>
  <si>
    <t xml:space="preserve">TOTAL SALARIES </t>
  </si>
  <si>
    <t>TOTAL FTE</t>
  </si>
  <si>
    <t xml:space="preserve">FRINGE BENEFIT RATE </t>
  </si>
  <si>
    <t>EMPLOYEE FRINGE BENEFITS</t>
  </si>
  <si>
    <t xml:space="preserve">TOTAL SALARIES &amp; BENEFITS </t>
  </si>
  <si>
    <t>OPERATING DETAIL</t>
  </si>
  <si>
    <t>Operating Expenses</t>
  </si>
  <si>
    <t>Budgeted Expense</t>
  </si>
  <si>
    <t>Rental of Property</t>
  </si>
  <si>
    <t xml:space="preserve">Utilities(Elec, Water, Gas, Phone, Scavenger) </t>
  </si>
  <si>
    <t>Office Supplies, Postage</t>
  </si>
  <si>
    <t>Building Maintenance Supplies and Repair</t>
  </si>
  <si>
    <t>Printing and Reproduction</t>
  </si>
  <si>
    <t>Insurance</t>
  </si>
  <si>
    <t>Staff Training</t>
  </si>
  <si>
    <t>Staff Travel-(Local &amp; Out of Town)</t>
  </si>
  <si>
    <t>Rental of Equipment</t>
  </si>
  <si>
    <t>Consultants</t>
  </si>
  <si>
    <t>Subcontractors (First $25k Only)</t>
  </si>
  <si>
    <t>TOTAL OPERATING EXPENSES</t>
  </si>
  <si>
    <t>Other Expenses (not subject to indirect cost %)</t>
  </si>
  <si>
    <t>TOTAL OTHER EXPENSES</t>
  </si>
  <si>
    <t>Capital Expenses</t>
  </si>
  <si>
    <t>TOTAL CAPITAL EXPENSES</t>
  </si>
  <si>
    <t>HSH #3</t>
  </si>
  <si>
    <t>BUDGET NARRATIVE</t>
  </si>
  <si>
    <t>Fiscal Year</t>
  </si>
  <si>
    <t>Fiscal Term Start</t>
  </si>
  <si>
    <t>Fiscal Term End</t>
  </si>
  <si>
    <t>&lt;- Select from the drop-down list the fiscal year in which the proposed budget changes will first become effective</t>
  </si>
  <si>
    <t>Salaries &amp; Benefits</t>
    <phoneticPr fontId="7" type="noConversion"/>
  </si>
  <si>
    <t>Justification</t>
    <phoneticPr fontId="7" type="noConversion"/>
  </si>
  <si>
    <t>Calculation</t>
  </si>
  <si>
    <t>Employee Name</t>
  </si>
  <si>
    <t>TOTAL</t>
  </si>
  <si>
    <t>Employee Fringe Benefits</t>
    <phoneticPr fontId="7" type="noConversion"/>
  </si>
  <si>
    <r>
      <t xml:space="preserve">Includes FICA, SSUI, Workers Compensation and Medical calculated at </t>
    </r>
    <r>
      <rPr>
        <u/>
        <sz val="10"/>
        <color rgb="FFFF0000"/>
        <rFont val="Arial"/>
        <family val="2"/>
      </rPr>
      <t>XX</t>
    </r>
    <r>
      <rPr>
        <u/>
        <sz val="10"/>
        <rFont val="Arial"/>
        <family val="2"/>
      </rPr>
      <t>% of total salaries.</t>
    </r>
  </si>
  <si>
    <t>Salaries &amp; Benefits Total</t>
  </si>
  <si>
    <t>Indirect Cost</t>
  </si>
  <si>
    <t>Amount</t>
    <phoneticPr fontId="7" type="noConversion"/>
  </si>
  <si>
    <t>Description</t>
  </si>
  <si>
    <t>TOTAL ADMIN EXPENSES</t>
  </si>
  <si>
    <t>Allowable Admin Cost</t>
  </si>
  <si>
    <t>Difference</t>
  </si>
  <si>
    <r>
      <t xml:space="preserve">* Note: Per HUD CoC requirements, Administrative budgets may </t>
    </r>
    <r>
      <rPr>
        <b/>
        <u/>
        <sz val="11"/>
        <rFont val="Arial"/>
        <family val="2"/>
      </rPr>
      <t>only</t>
    </r>
    <r>
      <rPr>
        <b/>
        <sz val="11"/>
        <rFont val="Arial"/>
        <family val="2"/>
      </rPr>
      <t xml:space="preserve"> be spent on specific HUD-authorized Eligible Costs, which include:</t>
    </r>
  </si>
  <si>
    <t>Category</t>
  </si>
  <si>
    <t>Examples</t>
  </si>
  <si>
    <t>Notes</t>
  </si>
  <si>
    <r>
      <rPr>
        <b/>
        <sz val="12"/>
        <rFont val="Arial"/>
        <family val="2"/>
      </rPr>
      <t>1)</t>
    </r>
    <r>
      <rPr>
        <sz val="9"/>
        <rFont val="Arial"/>
        <family val="2"/>
      </rPr>
      <t xml:space="preserve"> General Management, Oversight, and Coordination</t>
    </r>
  </si>
  <si>
    <r>
      <rPr>
        <b/>
        <sz val="12"/>
        <rFont val="Arial"/>
        <family val="2"/>
      </rPr>
      <t>(i)</t>
    </r>
    <r>
      <rPr>
        <b/>
        <sz val="10"/>
        <rFont val="Arial"/>
        <family val="2"/>
      </rPr>
      <t xml:space="preserve"> </t>
    </r>
    <r>
      <rPr>
        <sz val="10"/>
        <rFont val="Arial"/>
        <family val="2"/>
      </rPr>
      <t>Salaries, wages, and related costs of the recipient‘s staff, the staff of subrecipients, or other staff engaged in program administration, including staff who:</t>
    </r>
  </si>
  <si>
    <t>In charging costs to this category, the recipient may include the entire salary, wages, and related costs allocable to the program of each person whose primary responsibilities with regard to the program involve program administration assignments, or the pro rata share of the salary, wages, and related costs of each person whose job includes any program administration assignments.  The recipient may use only one of these methods for each fiscal year grant.</t>
  </si>
  <si>
    <t xml:space="preserve"> A) Prepare and update program budgets and schedules;</t>
  </si>
  <si>
    <t xml:space="preserve"> B) Develop systems for assuring compliance with program requirements; </t>
  </si>
  <si>
    <t xml:space="preserve"> C) Develop agreements with subrecipients and contractors to carry out program activities; </t>
  </si>
  <si>
    <t xml:space="preserve"> D) Monitor program activities for progress and compliance with program requirements; </t>
  </si>
  <si>
    <t xml:space="preserve"> E) Prepare reports and other documents directly related to the program for submission to HUD; </t>
  </si>
  <si>
    <t xml:space="preserve"> F) Coordinate the resolution of audit and monitoring findings;</t>
  </si>
  <si>
    <t xml:space="preserve"> G) Evaluate program results against stated objectives; or</t>
  </si>
  <si>
    <t xml:space="preserve"> H) Manage or supervise persons whose primary responsibilities with regard
to the program include these administrative tasks.</t>
  </si>
  <si>
    <r>
      <rPr>
        <b/>
        <sz val="12"/>
        <rFont val="Arial"/>
        <family val="2"/>
      </rPr>
      <t xml:space="preserve">(ii) </t>
    </r>
    <r>
      <rPr>
        <sz val="10"/>
        <rFont val="Arial"/>
        <family val="2"/>
      </rPr>
      <t>Travel costs incurred for monitoring of subrecipients;</t>
    </r>
  </si>
  <si>
    <r>
      <rPr>
        <b/>
        <sz val="12"/>
        <rFont val="Arial"/>
        <family val="2"/>
      </rPr>
      <t>(iii)</t>
    </r>
    <r>
      <rPr>
        <sz val="10"/>
        <rFont val="Arial"/>
        <family val="2"/>
      </rPr>
      <t xml:space="preserve"> Administrative Services performed under third-party contracts or agreements</t>
    </r>
  </si>
  <si>
    <r>
      <rPr>
        <b/>
        <sz val="12"/>
        <rFont val="Arial"/>
        <family val="2"/>
      </rPr>
      <t>(iv)</t>
    </r>
    <r>
      <rPr>
        <sz val="10"/>
        <rFont val="Arial"/>
        <family val="2"/>
      </rPr>
      <t xml:space="preserve"> Other costs for goods and services required for administration of the program</t>
    </r>
  </si>
  <si>
    <r>
      <rPr>
        <b/>
        <sz val="12"/>
        <rFont val="Arial"/>
        <family val="2"/>
      </rPr>
      <t>2)</t>
    </r>
    <r>
      <rPr>
        <sz val="9"/>
        <rFont val="Arial"/>
        <family val="2"/>
      </rPr>
      <t xml:space="preserve"> Training on Continuum of Care Requirements</t>
    </r>
  </si>
  <si>
    <t>Costs of providing training on Continuum of Care requirements and attending HUD-sponsored Continuum of Care trainings.</t>
  </si>
  <si>
    <r>
      <rPr>
        <b/>
        <sz val="12"/>
        <rFont val="Arial"/>
        <family val="2"/>
      </rPr>
      <t xml:space="preserve">3) </t>
    </r>
    <r>
      <rPr>
        <sz val="9"/>
        <rFont val="Arial"/>
        <family val="2"/>
      </rPr>
      <t>Environmental Review</t>
    </r>
  </si>
  <si>
    <t xml:space="preserve">Costs of carrying out the environmental review responsibilities under § 578.31. </t>
  </si>
  <si>
    <t>For more information on Eligible Administrative Costs, see Section 578.59 (page 87) of the CoC Program Interim Rule, 24 CFR:</t>
  </si>
  <si>
    <t>https://www.hudexchange.info/resources/documents/CoCProgramInterimRule_FormattedVersion.pdf</t>
  </si>
  <si>
    <t>Budget/Finance Manager</t>
  </si>
  <si>
    <t>IT Manager</t>
  </si>
  <si>
    <t>Contracts/Grants Manager</t>
  </si>
  <si>
    <t>Program Manager</t>
  </si>
  <si>
    <t>Program Manager, Accountant</t>
  </si>
  <si>
    <t>Data &amp; Performance Analyst</t>
  </si>
  <si>
    <t>CEO, Executive Director, Program Director, Chief Financial Officer</t>
  </si>
  <si>
    <t>Car rental, fuel, airfare, lodging</t>
  </si>
  <si>
    <t>IT Services, Administrative Temp Agency, Outside Auditor</t>
  </si>
  <si>
    <t>Office Supplies &amp; Postage, Printing &amp; Reproduction, Utilities</t>
  </si>
  <si>
    <t>Staff Training, Staff Travel, Conference Expenses</t>
  </si>
  <si>
    <t>Nightly Rate</t>
  </si>
  <si>
    <t>Expansion 1</t>
  </si>
  <si>
    <t>Expansion 2</t>
  </si>
  <si>
    <t>Expansion 3</t>
  </si>
  <si>
    <t>Expansion 4</t>
  </si>
  <si>
    <t>Expansion 5</t>
  </si>
  <si>
    <t>Expansion 6</t>
  </si>
  <si>
    <t>Expansion 7</t>
  </si>
  <si>
    <t>Expansion 8</t>
  </si>
  <si>
    <t xml:space="preserve">Expansion 9 </t>
  </si>
  <si>
    <t>All Expansions</t>
  </si>
  <si>
    <t>=IF($D$6&gt;=F72,CONCATENATE(TEXT(F73,"m/d/yyyy")," - ",TEXT(F74,"m/d/yyyy")),"N/A")</t>
  </si>
  <si>
    <t>Start Date</t>
  </si>
  <si>
    <t># of Nights</t>
  </si>
  <si>
    <t>Indirect Cost (Line 21 X Line 22)</t>
  </si>
  <si>
    <t>Expansion 9</t>
  </si>
  <si>
    <t>Location</t>
  </si>
  <si>
    <t>Summary</t>
  </si>
  <si>
    <t>A8:D12</t>
  </si>
  <si>
    <t>Replaced Summary info section near top with separate input boxes (including drop-down for change type)</t>
  </si>
  <si>
    <t>Row 18</t>
  </si>
  <si>
    <t>Added formula to populate "current/new/amendment" header cells with input from "Action" drop-down choice (cell D12)</t>
  </si>
  <si>
    <t>Row 47</t>
  </si>
  <si>
    <t>Added "revenues minus expenditures" budget match check. If amounts do not match, will show the difference and highlight in yellow cell with bold red font</t>
  </si>
  <si>
    <t>formula has a tolerance of plus/minus $4 to allow for rounding and fractional differences between totals</t>
  </si>
  <si>
    <t>A13:C16</t>
  </si>
  <si>
    <t>Created a conditional formula for contingency/NTE that only re-calculates them for "new" and "amended" agreements, and holds them static for mods and revisions</t>
  </si>
  <si>
    <t>Requires CM to manually enter the NTE from the most recent version of the G-100 first</t>
  </si>
  <si>
    <t>Moved budget match check formula row below the "other expenses" line and incorporated other expenses into formula</t>
  </si>
  <si>
    <t>Some programs list their actual program costs in expenses and use other revenues to pay the difference between HSH funding and total expenses. Instruction to providers: "Other revenues" should only be revenues collected within the program (and should be specified within the scope of work). This field shouldn't be used to list outside revenues such as private donations or grants from other government agencies</t>
  </si>
  <si>
    <t>A3:D16</t>
  </si>
  <si>
    <t>Moved all summary information (budget totals, term dates, etc.) to columns to the left of the first year totals</t>
  </si>
  <si>
    <t>Hiding prior year mod/new columns will no longer hide term date cells</t>
  </si>
  <si>
    <t>C17</t>
  </si>
  <si>
    <t>New formula that alerts CM if the proposed budget changes will use up all available contingency (and require an amendment)</t>
  </si>
  <si>
    <t>A12</t>
  </si>
  <si>
    <t>Added a "budget name" cell</t>
  </si>
  <si>
    <t>A42</t>
  </si>
  <si>
    <t>Revised "Other Revenues" heading to read "Other Revenues (to offset Total Expenditures)"</t>
  </si>
  <si>
    <t>Salary Detail</t>
  </si>
  <si>
    <t>All</t>
  </si>
  <si>
    <t>Re-coded conditional cell formatting to include new salary column fields on salary tab</t>
  </si>
  <si>
    <t>Various</t>
  </si>
  <si>
    <t>Added numerous extra rows to accommodate budgets with large numbers of staff. Excess rows are hidden by default - users can unhide rows if they need more room for larger budgets</t>
  </si>
  <si>
    <t>Added "Import - Salary" tab which will auto-populate the base "current" values in the new template based on the last budget modification</t>
  </si>
  <si>
    <t>CM's paste the most recent budget mod sheet into the import tab. Formulas will automatically cross-walk the "new" budget values from the import tab as "current" values in the salary detail tab</t>
  </si>
  <si>
    <t>Operating Detail</t>
  </si>
  <si>
    <t>Rows 85-94</t>
  </si>
  <si>
    <t>Deleted "Capital Detail" as a separate tab, incorporated a Capital section at the bottom of the Operating Detail tab instead</t>
  </si>
  <si>
    <t>Added numerous extra rows to accommodate budgets with large numbers of line items. Excess rows are hidden by default - users can unhide rows if they need more room for larger budgets</t>
  </si>
  <si>
    <t>Added "Import - Operating" tab which will auto-populate the base "current" values in the new template based on the last budget modification</t>
  </si>
  <si>
    <t>CM's paste the most recent budget mod sheet into the import tab. Formulas will automatically cross-walk the "new" budget values from the import tab as "current" values in the operating detail tab</t>
  </si>
  <si>
    <t>Budget Narrative</t>
  </si>
  <si>
    <t>Expanded the number of default rows to match the number of rows in each section</t>
  </si>
  <si>
    <t>Various formatting changes</t>
  </si>
  <si>
    <t>Most of the sheet is now automated. Formulas will auto-populate the position titles, FTEs, budgeted salaries/amounts, fringe rate, indirect rate, etc. from the other tabs on the sheet. Providers will be responsible for filling out the (yellow highlighted) justification and calculation fields</t>
  </si>
  <si>
    <t>CM's must select the correct effective FY (the FY in which the changes become effective) from the drop-down list in order for the formulas to work</t>
  </si>
  <si>
    <t>To add:</t>
  </si>
  <si>
    <t>Include "other revenues" section in the budget narrative tab(s)</t>
  </si>
  <si>
    <t>Color code the HSH-to-fill sections in green (instead of yellow). Have the providers fill out the yellow ones only</t>
  </si>
  <si>
    <t>Change the "new" fields in operating so that they are always yellow (even when a number is already filled in)</t>
  </si>
  <si>
    <t>Make the indirect field in the budget narrative tab yellow highlighted so that providers know to fill this section in. Expand the size of the field too</t>
  </si>
  <si>
    <t>Add a manual narrative box at the bottom for "startup costs" which occur in a different fiscal year than the year in question</t>
  </si>
  <si>
    <t>Add an "actuals adjustment" row (below expenditures) to all summary tabs</t>
  </si>
  <si>
    <t>Update instructions sheet with all these new changes</t>
  </si>
  <si>
    <t>Save new versions of the 3-year and 1-year incorporating the new changes (and double-check all the formulas for missing references afterwards)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</si>
</sst>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0\ ;\(#,##0\)"/>
    <numFmt numFmtId="165" formatCode="0.0%"/>
    <numFmt numFmtId="166" formatCode="&quot;$&quot;#,##0"/>
    <numFmt numFmtId="167" formatCode="m/d/yy"/>
    <numFmt numFmtId="168" formatCode="0.000"/>
    <numFmt numFmtId="169" formatCode="_(&quot;$&quot;* #,##0_);_(&quot;$&quot;* \(#,##0\);_(&quot;$&quot;* &quot;-&quot;??_);_(@_)"/>
    <numFmt numFmtId="170" formatCode="0;\-0;;@"/>
    <numFmt numFmtId="171" formatCode="_(&quot;$&quot;* #,##0.00_);_(&quot;$&quot;* \(#,##0.00\);_(&quot;$&quot;* &quot;-&quot;_);_(@_)"/>
  </numFmts>
  <fonts count="32">
    <font>
      <sz val="10"/>
      <name val="Arial"/>
    </font>
    <font>
      <sz val="10"/>
      <name val="Arial"/>
      <family val="2"/>
    </font>
    <font>
      <u/>
      <sz val="10"/>
      <name val="Geneva"/>
    </font>
    <font>
      <b/>
      <sz val="10"/>
      <name val="Geneva"/>
    </font>
    <font>
      <sz val="10"/>
      <name val="Arial"/>
      <family val="2"/>
    </font>
    <font>
      <u/>
      <sz val="10"/>
      <name val="Arial"/>
      <family val="2"/>
    </font>
    <font>
      <b/>
      <sz val="10"/>
      <name val="Arial"/>
      <family val="2"/>
    </font>
    <font>
      <b/>
      <sz val="9"/>
      <name val="Arial"/>
      <family val="2"/>
    </font>
    <font>
      <sz val="9"/>
      <name val="Arial"/>
      <family val="2"/>
    </font>
    <font>
      <sz val="10"/>
      <color rgb="FFFF0000"/>
      <name val="Arial"/>
      <family val="2"/>
    </font>
    <font>
      <sz val="9"/>
      <color rgb="FFFF0000"/>
      <name val="Arial"/>
      <family val="2"/>
    </font>
    <font>
      <b/>
      <sz val="10"/>
      <color rgb="FFFF0000"/>
      <name val="Arial"/>
      <family val="2"/>
    </font>
    <font>
      <b/>
      <sz val="12"/>
      <name val="Calibri"/>
      <family val="2"/>
      <scheme val="minor"/>
    </font>
    <font>
      <b/>
      <sz val="12"/>
      <color rgb="FFFF0000"/>
      <name val="Calibri"/>
      <family val="2"/>
      <scheme val="minor"/>
    </font>
    <font>
      <sz val="12"/>
      <name val="Calibri"/>
      <family val="2"/>
      <scheme val="minor"/>
    </font>
    <font>
      <sz val="12"/>
      <color rgb="FFFF0000"/>
      <name val="Calibri"/>
      <family val="2"/>
      <scheme val="minor"/>
    </font>
    <font>
      <u/>
      <sz val="12"/>
      <name val="Calibri"/>
      <family val="2"/>
      <scheme val="minor"/>
    </font>
    <font>
      <u/>
      <sz val="10"/>
      <color theme="10"/>
      <name val="Arial"/>
      <family val="2"/>
    </font>
    <font>
      <b/>
      <sz val="12"/>
      <name val="Arial"/>
      <family val="2"/>
    </font>
    <font>
      <sz val="10"/>
      <name val="Geneva"/>
    </font>
    <font>
      <b/>
      <u/>
      <sz val="10"/>
      <name val="Arial"/>
      <family val="2"/>
    </font>
    <font>
      <u/>
      <sz val="9"/>
      <name val="Arial"/>
      <family val="2"/>
    </font>
    <font>
      <u/>
      <sz val="10"/>
      <color rgb="FFFF0000"/>
      <name val="Arial"/>
      <family val="2"/>
    </font>
    <font>
      <sz val="9"/>
      <color indexed="81"/>
      <name val="Tahoma"/>
      <family val="2"/>
    </font>
    <font>
      <b/>
      <sz val="9"/>
      <color indexed="81"/>
      <name val="Tahoma"/>
      <family val="2"/>
    </font>
    <font>
      <b/>
      <sz val="11"/>
      <name val="Arial"/>
      <family val="2"/>
    </font>
    <font>
      <b/>
      <u/>
      <sz val="12"/>
      <name val="Calibri"/>
      <family val="2"/>
      <scheme val="minor"/>
    </font>
    <font>
      <b/>
      <u/>
      <sz val="9"/>
      <color indexed="81"/>
      <name val="Tahoma"/>
      <family val="2"/>
    </font>
    <font>
      <b/>
      <u/>
      <sz val="11"/>
      <name val="Arial"/>
      <family val="2"/>
    </font>
    <font>
      <b/>
      <u/>
      <sz val="10"/>
      <color theme="10"/>
      <name val="Arial"/>
      <family val="2"/>
    </font>
    <font>
      <sz val="11"/>
      <name val="Calibri"/>
      <family val="2"/>
      <scheme val="minor"/>
    </font>
    <font>
      <b/>
      <sz val="12"/>
      <color theme="5"/>
      <name val="Calibri"/>
      <family val="2"/>
      <scheme val="minor"/>
    </font>
  </fonts>
  <fills count="36">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A5FBDA"/>
        <bgColor indexed="64"/>
      </patternFill>
    </fill>
    <fill>
      <patternFill patternType="solid">
        <fgColor rgb="FFE8F28A"/>
        <bgColor indexed="64"/>
      </patternFill>
    </fill>
    <fill>
      <patternFill patternType="solid">
        <fgColor rgb="FFC4B7F3"/>
        <bgColor indexed="64"/>
      </patternFill>
    </fill>
    <fill>
      <patternFill patternType="solid">
        <fgColor rgb="FFEAC1C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99"/>
        <bgColor indexed="64"/>
      </patternFill>
    </fill>
    <fill>
      <patternFill patternType="solid">
        <fgColor theme="1" tint="0.499984740745262"/>
        <bgColor indexed="64"/>
      </patternFill>
    </fill>
    <fill>
      <patternFill patternType="solid">
        <fgColor theme="0"/>
        <bgColor indexed="64"/>
      </patternFill>
    </fill>
    <fill>
      <patternFill patternType="solid">
        <fgColor rgb="FFF5D7D7"/>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92D050"/>
        <bgColor indexed="64"/>
      </patternFill>
    </fill>
    <fill>
      <patternFill patternType="solid">
        <fgColor theme="2" tint="-0.249977111117893"/>
        <bgColor indexed="64"/>
      </patternFill>
    </fill>
    <fill>
      <patternFill patternType="solid">
        <fgColor theme="0" tint="-0.14999847407452621"/>
        <bgColor indexed="64"/>
      </patternFill>
    </fill>
    <fill>
      <gradientFill>
        <stop position="0">
          <color theme="5" tint="0.40000610370189521"/>
        </stop>
        <stop position="1">
          <color theme="6" tint="0.40000610370189521"/>
        </stop>
      </gradientFill>
    </fill>
    <fill>
      <gradientFill>
        <stop position="0">
          <color theme="6" tint="0.40000610370189521"/>
        </stop>
        <stop position="1">
          <color theme="8" tint="0.59999389629810485"/>
        </stop>
      </gradientFill>
    </fill>
    <fill>
      <gradientFill>
        <stop position="0">
          <color theme="8" tint="0.59999389629810485"/>
        </stop>
        <stop position="1">
          <color theme="7" tint="0.80001220740379042"/>
        </stop>
      </gradientFill>
    </fill>
    <fill>
      <gradientFill>
        <stop position="0">
          <color theme="7" tint="0.80001220740379042"/>
        </stop>
        <stop position="1">
          <color theme="9" tint="0.80001220740379042"/>
        </stop>
      </gradientFill>
    </fill>
    <fill>
      <gradientFill>
        <stop position="0">
          <color theme="9" tint="0.80001220740379042"/>
        </stop>
        <stop position="1">
          <color theme="2" tint="-9.8025452436902985E-2"/>
        </stop>
      </gradientFill>
    </fill>
    <fill>
      <gradientFill>
        <stop position="0">
          <color theme="6" tint="0.80001220740379042"/>
        </stop>
        <stop position="1">
          <color rgb="FF92D050"/>
        </stop>
      </gradientFill>
    </fill>
    <fill>
      <gradientFill>
        <stop position="0">
          <color theme="2" tint="-9.8025452436902985E-2"/>
        </stop>
        <stop position="1">
          <color theme="6" tint="0.80001220740379042"/>
        </stop>
      </gradientFill>
    </fill>
    <fill>
      <patternFill patternType="solid">
        <fgColor theme="0" tint="-0.249977111117893"/>
        <bgColor indexed="64"/>
      </patternFill>
    </fill>
    <fill>
      <patternFill patternType="solid">
        <fgColor rgb="FFFFFFFF"/>
        <bgColor indexed="64"/>
      </patternFill>
    </fill>
    <fill>
      <patternFill patternType="solid">
        <fgColor theme="1"/>
        <bgColor indexed="64"/>
      </patternFill>
    </fill>
  </fills>
  <borders count="63">
    <border>
      <left/>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s>
  <cellStyleXfs count="9">
    <xf numFmtId="0" fontId="0" fillId="0" borderId="0"/>
    <xf numFmtId="43" fontId="4" fillId="0" borderId="0" applyFont="0" applyFill="0" applyBorder="0" applyAlignment="0" applyProtection="0"/>
    <xf numFmtId="44" fontId="1" fillId="0" borderId="0" applyFont="0" applyFill="0" applyBorder="0" applyAlignment="0" applyProtection="0"/>
    <xf numFmtId="0" fontId="4" fillId="0" borderId="0"/>
    <xf numFmtId="9" fontId="1" fillId="0" borderId="0" applyFont="0" applyFill="0" applyBorder="0" applyAlignment="0" applyProtection="0"/>
    <xf numFmtId="9" fontId="4" fillId="0" borderId="0" applyFont="0" applyFill="0" applyBorder="0" applyAlignment="0" applyProtection="0"/>
    <xf numFmtId="0" fontId="17" fillId="0" borderId="0" applyNumberFormat="0" applyFill="0" applyBorder="0" applyAlignment="0" applyProtection="0"/>
    <xf numFmtId="0" fontId="1" fillId="0" borderId="0"/>
    <xf numFmtId="9" fontId="1" fillId="0" borderId="0" applyFont="0" applyFill="0" applyBorder="0" applyAlignment="0" applyProtection="0"/>
  </cellStyleXfs>
  <cellXfs count="1371">
    <xf numFmtId="0" fontId="0" fillId="0" borderId="0" xfId="0"/>
    <xf numFmtId="0" fontId="2" fillId="0" borderId="0" xfId="0" applyFont="1"/>
    <xf numFmtId="0" fontId="0" fillId="0" borderId="3" xfId="0" applyBorder="1"/>
    <xf numFmtId="0" fontId="3" fillId="0" borderId="1" xfId="0" applyFont="1" applyBorder="1"/>
    <xf numFmtId="0" fontId="6" fillId="0" borderId="1" xfId="0" applyFont="1" applyBorder="1"/>
    <xf numFmtId="0" fontId="8" fillId="0" borderId="0" xfId="3" applyFont="1" applyAlignment="1">
      <alignment vertical="top"/>
    </xf>
    <xf numFmtId="0" fontId="4" fillId="0" borderId="0" xfId="3" applyAlignment="1">
      <alignment vertical="top" wrapText="1"/>
    </xf>
    <xf numFmtId="2" fontId="8" fillId="0" borderId="0" xfId="3" applyNumberFormat="1" applyFont="1" applyAlignment="1">
      <alignment vertical="top"/>
    </xf>
    <xf numFmtId="168" fontId="8" fillId="0" borderId="0" xfId="3" applyNumberFormat="1" applyFont="1" applyAlignment="1">
      <alignment vertical="top"/>
    </xf>
    <xf numFmtId="6" fontId="8" fillId="0" borderId="0" xfId="3" applyNumberFormat="1" applyFont="1" applyAlignment="1">
      <alignment vertical="top"/>
    </xf>
    <xf numFmtId="0" fontId="4" fillId="0" borderId="0" xfId="3" applyAlignment="1">
      <alignment vertical="top"/>
    </xf>
    <xf numFmtId="0" fontId="6" fillId="0" borderId="0" xfId="3" applyFont="1" applyAlignment="1">
      <alignment vertical="top"/>
    </xf>
    <xf numFmtId="164" fontId="8" fillId="0" borderId="0" xfId="3" applyNumberFormat="1" applyFont="1" applyAlignment="1">
      <alignment vertical="top"/>
    </xf>
    <xf numFmtId="165" fontId="8" fillId="0" borderId="0" xfId="5" applyNumberFormat="1" applyFont="1" applyFill="1" applyBorder="1" applyAlignment="1">
      <alignment vertical="top"/>
    </xf>
    <xf numFmtId="6" fontId="0" fillId="0" borderId="0" xfId="0" applyNumberFormat="1"/>
    <xf numFmtId="0" fontId="1" fillId="0" borderId="0" xfId="3" applyFont="1" applyAlignment="1">
      <alignment vertical="top" wrapText="1"/>
    </xf>
    <xf numFmtId="0" fontId="1" fillId="0" borderId="0" xfId="0" applyFont="1"/>
    <xf numFmtId="0" fontId="6" fillId="3" borderId="6" xfId="0" applyFont="1" applyFill="1" applyBorder="1" applyAlignment="1">
      <alignment horizontal="center"/>
    </xf>
    <xf numFmtId="0" fontId="0" fillId="0" borderId="28" xfId="0" applyBorder="1"/>
    <xf numFmtId="0" fontId="0" fillId="0" borderId="23" xfId="0" applyBorder="1"/>
    <xf numFmtId="0" fontId="0" fillId="0" borderId="31" xfId="0" applyBorder="1"/>
    <xf numFmtId="0" fontId="0" fillId="0" borderId="32" xfId="0" applyBorder="1"/>
    <xf numFmtId="0" fontId="0" fillId="0" borderId="33" xfId="0" applyBorder="1"/>
    <xf numFmtId="14" fontId="7" fillId="0" borderId="31" xfId="0" applyNumberFormat="1" applyFont="1" applyBorder="1"/>
    <xf numFmtId="0" fontId="9" fillId="0" borderId="0" xfId="3" applyFont="1" applyAlignment="1">
      <alignment vertical="top" wrapText="1"/>
    </xf>
    <xf numFmtId="0" fontId="1" fillId="3" borderId="20" xfId="0" applyFont="1" applyFill="1" applyBorder="1" applyAlignment="1">
      <alignment horizontal="center" wrapText="1"/>
    </xf>
    <xf numFmtId="0" fontId="1" fillId="3" borderId="21" xfId="0" applyFont="1" applyFill="1" applyBorder="1" applyAlignment="1">
      <alignment horizontal="center" wrapText="1"/>
    </xf>
    <xf numFmtId="0" fontId="6" fillId="2" borderId="6" xfId="0" applyFont="1" applyFill="1" applyBorder="1" applyAlignment="1">
      <alignment horizontal="center"/>
    </xf>
    <xf numFmtId="0" fontId="0" fillId="3" borderId="20" xfId="0" applyFill="1" applyBorder="1" applyAlignment="1">
      <alignment horizontal="center"/>
    </xf>
    <xf numFmtId="0" fontId="0" fillId="3" borderId="21" xfId="0" applyFill="1" applyBorder="1" applyAlignment="1">
      <alignment horizontal="center"/>
    </xf>
    <xf numFmtId="0" fontId="1" fillId="2" borderId="20" xfId="0" applyFont="1" applyFill="1" applyBorder="1" applyAlignment="1">
      <alignment horizontal="center"/>
    </xf>
    <xf numFmtId="0" fontId="1" fillId="2" borderId="21" xfId="0" applyFont="1" applyFill="1" applyBorder="1" applyAlignment="1">
      <alignment horizontal="center"/>
    </xf>
    <xf numFmtId="0" fontId="0" fillId="0" borderId="0" xfId="0" applyAlignment="1">
      <alignment wrapText="1"/>
    </xf>
    <xf numFmtId="0" fontId="1" fillId="2" borderId="20" xfId="0" applyFont="1" applyFill="1" applyBorder="1" applyAlignment="1">
      <alignment horizontal="center" wrapText="1"/>
    </xf>
    <xf numFmtId="0" fontId="1" fillId="2" borderId="21" xfId="0" applyFont="1" applyFill="1" applyBorder="1" applyAlignment="1">
      <alignment horizontal="center" wrapText="1"/>
    </xf>
    <xf numFmtId="0" fontId="1" fillId="3" borderId="25" xfId="0" applyFont="1" applyFill="1" applyBorder="1" applyAlignment="1">
      <alignment horizontal="center" wrapText="1"/>
    </xf>
    <xf numFmtId="0" fontId="6" fillId="3" borderId="12" xfId="0" applyFont="1" applyFill="1" applyBorder="1" applyAlignment="1">
      <alignment horizontal="center" wrapText="1"/>
    </xf>
    <xf numFmtId="0" fontId="1" fillId="3" borderId="29" xfId="0" applyFont="1" applyFill="1" applyBorder="1" applyAlignment="1">
      <alignment horizontal="center" wrapText="1"/>
    </xf>
    <xf numFmtId="0" fontId="1" fillId="2" borderId="25" xfId="0" applyFont="1" applyFill="1" applyBorder="1" applyAlignment="1">
      <alignment horizontal="center" wrapText="1"/>
    </xf>
    <xf numFmtId="0" fontId="6" fillId="2" borderId="12" xfId="0" applyFont="1" applyFill="1" applyBorder="1" applyAlignment="1">
      <alignment horizontal="center" wrapText="1"/>
    </xf>
    <xf numFmtId="0" fontId="1" fillId="2" borderId="29" xfId="0" applyFont="1" applyFill="1" applyBorder="1" applyAlignment="1">
      <alignment horizontal="center" wrapText="1"/>
    </xf>
    <xf numFmtId="0" fontId="1" fillId="4" borderId="25" xfId="0" applyFont="1" applyFill="1" applyBorder="1" applyAlignment="1">
      <alignment horizontal="center" wrapText="1"/>
    </xf>
    <xf numFmtId="0" fontId="1" fillId="4" borderId="29" xfId="0" applyFont="1" applyFill="1" applyBorder="1" applyAlignment="1">
      <alignment horizontal="center" wrapText="1"/>
    </xf>
    <xf numFmtId="0" fontId="6" fillId="4" borderId="12" xfId="0" applyFont="1" applyFill="1" applyBorder="1" applyAlignment="1">
      <alignment horizontal="center" wrapText="1"/>
    </xf>
    <xf numFmtId="0" fontId="0" fillId="4" borderId="20" xfId="0" applyFill="1" applyBorder="1" applyAlignment="1">
      <alignment horizontal="center"/>
    </xf>
    <xf numFmtId="0" fontId="0" fillId="4" borderId="21" xfId="0" applyFill="1" applyBorder="1" applyAlignment="1">
      <alignment horizontal="center"/>
    </xf>
    <xf numFmtId="0" fontId="6" fillId="4" borderId="6" xfId="0" applyFont="1" applyFill="1" applyBorder="1" applyAlignment="1">
      <alignment horizontal="center"/>
    </xf>
    <xf numFmtId="0" fontId="1" fillId="4" borderId="20" xfId="0" applyFont="1" applyFill="1" applyBorder="1" applyAlignment="1">
      <alignment horizontal="center" wrapText="1"/>
    </xf>
    <xf numFmtId="0" fontId="1" fillId="4" borderId="6" xfId="0" applyFont="1" applyFill="1" applyBorder="1" applyAlignment="1">
      <alignment horizontal="center" wrapText="1"/>
    </xf>
    <xf numFmtId="167" fontId="1" fillId="5" borderId="20" xfId="0" applyNumberFormat="1" applyFont="1" applyFill="1" applyBorder="1" applyAlignment="1">
      <alignment horizontal="center" wrapText="1"/>
    </xf>
    <xf numFmtId="167" fontId="6" fillId="5" borderId="6" xfId="0" applyNumberFormat="1" applyFont="1" applyFill="1" applyBorder="1" applyAlignment="1">
      <alignment horizontal="center" wrapText="1"/>
    </xf>
    <xf numFmtId="167" fontId="1" fillId="5" borderId="14" xfId="0" applyNumberFormat="1" applyFont="1" applyFill="1" applyBorder="1" applyAlignment="1">
      <alignment horizontal="center" wrapText="1"/>
    </xf>
    <xf numFmtId="0" fontId="1" fillId="5" borderId="18" xfId="0" applyFont="1" applyFill="1" applyBorder="1" applyAlignment="1">
      <alignment horizontal="center" wrapText="1"/>
    </xf>
    <xf numFmtId="0" fontId="1" fillId="5" borderId="2" xfId="0" applyFont="1" applyFill="1" applyBorder="1" applyAlignment="1">
      <alignment horizontal="center" wrapText="1"/>
    </xf>
    <xf numFmtId="0" fontId="1" fillId="5" borderId="10" xfId="0" applyFont="1" applyFill="1" applyBorder="1" applyAlignment="1">
      <alignment horizontal="center" wrapText="1"/>
    </xf>
    <xf numFmtId="0" fontId="1" fillId="6" borderId="18" xfId="0" applyFont="1" applyFill="1" applyBorder="1" applyAlignment="1">
      <alignment horizontal="center" wrapText="1"/>
    </xf>
    <xf numFmtId="0" fontId="1" fillId="6" borderId="2" xfId="0" applyFont="1" applyFill="1" applyBorder="1" applyAlignment="1">
      <alignment horizontal="center" wrapText="1"/>
    </xf>
    <xf numFmtId="0" fontId="1" fillId="6" borderId="10" xfId="0" applyFont="1" applyFill="1" applyBorder="1" applyAlignment="1">
      <alignment horizontal="center" wrapText="1"/>
    </xf>
    <xf numFmtId="167" fontId="1" fillId="6" borderId="20" xfId="0" applyNumberFormat="1" applyFont="1" applyFill="1" applyBorder="1" applyAlignment="1">
      <alignment horizontal="center" wrapText="1"/>
    </xf>
    <xf numFmtId="167" fontId="6" fillId="6" borderId="6" xfId="0" applyNumberFormat="1" applyFont="1" applyFill="1" applyBorder="1" applyAlignment="1">
      <alignment horizontal="center" wrapText="1"/>
    </xf>
    <xf numFmtId="167" fontId="1" fillId="6" borderId="14" xfId="0" applyNumberFormat="1" applyFont="1" applyFill="1" applyBorder="1" applyAlignment="1">
      <alignment horizontal="center" wrapText="1"/>
    </xf>
    <xf numFmtId="0" fontId="1" fillId="7" borderId="18" xfId="0" applyFont="1" applyFill="1" applyBorder="1" applyAlignment="1">
      <alignment horizontal="center" wrapText="1"/>
    </xf>
    <xf numFmtId="0" fontId="1" fillId="7" borderId="2" xfId="0" applyFont="1" applyFill="1" applyBorder="1" applyAlignment="1">
      <alignment horizontal="center" wrapText="1"/>
    </xf>
    <xf numFmtId="0" fontId="1" fillId="7" borderId="10" xfId="0" applyFont="1" applyFill="1" applyBorder="1" applyAlignment="1">
      <alignment horizontal="center" wrapText="1"/>
    </xf>
    <xf numFmtId="167" fontId="1" fillId="7" borderId="20" xfId="0" applyNumberFormat="1" applyFont="1" applyFill="1" applyBorder="1" applyAlignment="1">
      <alignment horizontal="center" wrapText="1"/>
    </xf>
    <xf numFmtId="167" fontId="6" fillId="7" borderId="6" xfId="0" applyNumberFormat="1" applyFont="1" applyFill="1" applyBorder="1" applyAlignment="1">
      <alignment horizontal="center" wrapText="1"/>
    </xf>
    <xf numFmtId="167" fontId="1" fillId="7" borderId="14" xfId="0" applyNumberFormat="1" applyFont="1" applyFill="1" applyBorder="1" applyAlignment="1">
      <alignment horizontal="center" wrapText="1"/>
    </xf>
    <xf numFmtId="0" fontId="1" fillId="8" borderId="18" xfId="0" applyFont="1" applyFill="1" applyBorder="1" applyAlignment="1">
      <alignment horizontal="center" wrapText="1"/>
    </xf>
    <xf numFmtId="0" fontId="1" fillId="8" borderId="2" xfId="0" applyFont="1" applyFill="1" applyBorder="1" applyAlignment="1">
      <alignment horizontal="center" wrapText="1"/>
    </xf>
    <xf numFmtId="0" fontId="1" fillId="8" borderId="10" xfId="0" applyFont="1" applyFill="1" applyBorder="1" applyAlignment="1">
      <alignment horizontal="center" wrapText="1"/>
    </xf>
    <xf numFmtId="167" fontId="1" fillId="8" borderId="20" xfId="0" applyNumberFormat="1" applyFont="1" applyFill="1" applyBorder="1" applyAlignment="1">
      <alignment horizontal="center" wrapText="1"/>
    </xf>
    <xf numFmtId="167" fontId="6" fillId="8" borderId="6" xfId="0" applyNumberFormat="1" applyFont="1" applyFill="1" applyBorder="1" applyAlignment="1">
      <alignment horizontal="center" wrapText="1"/>
    </xf>
    <xf numFmtId="167" fontId="1" fillId="8" borderId="14" xfId="0" applyNumberFormat="1" applyFont="1" applyFill="1" applyBorder="1" applyAlignment="1">
      <alignment horizontal="center" wrapText="1"/>
    </xf>
    <xf numFmtId="0" fontId="1" fillId="9" borderId="18" xfId="0" applyFont="1" applyFill="1" applyBorder="1" applyAlignment="1">
      <alignment horizontal="center" wrapText="1"/>
    </xf>
    <xf numFmtId="0" fontId="1" fillId="9" borderId="2" xfId="0" applyFont="1" applyFill="1" applyBorder="1" applyAlignment="1">
      <alignment horizontal="center" wrapText="1"/>
    </xf>
    <xf numFmtId="0" fontId="1" fillId="9" borderId="10" xfId="0" applyFont="1" applyFill="1" applyBorder="1" applyAlignment="1">
      <alignment horizontal="center" wrapText="1"/>
    </xf>
    <xf numFmtId="167" fontId="1" fillId="9" borderId="20" xfId="0" applyNumberFormat="1" applyFont="1" applyFill="1" applyBorder="1" applyAlignment="1">
      <alignment horizontal="center" wrapText="1"/>
    </xf>
    <xf numFmtId="167" fontId="6" fillId="9" borderId="6" xfId="0" applyNumberFormat="1" applyFont="1" applyFill="1" applyBorder="1" applyAlignment="1">
      <alignment horizontal="center" wrapText="1"/>
    </xf>
    <xf numFmtId="167" fontId="1" fillId="9" borderId="14" xfId="0" applyNumberFormat="1" applyFont="1" applyFill="1" applyBorder="1" applyAlignment="1">
      <alignment horizontal="center" wrapText="1"/>
    </xf>
    <xf numFmtId="0" fontId="1" fillId="10" borderId="18" xfId="0" applyFont="1" applyFill="1" applyBorder="1" applyAlignment="1">
      <alignment horizontal="center" wrapText="1"/>
    </xf>
    <xf numFmtId="0" fontId="1" fillId="10" borderId="2" xfId="0" applyFont="1" applyFill="1" applyBorder="1" applyAlignment="1">
      <alignment horizontal="center" wrapText="1"/>
    </xf>
    <xf numFmtId="0" fontId="1" fillId="10" borderId="10" xfId="0" applyFont="1" applyFill="1" applyBorder="1" applyAlignment="1">
      <alignment horizontal="center" wrapText="1"/>
    </xf>
    <xf numFmtId="167" fontId="1" fillId="10" borderId="20" xfId="0" applyNumberFormat="1" applyFont="1" applyFill="1" applyBorder="1" applyAlignment="1">
      <alignment horizontal="center" wrapText="1"/>
    </xf>
    <xf numFmtId="167" fontId="6" fillId="10" borderId="6" xfId="0" applyNumberFormat="1" applyFont="1" applyFill="1" applyBorder="1" applyAlignment="1">
      <alignment horizontal="center" wrapText="1"/>
    </xf>
    <xf numFmtId="167" fontId="1" fillId="10" borderId="14" xfId="0" applyNumberFormat="1" applyFont="1" applyFill="1" applyBorder="1" applyAlignment="1">
      <alignment horizontal="center" wrapText="1"/>
    </xf>
    <xf numFmtId="0" fontId="1" fillId="11" borderId="20" xfId="0" applyFont="1" applyFill="1" applyBorder="1" applyAlignment="1">
      <alignment horizontal="center" wrapText="1"/>
    </xf>
    <xf numFmtId="0" fontId="1" fillId="11" borderId="6" xfId="0" applyFont="1" applyFill="1" applyBorder="1" applyAlignment="1">
      <alignment horizontal="center" wrapText="1"/>
    </xf>
    <xf numFmtId="0" fontId="1" fillId="11" borderId="21" xfId="0" applyFont="1" applyFill="1" applyBorder="1" applyAlignment="1">
      <alignment horizontal="center" wrapText="1"/>
    </xf>
    <xf numFmtId="167" fontId="1" fillId="11" borderId="20" xfId="0" applyNumberFormat="1" applyFont="1" applyFill="1" applyBorder="1" applyAlignment="1">
      <alignment horizontal="center" wrapText="1"/>
    </xf>
    <xf numFmtId="167" fontId="6" fillId="11" borderId="6" xfId="0" applyNumberFormat="1" applyFont="1" applyFill="1" applyBorder="1" applyAlignment="1">
      <alignment horizontal="center" wrapText="1"/>
    </xf>
    <xf numFmtId="167" fontId="1" fillId="11" borderId="21" xfId="0" applyNumberFormat="1" applyFont="1" applyFill="1" applyBorder="1" applyAlignment="1">
      <alignment horizontal="center" wrapText="1"/>
    </xf>
    <xf numFmtId="0" fontId="1" fillId="12" borderId="26" xfId="0" applyFont="1" applyFill="1" applyBorder="1" applyAlignment="1">
      <alignment horizontal="center" wrapText="1"/>
    </xf>
    <xf numFmtId="0" fontId="1" fillId="12" borderId="21" xfId="0" applyFont="1" applyFill="1" applyBorder="1" applyAlignment="1">
      <alignment horizontal="center" wrapText="1"/>
    </xf>
    <xf numFmtId="167" fontId="1" fillId="12" borderId="27" xfId="0" applyNumberFormat="1" applyFont="1" applyFill="1" applyBorder="1" applyAlignment="1">
      <alignment horizontal="center" wrapText="1"/>
    </xf>
    <xf numFmtId="167" fontId="1" fillId="12" borderId="21" xfId="0" applyNumberFormat="1" applyFont="1" applyFill="1" applyBorder="1" applyAlignment="1">
      <alignment horizontal="center" wrapText="1"/>
    </xf>
    <xf numFmtId="0" fontId="1" fillId="0" borderId="34" xfId="0" applyFont="1" applyBorder="1" applyAlignment="1">
      <alignment horizontal="center"/>
    </xf>
    <xf numFmtId="0" fontId="6" fillId="0" borderId="0" xfId="0" applyFont="1"/>
    <xf numFmtId="164" fontId="0" fillId="0" borderId="0" xfId="0" applyNumberFormat="1" applyAlignment="1">
      <alignment horizontal="left"/>
    </xf>
    <xf numFmtId="14" fontId="0" fillId="0" borderId="0" xfId="0" applyNumberFormat="1"/>
    <xf numFmtId="0" fontId="1" fillId="12" borderId="14" xfId="0" applyFont="1" applyFill="1" applyBorder="1" applyAlignment="1">
      <alignment horizontal="center" wrapText="1"/>
    </xf>
    <xf numFmtId="167" fontId="6" fillId="12" borderId="14" xfId="0" applyNumberFormat="1" applyFont="1" applyFill="1" applyBorder="1" applyAlignment="1">
      <alignment horizontal="center" wrapText="1"/>
    </xf>
    <xf numFmtId="0" fontId="1" fillId="3" borderId="6" xfId="0" applyFont="1" applyFill="1" applyBorder="1" applyAlignment="1">
      <alignment horizontal="center" wrapText="1"/>
    </xf>
    <xf numFmtId="0" fontId="1" fillId="2" borderId="6" xfId="0" applyFont="1" applyFill="1" applyBorder="1" applyAlignment="1">
      <alignment horizontal="center" wrapText="1"/>
    </xf>
    <xf numFmtId="0" fontId="1" fillId="4" borderId="21" xfId="0" applyFont="1" applyFill="1" applyBorder="1" applyAlignment="1">
      <alignment horizontal="center" wrapText="1"/>
    </xf>
    <xf numFmtId="0" fontId="1" fillId="13" borderId="0" xfId="0" applyFont="1" applyFill="1"/>
    <xf numFmtId="14" fontId="1" fillId="13" borderId="0" xfId="0" applyNumberFormat="1" applyFont="1" applyFill="1"/>
    <xf numFmtId="14" fontId="7" fillId="0" borderId="32" xfId="0" applyNumberFormat="1" applyFont="1" applyBorder="1" applyAlignment="1">
      <alignment horizontal="right"/>
    </xf>
    <xf numFmtId="14" fontId="6" fillId="0" borderId="33" xfId="0" applyNumberFormat="1" applyFont="1" applyBorder="1"/>
    <xf numFmtId="166" fontId="11" fillId="0" borderId="0" xfId="0" applyNumberFormat="1" applyFont="1" applyAlignment="1">
      <alignment horizontal="center"/>
    </xf>
    <xf numFmtId="9" fontId="11" fillId="0" borderId="0" xfId="0" applyNumberFormat="1" applyFont="1" applyAlignment="1">
      <alignment horizontal="center"/>
    </xf>
    <xf numFmtId="0" fontId="11" fillId="0" borderId="0" xfId="0" applyFont="1" applyAlignment="1">
      <alignment horizontal="center"/>
    </xf>
    <xf numFmtId="0" fontId="0" fillId="15" borderId="0" xfId="0" applyFill="1"/>
    <xf numFmtId="0" fontId="12" fillId="0" borderId="0" xfId="0" applyFont="1" applyAlignment="1">
      <alignment horizontal="left" vertical="top"/>
    </xf>
    <xf numFmtId="0" fontId="14" fillId="0" borderId="0" xfId="0" applyFont="1" applyAlignment="1">
      <alignment horizontal="left" vertical="top"/>
    </xf>
    <xf numFmtId="0" fontId="14" fillId="0" borderId="34" xfId="0" applyFont="1" applyBorder="1" applyAlignment="1">
      <alignment horizontal="left" vertical="top"/>
    </xf>
    <xf numFmtId="0" fontId="12" fillId="0" borderId="6" xfId="0" applyFont="1" applyBorder="1" applyAlignment="1">
      <alignment horizontal="left" vertical="top"/>
    </xf>
    <xf numFmtId="14" fontId="12" fillId="0" borderId="6" xfId="0" applyNumberFormat="1" applyFont="1" applyBorder="1" applyAlignment="1">
      <alignment horizontal="left" vertical="top"/>
    </xf>
    <xf numFmtId="0" fontId="14" fillId="0" borderId="3" xfId="0" applyFont="1" applyBorder="1" applyAlignment="1">
      <alignment horizontal="left" vertical="top"/>
    </xf>
    <xf numFmtId="0" fontId="16" fillId="0" borderId="0" xfId="0" applyFont="1" applyAlignment="1">
      <alignment horizontal="left" vertical="top"/>
    </xf>
    <xf numFmtId="0" fontId="12" fillId="16" borderId="6" xfId="0" applyFont="1" applyFill="1" applyBorder="1" applyAlignment="1">
      <alignment horizontal="left" vertical="top"/>
    </xf>
    <xf numFmtId="42" fontId="14" fillId="0" borderId="18" xfId="0" applyNumberFormat="1" applyFont="1" applyBorder="1" applyAlignment="1">
      <alignment horizontal="left" vertical="top"/>
    </xf>
    <xf numFmtId="42" fontId="12" fillId="0" borderId="8" xfId="0" applyNumberFormat="1" applyFont="1" applyBorder="1" applyAlignment="1">
      <alignment horizontal="left" vertical="top"/>
    </xf>
    <xf numFmtId="42" fontId="14" fillId="0" borderId="19" xfId="2" applyNumberFormat="1" applyFont="1" applyBorder="1" applyAlignment="1">
      <alignment horizontal="left" vertical="top"/>
    </xf>
    <xf numFmtId="42" fontId="12" fillId="0" borderId="10" xfId="2" applyNumberFormat="1" applyFont="1" applyBorder="1" applyAlignment="1">
      <alignment horizontal="left" vertical="top"/>
    </xf>
    <xf numFmtId="42" fontId="14" fillId="0" borderId="30" xfId="0" applyNumberFormat="1" applyFont="1" applyBorder="1" applyAlignment="1">
      <alignment horizontal="left" vertical="top"/>
    </xf>
    <xf numFmtId="10" fontId="14" fillId="0" borderId="0" xfId="0" applyNumberFormat="1" applyFont="1" applyAlignment="1">
      <alignment horizontal="left" vertical="top"/>
    </xf>
    <xf numFmtId="42" fontId="14" fillId="0" borderId="18" xfId="2" applyNumberFormat="1" applyFont="1" applyFill="1" applyBorder="1" applyAlignment="1">
      <alignment horizontal="left" vertical="top"/>
    </xf>
    <xf numFmtId="42" fontId="12" fillId="0" borderId="8" xfId="2" applyNumberFormat="1" applyFont="1" applyFill="1" applyBorder="1" applyAlignment="1">
      <alignment horizontal="left" vertical="top"/>
    </xf>
    <xf numFmtId="42" fontId="14" fillId="0" borderId="19" xfId="2" applyNumberFormat="1" applyFont="1" applyFill="1" applyBorder="1" applyAlignment="1">
      <alignment horizontal="left" vertical="top"/>
    </xf>
    <xf numFmtId="42" fontId="14" fillId="0" borderId="18" xfId="2" applyNumberFormat="1" applyFont="1" applyBorder="1" applyAlignment="1">
      <alignment horizontal="left" vertical="top"/>
    </xf>
    <xf numFmtId="42" fontId="14" fillId="0" borderId="20" xfId="2" applyNumberFormat="1" applyFont="1" applyFill="1" applyBorder="1" applyAlignment="1">
      <alignment horizontal="left" vertical="top"/>
    </xf>
    <xf numFmtId="42" fontId="12" fillId="0" borderId="6" xfId="2" applyNumberFormat="1" applyFont="1" applyFill="1" applyBorder="1" applyAlignment="1">
      <alignment horizontal="left" vertical="top"/>
    </xf>
    <xf numFmtId="42" fontId="14" fillId="0" borderId="21" xfId="2" applyNumberFormat="1" applyFont="1" applyFill="1" applyBorder="1" applyAlignment="1">
      <alignment horizontal="left" vertical="top"/>
    </xf>
    <xf numFmtId="42" fontId="14" fillId="0" borderId="0" xfId="0" applyNumberFormat="1" applyFont="1" applyAlignment="1">
      <alignment horizontal="left" vertical="top"/>
    </xf>
    <xf numFmtId="42" fontId="12" fillId="0" borderId="22" xfId="0" applyNumberFormat="1" applyFont="1" applyBorder="1" applyAlignment="1">
      <alignment horizontal="left" vertical="top"/>
    </xf>
    <xf numFmtId="42" fontId="14" fillId="0" borderId="29" xfId="0" applyNumberFormat="1" applyFont="1" applyBorder="1" applyAlignment="1">
      <alignment horizontal="left" vertical="top"/>
    </xf>
    <xf numFmtId="42" fontId="14" fillId="0" borderId="21" xfId="0" applyNumberFormat="1" applyFont="1" applyBorder="1" applyAlignment="1">
      <alignment horizontal="left" vertical="top"/>
    </xf>
    <xf numFmtId="42" fontId="14" fillId="0" borderId="21" xfId="2" applyNumberFormat="1" applyFont="1" applyBorder="1" applyAlignment="1">
      <alignment horizontal="left" vertical="top"/>
    </xf>
    <xf numFmtId="42" fontId="12" fillId="0" borderId="3" xfId="0" applyNumberFormat="1" applyFont="1" applyBorder="1" applyAlignment="1">
      <alignment horizontal="left" vertical="top"/>
    </xf>
    <xf numFmtId="42" fontId="14" fillId="0" borderId="23" xfId="0" applyNumberFormat="1" applyFont="1" applyBorder="1" applyAlignment="1">
      <alignment horizontal="left" vertical="top"/>
    </xf>
    <xf numFmtId="42" fontId="12" fillId="0" borderId="11" xfId="0" applyNumberFormat="1" applyFont="1" applyBorder="1" applyAlignment="1">
      <alignment horizontal="left" vertical="top"/>
    </xf>
    <xf numFmtId="42" fontId="14" fillId="0" borderId="19" xfId="0" applyNumberFormat="1" applyFont="1" applyBorder="1" applyAlignment="1">
      <alignment horizontal="left" vertical="top"/>
    </xf>
    <xf numFmtId="42" fontId="12" fillId="0" borderId="10" xfId="0" applyNumberFormat="1" applyFont="1" applyBorder="1" applyAlignment="1">
      <alignment horizontal="left" vertical="top"/>
    </xf>
    <xf numFmtId="0" fontId="14" fillId="1" borderId="3" xfId="0" applyFont="1" applyFill="1" applyBorder="1" applyAlignment="1">
      <alignment horizontal="left" vertical="top"/>
    </xf>
    <xf numFmtId="0" fontId="14" fillId="1" borderId="0" xfId="0" applyFont="1" applyFill="1" applyAlignment="1">
      <alignment horizontal="left" vertical="top"/>
    </xf>
    <xf numFmtId="0" fontId="14" fillId="13" borderId="0" xfId="0" applyFont="1" applyFill="1" applyAlignment="1">
      <alignment horizontal="left" vertical="top"/>
    </xf>
    <xf numFmtId="14" fontId="14" fillId="13" borderId="0" xfId="0" applyNumberFormat="1" applyFont="1" applyFill="1" applyAlignment="1">
      <alignment horizontal="left" vertical="top"/>
    </xf>
    <xf numFmtId="0" fontId="14" fillId="15" borderId="0" xfId="0" applyFont="1" applyFill="1" applyAlignment="1">
      <alignment horizontal="left" vertical="top"/>
    </xf>
    <xf numFmtId="0" fontId="14" fillId="0" borderId="35" xfId="0" applyFont="1" applyBorder="1" applyAlignment="1">
      <alignment horizontal="left" vertical="top"/>
    </xf>
    <xf numFmtId="14" fontId="14" fillId="0" borderId="0" xfId="0" applyNumberFormat="1" applyFont="1" applyAlignment="1">
      <alignment horizontal="left" vertical="top"/>
    </xf>
    <xf numFmtId="14" fontId="12" fillId="0" borderId="0" xfId="0" applyNumberFormat="1" applyFont="1" applyAlignment="1">
      <alignment horizontal="left" vertical="top"/>
    </xf>
    <xf numFmtId="42" fontId="12" fillId="0" borderId="6" xfId="0" applyNumberFormat="1" applyFont="1" applyBorder="1" applyAlignment="1">
      <alignment horizontal="left" vertical="top"/>
    </xf>
    <xf numFmtId="42" fontId="12" fillId="0" borderId="6" xfId="2" applyNumberFormat="1" applyFont="1" applyBorder="1" applyAlignment="1">
      <alignment horizontal="left" vertical="top"/>
    </xf>
    <xf numFmtId="0" fontId="12" fillId="0" borderId="20" xfId="0" applyFont="1" applyBorder="1" applyAlignment="1">
      <alignment horizontal="left" vertical="top"/>
    </xf>
    <xf numFmtId="0" fontId="14" fillId="0" borderId="21" xfId="0" applyFont="1" applyBorder="1" applyAlignment="1">
      <alignment horizontal="left" vertical="top"/>
    </xf>
    <xf numFmtId="42" fontId="14" fillId="0" borderId="20" xfId="0" applyNumberFormat="1" applyFont="1" applyBorder="1" applyAlignment="1">
      <alignment horizontal="left" vertical="top"/>
    </xf>
    <xf numFmtId="0" fontId="14" fillId="0" borderId="0" xfId="0" applyFont="1" applyAlignment="1">
      <alignment vertical="top"/>
    </xf>
    <xf numFmtId="164" fontId="14" fillId="0" borderId="0" xfId="0" applyNumberFormat="1" applyFont="1" applyAlignment="1">
      <alignment vertical="top"/>
    </xf>
    <xf numFmtId="166" fontId="14" fillId="0" borderId="0" xfId="0" applyNumberFormat="1" applyFont="1" applyAlignment="1">
      <alignment vertical="top"/>
    </xf>
    <xf numFmtId="14" fontId="15" fillId="0" borderId="0" xfId="0" applyNumberFormat="1" applyFont="1" applyAlignment="1">
      <alignment vertical="top"/>
    </xf>
    <xf numFmtId="0" fontId="15" fillId="0" borderId="0" xfId="0" applyFont="1" applyAlignment="1">
      <alignment vertical="top"/>
    </xf>
    <xf numFmtId="14" fontId="14" fillId="0" borderId="0" xfId="0" applyNumberFormat="1" applyFont="1" applyAlignment="1">
      <alignment vertical="top"/>
    </xf>
    <xf numFmtId="9" fontId="14" fillId="0" borderId="0" xfId="0" applyNumberFormat="1" applyFont="1" applyAlignment="1">
      <alignment vertical="top"/>
    </xf>
    <xf numFmtId="42" fontId="12" fillId="0" borderId="6" xfId="2" applyNumberFormat="1" applyFont="1" applyBorder="1" applyAlignment="1">
      <alignment vertical="top"/>
    </xf>
    <xf numFmtId="42" fontId="14" fillId="0" borderId="21" xfId="2" applyNumberFormat="1" applyFont="1" applyBorder="1" applyAlignment="1">
      <alignment vertical="top"/>
    </xf>
    <xf numFmtId="0" fontId="14" fillId="0" borderId="1" xfId="0" applyFont="1" applyBorder="1" applyAlignment="1">
      <alignment vertical="top"/>
    </xf>
    <xf numFmtId="0" fontId="12" fillId="0" borderId="0" xfId="0" applyFont="1" applyAlignment="1">
      <alignment vertical="top"/>
    </xf>
    <xf numFmtId="42" fontId="12" fillId="0" borderId="0" xfId="0" applyNumberFormat="1" applyFont="1" applyAlignment="1">
      <alignment vertical="top"/>
    </xf>
    <xf numFmtId="42" fontId="14" fillId="0" borderId="23" xfId="0" applyNumberFormat="1" applyFont="1" applyBorder="1" applyAlignment="1">
      <alignment vertical="top"/>
    </xf>
    <xf numFmtId="42" fontId="12" fillId="0" borderId="0" xfId="2" applyNumberFormat="1" applyFont="1" applyBorder="1" applyAlignment="1">
      <alignment vertical="top"/>
    </xf>
    <xf numFmtId="169" fontId="14" fillId="0" borderId="0" xfId="2" applyNumberFormat="1" applyFont="1" applyAlignment="1">
      <alignment vertical="top"/>
    </xf>
    <xf numFmtId="169" fontId="14" fillId="0" borderId="0" xfId="2" applyNumberFormat="1" applyFont="1" applyBorder="1" applyAlignment="1">
      <alignment vertical="top"/>
    </xf>
    <xf numFmtId="14" fontId="14" fillId="13" borderId="0" xfId="0" applyNumberFormat="1" applyFont="1" applyFill="1" applyAlignment="1">
      <alignment vertical="top"/>
    </xf>
    <xf numFmtId="0" fontId="14" fillId="0" borderId="3" xfId="0" applyFont="1" applyBorder="1" applyAlignment="1">
      <alignment vertical="top"/>
    </xf>
    <xf numFmtId="0" fontId="14" fillId="0" borderId="34" xfId="0" applyFont="1" applyBorder="1" applyAlignment="1">
      <alignment vertical="top"/>
    </xf>
    <xf numFmtId="164" fontId="14" fillId="0" borderId="3" xfId="0" applyNumberFormat="1" applyFont="1" applyBorder="1" applyAlignment="1">
      <alignment vertical="top"/>
    </xf>
    <xf numFmtId="0" fontId="12" fillId="0" borderId="6" xfId="0" applyFont="1" applyBorder="1" applyAlignment="1">
      <alignment vertical="top"/>
    </xf>
    <xf numFmtId="164" fontId="12" fillId="0" borderId="6" xfId="0" applyNumberFormat="1" applyFont="1" applyBorder="1" applyAlignment="1">
      <alignment vertical="top"/>
    </xf>
    <xf numFmtId="164" fontId="13" fillId="0" borderId="0" xfId="0" applyNumberFormat="1" applyFont="1" applyAlignment="1">
      <alignment vertical="top"/>
    </xf>
    <xf numFmtId="169" fontId="14" fillId="0" borderId="3" xfId="2" applyNumberFormat="1" applyFont="1" applyBorder="1" applyAlignment="1">
      <alignment vertical="top"/>
    </xf>
    <xf numFmtId="42" fontId="14" fillId="0" borderId="6" xfId="2" applyNumberFormat="1" applyFont="1" applyBorder="1" applyAlignment="1">
      <alignment vertical="top"/>
    </xf>
    <xf numFmtId="0" fontId="14" fillId="16" borderId="0" xfId="0" applyFont="1" applyFill="1" applyAlignment="1">
      <alignment vertical="top"/>
    </xf>
    <xf numFmtId="164" fontId="13" fillId="16" borderId="0" xfId="0" applyNumberFormat="1" applyFont="1" applyFill="1" applyAlignment="1">
      <alignment vertical="top"/>
    </xf>
    <xf numFmtId="42" fontId="12" fillId="0" borderId="9" xfId="2" applyNumberFormat="1" applyFont="1" applyBorder="1" applyAlignment="1">
      <alignment vertical="top"/>
    </xf>
    <xf numFmtId="42" fontId="12" fillId="0" borderId="32" xfId="2" applyNumberFormat="1" applyFont="1" applyBorder="1" applyAlignment="1">
      <alignment vertical="top"/>
    </xf>
    <xf numFmtId="2" fontId="12" fillId="0" borderId="6" xfId="0" applyNumberFormat="1" applyFont="1" applyBorder="1" applyAlignment="1">
      <alignment vertical="top"/>
    </xf>
    <xf numFmtId="42" fontId="12" fillId="0" borderId="23" xfId="0" applyNumberFormat="1" applyFont="1" applyBorder="1" applyAlignment="1">
      <alignment vertical="top"/>
    </xf>
    <xf numFmtId="42" fontId="12" fillId="0" borderId="21" xfId="2" applyNumberFormat="1" applyFont="1" applyBorder="1" applyAlignment="1">
      <alignment vertical="top"/>
    </xf>
    <xf numFmtId="42" fontId="12" fillId="0" borderId="20" xfId="2" applyNumberFormat="1" applyFont="1" applyBorder="1" applyAlignment="1">
      <alignment vertical="top"/>
    </xf>
    <xf numFmtId="42" fontId="12" fillId="0" borderId="28" xfId="2" applyNumberFormat="1" applyFont="1" applyBorder="1" applyAlignment="1">
      <alignment vertical="top"/>
    </xf>
    <xf numFmtId="9" fontId="12" fillId="0" borderId="0" xfId="0" applyNumberFormat="1" applyFont="1" applyAlignment="1">
      <alignment vertical="top"/>
    </xf>
    <xf numFmtId="42" fontId="12" fillId="0" borderId="24" xfId="0" applyNumberFormat="1" applyFont="1" applyBorder="1" applyAlignment="1">
      <alignment vertical="top"/>
    </xf>
    <xf numFmtId="42" fontId="12" fillId="0" borderId="29" xfId="0" applyNumberFormat="1" applyFont="1" applyBorder="1" applyAlignment="1">
      <alignment vertical="top"/>
    </xf>
    <xf numFmtId="42" fontId="12" fillId="0" borderId="25" xfId="2" applyNumberFormat="1" applyFont="1" applyBorder="1" applyAlignment="1">
      <alignment vertical="top"/>
    </xf>
    <xf numFmtId="42" fontId="12" fillId="0" borderId="29" xfId="2" applyNumberFormat="1" applyFont="1" applyBorder="1" applyAlignment="1">
      <alignment vertical="top"/>
    </xf>
    <xf numFmtId="42" fontId="12" fillId="0" borderId="36" xfId="0" applyNumberFormat="1" applyFont="1" applyBorder="1" applyAlignment="1">
      <alignment vertical="top"/>
    </xf>
    <xf numFmtId="42" fontId="12" fillId="0" borderId="38" xfId="0" applyNumberFormat="1" applyFont="1" applyBorder="1" applyAlignment="1">
      <alignment vertical="top"/>
    </xf>
    <xf numFmtId="42" fontId="12" fillId="0" borderId="39" xfId="2" applyNumberFormat="1" applyFont="1" applyBorder="1" applyAlignment="1">
      <alignment vertical="top"/>
    </xf>
    <xf numFmtId="42" fontId="12" fillId="0" borderId="38" xfId="2" applyNumberFormat="1" applyFont="1" applyBorder="1" applyAlignment="1">
      <alignment vertical="top"/>
    </xf>
    <xf numFmtId="10" fontId="14" fillId="0" borderId="6" xfId="4" applyNumberFormat="1" applyFont="1" applyFill="1" applyBorder="1" applyAlignment="1">
      <alignment vertical="top"/>
    </xf>
    <xf numFmtId="2" fontId="14" fillId="0" borderId="6" xfId="2" applyNumberFormat="1" applyFont="1" applyFill="1" applyBorder="1" applyAlignment="1">
      <alignment vertical="top"/>
    </xf>
    <xf numFmtId="0" fontId="12" fillId="16" borderId="0" xfId="0" applyFont="1" applyFill="1" applyAlignment="1">
      <alignment vertical="top"/>
    </xf>
    <xf numFmtId="0" fontId="14" fillId="0" borderId="0" xfId="0" applyFont="1" applyAlignment="1">
      <alignment horizontal="left" vertical="center"/>
    </xf>
    <xf numFmtId="49" fontId="14" fillId="3" borderId="8" xfId="0" applyNumberFormat="1" applyFont="1" applyFill="1" applyBorder="1" applyAlignment="1">
      <alignment horizontal="center" vertical="center" wrapText="1"/>
    </xf>
    <xf numFmtId="49" fontId="14" fillId="2" borderId="18" xfId="0" applyNumberFormat="1" applyFont="1" applyFill="1" applyBorder="1" applyAlignment="1">
      <alignment horizontal="center" vertical="center" wrapText="1"/>
    </xf>
    <xf numFmtId="49" fontId="14" fillId="2" borderId="8" xfId="0" applyNumberFormat="1" applyFont="1" applyFill="1" applyBorder="1" applyAlignment="1">
      <alignment horizontal="center" vertical="center" wrapText="1"/>
    </xf>
    <xf numFmtId="49" fontId="14" fillId="2" borderId="19" xfId="0" applyNumberFormat="1" applyFont="1" applyFill="1" applyBorder="1" applyAlignment="1">
      <alignment horizontal="center" vertical="center" wrapText="1"/>
    </xf>
    <xf numFmtId="49" fontId="14" fillId="4" borderId="6" xfId="0" applyNumberFormat="1" applyFont="1" applyFill="1" applyBorder="1" applyAlignment="1">
      <alignment horizontal="center" vertical="center" wrapText="1"/>
    </xf>
    <xf numFmtId="49" fontId="14" fillId="4" borderId="14" xfId="0" applyNumberFormat="1" applyFont="1" applyFill="1" applyBorder="1" applyAlignment="1">
      <alignment horizontal="center" vertical="center" wrapText="1"/>
    </xf>
    <xf numFmtId="49" fontId="14" fillId="5" borderId="18" xfId="0" applyNumberFormat="1" applyFont="1" applyFill="1" applyBorder="1" applyAlignment="1">
      <alignment horizontal="center" vertical="center" wrapText="1"/>
    </xf>
    <xf numFmtId="49" fontId="14" fillId="5" borderId="2" xfId="0" applyNumberFormat="1" applyFont="1" applyFill="1" applyBorder="1" applyAlignment="1">
      <alignment horizontal="center" vertical="center" wrapText="1"/>
    </xf>
    <xf numFmtId="49" fontId="14" fillId="6" borderId="18" xfId="0" applyNumberFormat="1" applyFont="1" applyFill="1" applyBorder="1" applyAlignment="1">
      <alignment horizontal="center" vertical="center" wrapText="1"/>
    </xf>
    <xf numFmtId="49" fontId="14" fillId="6" borderId="2" xfId="0" applyNumberFormat="1" applyFont="1" applyFill="1" applyBorder="1" applyAlignment="1">
      <alignment horizontal="center" vertical="center" wrapText="1"/>
    </xf>
    <xf numFmtId="49" fontId="14" fillId="7" borderId="2" xfId="0" applyNumberFormat="1" applyFont="1" applyFill="1" applyBorder="1" applyAlignment="1">
      <alignment horizontal="center" vertical="center" wrapText="1"/>
    </xf>
    <xf numFmtId="49" fontId="14" fillId="7" borderId="10" xfId="0" applyNumberFormat="1" applyFont="1" applyFill="1" applyBorder="1" applyAlignment="1">
      <alignment horizontal="center" vertical="center" wrapText="1"/>
    </xf>
    <xf numFmtId="49" fontId="14" fillId="8" borderId="18" xfId="0" applyNumberFormat="1" applyFont="1" applyFill="1" applyBorder="1" applyAlignment="1">
      <alignment horizontal="center" vertical="center" wrapText="1"/>
    </xf>
    <xf numFmtId="49" fontId="14" fillId="8" borderId="2" xfId="0" applyNumberFormat="1" applyFont="1" applyFill="1" applyBorder="1" applyAlignment="1">
      <alignment horizontal="center" vertical="center" wrapText="1"/>
    </xf>
    <xf numFmtId="49" fontId="14" fillId="9" borderId="18" xfId="0" applyNumberFormat="1" applyFont="1" applyFill="1" applyBorder="1" applyAlignment="1">
      <alignment horizontal="center" vertical="center" wrapText="1"/>
    </xf>
    <xf numFmtId="49" fontId="14" fillId="9" borderId="2" xfId="0" applyNumberFormat="1" applyFont="1" applyFill="1" applyBorder="1" applyAlignment="1">
      <alignment horizontal="center" vertical="center" wrapText="1"/>
    </xf>
    <xf numFmtId="49" fontId="14" fillId="10" borderId="18" xfId="0" applyNumberFormat="1" applyFont="1" applyFill="1" applyBorder="1" applyAlignment="1">
      <alignment horizontal="center" vertical="center" wrapText="1"/>
    </xf>
    <xf numFmtId="49" fontId="14" fillId="10" borderId="2" xfId="0" applyNumberFormat="1" applyFont="1" applyFill="1" applyBorder="1" applyAlignment="1">
      <alignment horizontal="center" vertical="center" wrapText="1"/>
    </xf>
    <xf numFmtId="49" fontId="14" fillId="11" borderId="20" xfId="0" applyNumberFormat="1" applyFont="1" applyFill="1" applyBorder="1" applyAlignment="1">
      <alignment horizontal="center" vertical="center" wrapText="1"/>
    </xf>
    <xf numFmtId="49" fontId="14" fillId="11" borderId="6" xfId="0" applyNumberFormat="1" applyFont="1" applyFill="1" applyBorder="1" applyAlignment="1">
      <alignment horizontal="center" vertical="center" wrapText="1"/>
    </xf>
    <xf numFmtId="49" fontId="14" fillId="11" borderId="21" xfId="0" applyNumberFormat="1" applyFont="1" applyFill="1" applyBorder="1" applyAlignment="1">
      <alignment horizontal="center" vertical="center" wrapText="1"/>
    </xf>
    <xf numFmtId="49" fontId="14" fillId="14" borderId="6" xfId="0" applyNumberFormat="1" applyFont="1" applyFill="1" applyBorder="1" applyAlignment="1">
      <alignment horizontal="center" vertical="center" wrapText="1"/>
    </xf>
    <xf numFmtId="49" fontId="14" fillId="14" borderId="21" xfId="0" applyNumberFormat="1" applyFont="1" applyFill="1" applyBorder="1" applyAlignment="1">
      <alignment horizontal="center" vertical="center" wrapText="1"/>
    </xf>
    <xf numFmtId="49" fontId="14" fillId="0" borderId="0" xfId="0" applyNumberFormat="1" applyFont="1" applyAlignment="1">
      <alignment horizontal="center" vertical="center"/>
    </xf>
    <xf numFmtId="0" fontId="14" fillId="0" borderId="0" xfId="0" applyFont="1" applyAlignment="1">
      <alignment horizontal="center" vertical="center"/>
    </xf>
    <xf numFmtId="167" fontId="12" fillId="3" borderId="20" xfId="0" applyNumberFormat="1" applyFont="1" applyFill="1" applyBorder="1" applyAlignment="1">
      <alignment horizontal="center" vertical="center" wrapText="1"/>
    </xf>
    <xf numFmtId="167" fontId="12" fillId="3" borderId="6" xfId="0" applyNumberFormat="1" applyFont="1" applyFill="1" applyBorder="1" applyAlignment="1">
      <alignment horizontal="center" vertical="center" wrapText="1"/>
    </xf>
    <xf numFmtId="167" fontId="12" fillId="17" borderId="20" xfId="0" applyNumberFormat="1" applyFont="1" applyFill="1" applyBorder="1" applyAlignment="1">
      <alignment horizontal="center" vertical="center" wrapText="1"/>
    </xf>
    <xf numFmtId="167" fontId="12" fillId="17" borderId="6" xfId="0" applyNumberFormat="1" applyFont="1" applyFill="1" applyBorder="1" applyAlignment="1">
      <alignment horizontal="center" vertical="center" wrapText="1"/>
    </xf>
    <xf numFmtId="167" fontId="12" fillId="17" borderId="21" xfId="0" applyNumberFormat="1" applyFont="1" applyFill="1" applyBorder="1" applyAlignment="1">
      <alignment horizontal="center" vertical="center" wrapText="1"/>
    </xf>
    <xf numFmtId="167" fontId="12" fillId="4" borderId="6" xfId="0" applyNumberFormat="1" applyFont="1" applyFill="1" applyBorder="1" applyAlignment="1">
      <alignment horizontal="center" vertical="center" wrapText="1"/>
    </xf>
    <xf numFmtId="167" fontId="12" fillId="5" borderId="20" xfId="0" applyNumberFormat="1" applyFont="1" applyFill="1" applyBorder="1" applyAlignment="1">
      <alignment horizontal="center" vertical="center" wrapText="1"/>
    </xf>
    <xf numFmtId="167" fontId="12" fillId="5" borderId="6" xfId="0" applyNumberFormat="1" applyFont="1" applyFill="1" applyBorder="1" applyAlignment="1">
      <alignment horizontal="center" vertical="center" wrapText="1"/>
    </xf>
    <xf numFmtId="167" fontId="12" fillId="5" borderId="21" xfId="0" applyNumberFormat="1" applyFont="1" applyFill="1" applyBorder="1" applyAlignment="1">
      <alignment horizontal="center" vertical="center" wrapText="1"/>
    </xf>
    <xf numFmtId="167" fontId="12" fillId="6" borderId="20" xfId="0" applyNumberFormat="1" applyFont="1" applyFill="1" applyBorder="1" applyAlignment="1">
      <alignment horizontal="center" vertical="center" wrapText="1"/>
    </xf>
    <xf numFmtId="167" fontId="12" fillId="6" borderId="6" xfId="0" applyNumberFormat="1" applyFont="1" applyFill="1" applyBorder="1" applyAlignment="1">
      <alignment horizontal="center" vertical="center" wrapText="1"/>
    </xf>
    <xf numFmtId="167" fontId="12" fillId="6" borderId="21" xfId="0" applyNumberFormat="1" applyFont="1" applyFill="1" applyBorder="1" applyAlignment="1">
      <alignment horizontal="center" vertical="center" wrapText="1"/>
    </xf>
    <xf numFmtId="167" fontId="12" fillId="7" borderId="6" xfId="0" applyNumberFormat="1" applyFont="1" applyFill="1" applyBorder="1" applyAlignment="1">
      <alignment horizontal="center" vertical="center" wrapText="1"/>
    </xf>
    <xf numFmtId="167" fontId="12" fillId="8" borderId="20" xfId="0" applyNumberFormat="1" applyFont="1" applyFill="1" applyBorder="1" applyAlignment="1">
      <alignment horizontal="center" vertical="center" wrapText="1"/>
    </xf>
    <xf numFmtId="167" fontId="12" fillId="8" borderId="6" xfId="0" applyNumberFormat="1" applyFont="1" applyFill="1" applyBorder="1" applyAlignment="1">
      <alignment horizontal="center" vertical="center" wrapText="1"/>
    </xf>
    <xf numFmtId="167" fontId="12" fillId="8" borderId="21" xfId="0" applyNumberFormat="1" applyFont="1" applyFill="1" applyBorder="1" applyAlignment="1">
      <alignment horizontal="center" vertical="center" wrapText="1"/>
    </xf>
    <xf numFmtId="167" fontId="12" fillId="9" borderId="20" xfId="0" applyNumberFormat="1" applyFont="1" applyFill="1" applyBorder="1" applyAlignment="1">
      <alignment horizontal="center" vertical="center" wrapText="1"/>
    </xf>
    <xf numFmtId="167" fontId="12" fillId="9" borderId="6" xfId="0" applyNumberFormat="1" applyFont="1" applyFill="1" applyBorder="1" applyAlignment="1">
      <alignment horizontal="center" vertical="center" wrapText="1"/>
    </xf>
    <xf numFmtId="167" fontId="12" fillId="9" borderId="21" xfId="0" applyNumberFormat="1" applyFont="1" applyFill="1" applyBorder="1" applyAlignment="1">
      <alignment horizontal="center" vertical="center" wrapText="1"/>
    </xf>
    <xf numFmtId="167" fontId="12" fillId="10" borderId="20" xfId="0" applyNumberFormat="1" applyFont="1" applyFill="1" applyBorder="1" applyAlignment="1">
      <alignment horizontal="center" vertical="center" wrapText="1"/>
    </xf>
    <xf numFmtId="167" fontId="12" fillId="10" borderId="6" xfId="0" applyNumberFormat="1" applyFont="1" applyFill="1" applyBorder="1" applyAlignment="1">
      <alignment horizontal="center" vertical="center" wrapText="1"/>
    </xf>
    <xf numFmtId="167" fontId="12" fillId="10" borderId="21" xfId="0" applyNumberFormat="1" applyFont="1" applyFill="1" applyBorder="1" applyAlignment="1">
      <alignment horizontal="center" vertical="center" wrapText="1"/>
    </xf>
    <xf numFmtId="167" fontId="14" fillId="11" borderId="20" xfId="0" applyNumberFormat="1" applyFont="1" applyFill="1" applyBorder="1" applyAlignment="1">
      <alignment horizontal="center" vertical="center" wrapText="1"/>
    </xf>
    <xf numFmtId="167" fontId="12" fillId="11" borderId="6" xfId="0" applyNumberFormat="1" applyFont="1" applyFill="1" applyBorder="1" applyAlignment="1">
      <alignment horizontal="center" vertical="center" wrapText="1"/>
    </xf>
    <xf numFmtId="167" fontId="14" fillId="11" borderId="21" xfId="0" applyNumberFormat="1" applyFont="1" applyFill="1" applyBorder="1" applyAlignment="1">
      <alignment horizontal="center" vertical="center" wrapText="1"/>
    </xf>
    <xf numFmtId="167" fontId="12" fillId="14" borderId="6" xfId="0" applyNumberFormat="1" applyFont="1" applyFill="1" applyBorder="1" applyAlignment="1">
      <alignment horizontal="center" vertical="center" wrapText="1"/>
    </xf>
    <xf numFmtId="167" fontId="12" fillId="14" borderId="21" xfId="0" applyNumberFormat="1" applyFont="1" applyFill="1" applyBorder="1" applyAlignment="1">
      <alignment horizontal="center" vertical="center" wrapText="1"/>
    </xf>
    <xf numFmtId="0" fontId="13" fillId="0" borderId="0" xfId="0" applyFont="1" applyAlignment="1">
      <alignment horizontal="left" vertical="top"/>
    </xf>
    <xf numFmtId="10" fontId="14" fillId="0" borderId="20" xfId="4" applyNumberFormat="1" applyFont="1" applyFill="1" applyBorder="1" applyAlignment="1">
      <alignment horizontal="right" vertical="top"/>
    </xf>
    <xf numFmtId="10" fontId="12" fillId="0" borderId="6" xfId="4" applyNumberFormat="1" applyFont="1" applyFill="1" applyBorder="1" applyAlignment="1">
      <alignment horizontal="right" vertical="top"/>
    </xf>
    <xf numFmtId="10" fontId="14" fillId="0" borderId="19" xfId="4" applyNumberFormat="1" applyFont="1" applyFill="1" applyBorder="1" applyAlignment="1">
      <alignment horizontal="right" vertical="top"/>
    </xf>
    <xf numFmtId="10" fontId="12" fillId="0" borderId="10" xfId="4" applyNumberFormat="1" applyFont="1" applyBorder="1" applyAlignment="1">
      <alignment horizontal="right" vertical="top"/>
    </xf>
    <xf numFmtId="10" fontId="14" fillId="0" borderId="21" xfId="4" applyNumberFormat="1" applyFont="1" applyBorder="1" applyAlignment="1">
      <alignment horizontal="right" vertical="top"/>
    </xf>
    <xf numFmtId="164" fontId="14" fillId="3" borderId="6" xfId="0" applyNumberFormat="1" applyFont="1" applyFill="1" applyBorder="1" applyAlignment="1">
      <alignment horizontal="center" vertical="center" wrapText="1"/>
    </xf>
    <xf numFmtId="164" fontId="14" fillId="2" borderId="6" xfId="0" applyNumberFormat="1" applyFont="1" applyFill="1" applyBorder="1" applyAlignment="1">
      <alignment horizontal="center" vertical="center" wrapText="1"/>
    </xf>
    <xf numFmtId="164" fontId="14" fillId="4" borderId="6" xfId="0" applyNumberFormat="1"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4" borderId="6" xfId="0" applyFont="1" applyFill="1" applyBorder="1" applyAlignment="1">
      <alignment horizontal="center" vertical="center" wrapText="1"/>
    </xf>
    <xf numFmtId="167" fontId="14" fillId="5" borderId="5" xfId="0" applyNumberFormat="1" applyFont="1" applyFill="1" applyBorder="1" applyAlignment="1">
      <alignment horizontal="center" vertical="center" wrapText="1"/>
    </xf>
    <xf numFmtId="167" fontId="14" fillId="6" borderId="5" xfId="0" applyNumberFormat="1" applyFont="1" applyFill="1" applyBorder="1" applyAlignment="1">
      <alignment horizontal="center" vertical="center" wrapText="1"/>
    </xf>
    <xf numFmtId="167" fontId="14" fillId="6" borderId="6" xfId="0" applyNumberFormat="1" applyFont="1" applyFill="1" applyBorder="1" applyAlignment="1">
      <alignment horizontal="center" vertical="center" wrapText="1"/>
    </xf>
    <xf numFmtId="9" fontId="14" fillId="3" borderId="6" xfId="0" applyNumberFormat="1" applyFont="1" applyFill="1" applyBorder="1" applyAlignment="1">
      <alignment horizontal="center" vertical="center" wrapText="1"/>
    </xf>
    <xf numFmtId="164" fontId="14" fillId="5" borderId="5" xfId="0" applyNumberFormat="1"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7" borderId="21" xfId="0" applyFont="1" applyFill="1" applyBorder="1" applyAlignment="1">
      <alignment horizontal="center" vertical="center" wrapText="1"/>
    </xf>
    <xf numFmtId="0" fontId="14" fillId="14" borderId="26" xfId="0" applyFont="1" applyFill="1" applyBorder="1" applyAlignment="1">
      <alignment horizontal="center" vertical="center" wrapText="1"/>
    </xf>
    <xf numFmtId="0" fontId="14" fillId="14" borderId="6" xfId="0" applyFont="1" applyFill="1" applyBorder="1" applyAlignment="1">
      <alignment horizontal="center" vertical="center" wrapText="1"/>
    </xf>
    <xf numFmtId="0" fontId="14" fillId="14" borderId="21" xfId="0" applyFont="1" applyFill="1" applyBorder="1" applyAlignment="1">
      <alignment horizontal="center" vertical="center" wrapText="1"/>
    </xf>
    <xf numFmtId="0" fontId="14" fillId="0" borderId="0" xfId="0" applyFont="1" applyAlignment="1">
      <alignment horizontal="center" vertical="center" wrapText="1"/>
    </xf>
    <xf numFmtId="167" fontId="14" fillId="7" borderId="5" xfId="0" applyNumberFormat="1" applyFont="1" applyFill="1" applyBorder="1" applyAlignment="1">
      <alignment horizontal="center" vertical="center" wrapText="1"/>
    </xf>
    <xf numFmtId="167" fontId="14" fillId="8" borderId="5" xfId="0" applyNumberFormat="1" applyFont="1" applyFill="1" applyBorder="1" applyAlignment="1">
      <alignment horizontal="center" vertical="center" wrapText="1"/>
    </xf>
    <xf numFmtId="167" fontId="14" fillId="9" borderId="5" xfId="0" applyNumberFormat="1" applyFont="1" applyFill="1" applyBorder="1" applyAlignment="1">
      <alignment horizontal="center" vertical="center" wrapText="1"/>
    </xf>
    <xf numFmtId="167" fontId="14" fillId="10" borderId="5" xfId="0" applyNumberFormat="1" applyFont="1" applyFill="1" applyBorder="1" applyAlignment="1">
      <alignment horizontal="center" vertical="center" wrapText="1"/>
    </xf>
    <xf numFmtId="167" fontId="14" fillId="17" borderId="5" xfId="0" applyNumberFormat="1" applyFont="1" applyFill="1" applyBorder="1" applyAlignment="1">
      <alignment horizontal="center" vertical="center" wrapText="1"/>
    </xf>
    <xf numFmtId="167" fontId="14" fillId="17" borderId="21" xfId="0" applyNumberFormat="1" applyFont="1" applyFill="1" applyBorder="1" applyAlignment="1">
      <alignment horizontal="center" vertical="center" wrapText="1"/>
    </xf>
    <xf numFmtId="167" fontId="14" fillId="14" borderId="27" xfId="0" applyNumberFormat="1" applyFont="1" applyFill="1" applyBorder="1" applyAlignment="1">
      <alignment horizontal="center" vertical="center" wrapText="1"/>
    </xf>
    <xf numFmtId="167" fontId="14" fillId="14" borderId="21" xfId="0" applyNumberFormat="1" applyFont="1" applyFill="1" applyBorder="1" applyAlignment="1">
      <alignment horizontal="center" vertical="center" wrapText="1"/>
    </xf>
    <xf numFmtId="167" fontId="14" fillId="7" borderId="6" xfId="0" applyNumberFormat="1" applyFont="1" applyFill="1" applyBorder="1" applyAlignment="1">
      <alignment horizontal="center" vertical="center" wrapText="1"/>
    </xf>
    <xf numFmtId="167" fontId="14" fillId="8" borderId="6" xfId="0" applyNumberFormat="1" applyFont="1" applyFill="1" applyBorder="1" applyAlignment="1">
      <alignment horizontal="center" vertical="center" wrapText="1"/>
    </xf>
    <xf numFmtId="167" fontId="14" fillId="9" borderId="6" xfId="0" applyNumberFormat="1" applyFont="1" applyFill="1" applyBorder="1" applyAlignment="1">
      <alignment horizontal="center" vertical="center" wrapText="1"/>
    </xf>
    <xf numFmtId="167" fontId="14" fillId="10" borderId="6" xfId="0" applyNumberFormat="1" applyFont="1" applyFill="1" applyBorder="1" applyAlignment="1">
      <alignment horizontal="center" vertical="center" wrapText="1"/>
    </xf>
    <xf numFmtId="167" fontId="14" fillId="17" borderId="6" xfId="0" applyNumberFormat="1" applyFont="1" applyFill="1" applyBorder="1" applyAlignment="1">
      <alignment horizontal="center" vertical="center" wrapText="1"/>
    </xf>
    <xf numFmtId="49" fontId="14" fillId="3" borderId="1" xfId="0" applyNumberFormat="1" applyFont="1" applyFill="1" applyBorder="1" applyAlignment="1">
      <alignment horizontal="center" vertical="center" wrapText="1"/>
    </xf>
    <xf numFmtId="167" fontId="12" fillId="3" borderId="14" xfId="0" applyNumberFormat="1" applyFont="1" applyFill="1" applyBorder="1" applyAlignment="1">
      <alignment horizontal="center" vertical="center" wrapText="1"/>
    </xf>
    <xf numFmtId="42" fontId="14" fillId="0" borderId="14" xfId="2" applyNumberFormat="1" applyFont="1" applyBorder="1" applyAlignment="1">
      <alignment horizontal="left" vertical="top"/>
    </xf>
    <xf numFmtId="42" fontId="14" fillId="0" borderId="1" xfId="2" applyNumberFormat="1" applyFont="1" applyBorder="1" applyAlignment="1">
      <alignment horizontal="left" vertical="top"/>
    </xf>
    <xf numFmtId="10" fontId="14" fillId="0" borderId="1" xfId="4" applyNumberFormat="1" applyFont="1" applyFill="1" applyBorder="1" applyAlignment="1">
      <alignment horizontal="right" vertical="top"/>
    </xf>
    <xf numFmtId="42" fontId="14" fillId="0" borderId="1" xfId="2" applyNumberFormat="1" applyFont="1" applyFill="1" applyBorder="1" applyAlignment="1">
      <alignment horizontal="left" vertical="top"/>
    </xf>
    <xf numFmtId="42" fontId="14" fillId="0" borderId="14" xfId="2" applyNumberFormat="1" applyFont="1" applyFill="1" applyBorder="1" applyAlignment="1">
      <alignment horizontal="left" vertical="top"/>
    </xf>
    <xf numFmtId="42" fontId="14" fillId="0" borderId="1" xfId="0" applyNumberFormat="1" applyFont="1" applyBorder="1" applyAlignment="1">
      <alignment horizontal="left" vertical="top"/>
    </xf>
    <xf numFmtId="49" fontId="14" fillId="4" borderId="5" xfId="0" applyNumberFormat="1" applyFont="1" applyFill="1" applyBorder="1" applyAlignment="1">
      <alignment horizontal="center" vertical="center" wrapText="1"/>
    </xf>
    <xf numFmtId="167" fontId="12" fillId="4" borderId="5" xfId="0" applyNumberFormat="1" applyFont="1" applyFill="1" applyBorder="1" applyAlignment="1">
      <alignment horizontal="center" vertical="center" wrapText="1"/>
    </xf>
    <xf numFmtId="0" fontId="12" fillId="0" borderId="5" xfId="0" applyFont="1" applyBorder="1" applyAlignment="1">
      <alignment horizontal="left" vertical="top"/>
    </xf>
    <xf numFmtId="42" fontId="14" fillId="0" borderId="5" xfId="0" applyNumberFormat="1" applyFont="1" applyBorder="1" applyAlignment="1">
      <alignment horizontal="left" vertical="top"/>
    </xf>
    <xf numFmtId="42" fontId="14" fillId="0" borderId="8" xfId="0" applyNumberFormat="1" applyFont="1" applyBorder="1" applyAlignment="1">
      <alignment horizontal="left" vertical="top"/>
    </xf>
    <xf numFmtId="10" fontId="14" fillId="0" borderId="5" xfId="4" applyNumberFormat="1" applyFont="1" applyFill="1" applyBorder="1" applyAlignment="1">
      <alignment horizontal="right" vertical="top"/>
    </xf>
    <xf numFmtId="42" fontId="14" fillId="0" borderId="8" xfId="2" applyNumberFormat="1" applyFont="1" applyFill="1" applyBorder="1" applyAlignment="1">
      <alignment horizontal="left" vertical="top"/>
    </xf>
    <xf numFmtId="42" fontId="14" fillId="0" borderId="8" xfId="2" applyNumberFormat="1" applyFont="1" applyBorder="1" applyAlignment="1">
      <alignment horizontal="left" vertical="top"/>
    </xf>
    <xf numFmtId="42" fontId="14" fillId="0" borderId="5" xfId="2" applyNumberFormat="1" applyFont="1" applyFill="1" applyBorder="1" applyAlignment="1">
      <alignment horizontal="left" vertical="top"/>
    </xf>
    <xf numFmtId="167" fontId="12" fillId="4" borderId="14" xfId="0" applyNumberFormat="1" applyFont="1" applyFill="1" applyBorder="1" applyAlignment="1">
      <alignment horizontal="center" vertical="center" wrapText="1"/>
    </xf>
    <xf numFmtId="49" fontId="14" fillId="5" borderId="30" xfId="0" applyNumberFormat="1" applyFont="1" applyFill="1" applyBorder="1" applyAlignment="1">
      <alignment horizontal="center" vertical="center" wrapText="1"/>
    </xf>
    <xf numFmtId="49" fontId="14" fillId="7" borderId="8" xfId="0" applyNumberFormat="1" applyFont="1" applyFill="1" applyBorder="1" applyAlignment="1">
      <alignment horizontal="center" vertical="center" wrapText="1"/>
    </xf>
    <xf numFmtId="167" fontId="12" fillId="7" borderId="5" xfId="0" applyNumberFormat="1" applyFont="1" applyFill="1" applyBorder="1" applyAlignment="1">
      <alignment horizontal="center" vertical="center" wrapText="1"/>
    </xf>
    <xf numFmtId="49" fontId="14" fillId="6" borderId="30" xfId="0" applyNumberFormat="1" applyFont="1" applyFill="1" applyBorder="1" applyAlignment="1">
      <alignment horizontal="center" vertical="center" wrapText="1"/>
    </xf>
    <xf numFmtId="167" fontId="12" fillId="7" borderId="14" xfId="0" applyNumberFormat="1" applyFont="1" applyFill="1" applyBorder="1" applyAlignment="1">
      <alignment horizontal="center" vertical="center" wrapText="1"/>
    </xf>
    <xf numFmtId="49" fontId="14" fillId="8" borderId="30" xfId="0" applyNumberFormat="1" applyFont="1" applyFill="1" applyBorder="1" applyAlignment="1">
      <alignment horizontal="center" vertical="center" wrapText="1"/>
    </xf>
    <xf numFmtId="49" fontId="14" fillId="9" borderId="30" xfId="0" applyNumberFormat="1" applyFont="1" applyFill="1" applyBorder="1" applyAlignment="1">
      <alignment horizontal="center" vertical="center" wrapText="1"/>
    </xf>
    <xf numFmtId="49" fontId="14" fillId="10" borderId="30" xfId="0" applyNumberFormat="1" applyFont="1" applyFill="1" applyBorder="1" applyAlignment="1">
      <alignment horizontal="center" vertical="center" wrapText="1"/>
    </xf>
    <xf numFmtId="0" fontId="14" fillId="14" borderId="1" xfId="0" applyFont="1" applyFill="1" applyBorder="1" applyAlignment="1">
      <alignment horizontal="center" vertical="center" wrapText="1"/>
    </xf>
    <xf numFmtId="167" fontId="12" fillId="14" borderId="5" xfId="0" applyNumberFormat="1" applyFont="1" applyFill="1" applyBorder="1" applyAlignment="1">
      <alignment horizontal="center" vertical="center" wrapText="1"/>
    </xf>
    <xf numFmtId="42" fontId="14" fillId="0" borderId="5" xfId="2" applyNumberFormat="1" applyFont="1" applyBorder="1" applyAlignment="1">
      <alignment horizontal="left" vertical="top"/>
    </xf>
    <xf numFmtId="10" fontId="14" fillId="0" borderId="1" xfId="4" applyNumberFormat="1" applyFont="1" applyBorder="1" applyAlignment="1">
      <alignment horizontal="right" vertical="top"/>
    </xf>
    <xf numFmtId="9" fontId="14" fillId="0" borderId="6" xfId="0" applyNumberFormat="1" applyFont="1" applyBorder="1" applyAlignment="1">
      <alignment vertical="top"/>
    </xf>
    <xf numFmtId="2" fontId="14" fillId="0" borderId="6" xfId="5" applyNumberFormat="1" applyFont="1" applyBorder="1" applyAlignment="1">
      <alignment vertical="top"/>
    </xf>
    <xf numFmtId="164" fontId="12" fillId="0" borderId="0" xfId="0" applyNumberFormat="1" applyFont="1" applyAlignment="1">
      <alignment vertical="top"/>
    </xf>
    <xf numFmtId="164" fontId="14" fillId="3" borderId="21" xfId="0" applyNumberFormat="1" applyFont="1" applyFill="1" applyBorder="1" applyAlignment="1">
      <alignment horizontal="center" vertical="center" wrapText="1"/>
    </xf>
    <xf numFmtId="0" fontId="14" fillId="3" borderId="21" xfId="0" applyFont="1" applyFill="1" applyBorder="1" applyAlignment="1">
      <alignment horizontal="center" vertical="center" wrapText="1"/>
    </xf>
    <xf numFmtId="166" fontId="14" fillId="3" borderId="20" xfId="0" applyNumberFormat="1" applyFont="1" applyFill="1" applyBorder="1" applyAlignment="1">
      <alignment horizontal="center" vertical="center" wrapText="1"/>
    </xf>
    <xf numFmtId="42" fontId="14" fillId="0" borderId="20" xfId="0" applyNumberFormat="1" applyFont="1" applyBorder="1" applyAlignment="1">
      <alignment vertical="top"/>
    </xf>
    <xf numFmtId="164" fontId="12" fillId="0" borderId="28" xfId="0" applyNumberFormat="1" applyFont="1" applyBorder="1" applyAlignment="1">
      <alignment vertical="top"/>
    </xf>
    <xf numFmtId="10" fontId="14" fillId="0" borderId="21" xfId="4" applyNumberFormat="1" applyFont="1" applyFill="1" applyBorder="1" applyAlignment="1">
      <alignment vertical="top"/>
    </xf>
    <xf numFmtId="166" fontId="14" fillId="0" borderId="28" xfId="4" applyNumberFormat="1" applyFont="1" applyBorder="1" applyAlignment="1">
      <alignment vertical="top"/>
    </xf>
    <xf numFmtId="166" fontId="14" fillId="0" borderId="31" xfId="2" applyNumberFormat="1" applyFont="1" applyBorder="1" applyAlignment="1">
      <alignment vertical="top"/>
    </xf>
    <xf numFmtId="9" fontId="12" fillId="0" borderId="32" xfId="0" applyNumberFormat="1" applyFont="1" applyBorder="1" applyAlignment="1">
      <alignment vertical="top"/>
    </xf>
    <xf numFmtId="164" fontId="12" fillId="0" borderId="32" xfId="0" applyNumberFormat="1" applyFont="1" applyBorder="1" applyAlignment="1">
      <alignment horizontal="right" vertical="top"/>
    </xf>
    <xf numFmtId="164" fontId="12" fillId="0" borderId="27" xfId="0" applyNumberFormat="1" applyFont="1" applyBorder="1" applyAlignment="1">
      <alignment vertical="top"/>
    </xf>
    <xf numFmtId="164" fontId="12" fillId="0" borderId="43" xfId="0" applyNumberFormat="1" applyFont="1" applyBorder="1" applyAlignment="1">
      <alignment vertical="top"/>
    </xf>
    <xf numFmtId="0" fontId="14" fillId="0" borderId="28" xfId="0" applyFont="1" applyBorder="1" applyAlignment="1">
      <alignment vertical="top"/>
    </xf>
    <xf numFmtId="0" fontId="14" fillId="0" borderId="31" xfId="0" applyFont="1" applyBorder="1" applyAlignment="1">
      <alignment vertical="top"/>
    </xf>
    <xf numFmtId="164" fontId="14" fillId="2" borderId="21" xfId="0" applyNumberFormat="1" applyFont="1" applyFill="1" applyBorder="1" applyAlignment="1">
      <alignment horizontal="center" vertical="center" wrapText="1"/>
    </xf>
    <xf numFmtId="0" fontId="14" fillId="2" borderId="21" xfId="0" applyFont="1" applyFill="1" applyBorder="1" applyAlignment="1">
      <alignment horizontal="center" vertical="center" wrapText="1"/>
    </xf>
    <xf numFmtId="164" fontId="14" fillId="2" borderId="20" xfId="0" applyNumberFormat="1" applyFont="1" applyFill="1" applyBorder="1" applyAlignment="1">
      <alignment horizontal="center" vertical="center" wrapText="1"/>
    </xf>
    <xf numFmtId="164" fontId="14" fillId="4" borderId="21" xfId="0" applyNumberFormat="1" applyFont="1" applyFill="1" applyBorder="1" applyAlignment="1">
      <alignment horizontal="center" vertical="center" wrapText="1"/>
    </xf>
    <xf numFmtId="0" fontId="14" fillId="4" borderId="21" xfId="0" applyFont="1" applyFill="1" applyBorder="1" applyAlignment="1">
      <alignment horizontal="center" vertical="center" wrapText="1"/>
    </xf>
    <xf numFmtId="164" fontId="14" fillId="4" borderId="20" xfId="0" applyNumberFormat="1" applyFont="1" applyFill="1" applyBorder="1" applyAlignment="1">
      <alignment horizontal="center" vertical="center" wrapText="1"/>
    </xf>
    <xf numFmtId="0" fontId="14" fillId="5" borderId="30" xfId="0" applyFont="1" applyFill="1" applyBorder="1" applyAlignment="1">
      <alignment horizontal="center" vertical="center" wrapText="1"/>
    </xf>
    <xf numFmtId="167" fontId="14" fillId="5" borderId="21" xfId="0" applyNumberFormat="1" applyFont="1" applyFill="1" applyBorder="1" applyAlignment="1">
      <alignment horizontal="center" vertical="center" wrapText="1"/>
    </xf>
    <xf numFmtId="164" fontId="14" fillId="5" borderId="20" xfId="0" applyNumberFormat="1" applyFont="1" applyFill="1" applyBorder="1" applyAlignment="1">
      <alignment horizontal="center" vertical="center" wrapText="1"/>
    </xf>
    <xf numFmtId="0" fontId="14" fillId="6" borderId="30" xfId="0" applyFont="1" applyFill="1" applyBorder="1" applyAlignment="1">
      <alignment horizontal="center" vertical="center" wrapText="1"/>
    </xf>
    <xf numFmtId="167" fontId="14" fillId="6" borderId="21" xfId="0" applyNumberFormat="1" applyFont="1" applyFill="1" applyBorder="1" applyAlignment="1">
      <alignment horizontal="center" vertical="center" wrapText="1"/>
    </xf>
    <xf numFmtId="167" fontId="14" fillId="6" borderId="20" xfId="0" applyNumberFormat="1" applyFont="1" applyFill="1" applyBorder="1" applyAlignment="1">
      <alignment horizontal="center" vertical="center" wrapText="1"/>
    </xf>
    <xf numFmtId="42" fontId="14" fillId="0" borderId="20" xfId="2" applyNumberFormat="1" applyFont="1" applyBorder="1" applyAlignment="1">
      <alignment vertical="top"/>
    </xf>
    <xf numFmtId="0" fontId="14" fillId="7" borderId="30" xfId="0" applyFont="1" applyFill="1" applyBorder="1" applyAlignment="1">
      <alignment horizontal="center" vertical="center" wrapText="1"/>
    </xf>
    <xf numFmtId="167" fontId="14" fillId="7" borderId="21" xfId="0" applyNumberFormat="1" applyFont="1" applyFill="1" applyBorder="1" applyAlignment="1">
      <alignment horizontal="center" vertical="center" wrapText="1"/>
    </xf>
    <xf numFmtId="167" fontId="14" fillId="7" borderId="20" xfId="0" applyNumberFormat="1" applyFont="1" applyFill="1" applyBorder="1" applyAlignment="1">
      <alignment horizontal="center" vertical="center" wrapText="1"/>
    </xf>
    <xf numFmtId="0" fontId="14" fillId="8" borderId="30" xfId="0" applyFont="1" applyFill="1" applyBorder="1" applyAlignment="1">
      <alignment horizontal="center" vertical="center" wrapText="1"/>
    </xf>
    <xf numFmtId="167" fontId="14" fillId="8" borderId="21" xfId="0" applyNumberFormat="1" applyFont="1" applyFill="1" applyBorder="1" applyAlignment="1">
      <alignment horizontal="center" vertical="center" wrapText="1"/>
    </xf>
    <xf numFmtId="167" fontId="14" fillId="8" borderId="20" xfId="0" applyNumberFormat="1" applyFont="1" applyFill="1" applyBorder="1" applyAlignment="1">
      <alignment horizontal="center" vertical="center" wrapText="1"/>
    </xf>
    <xf numFmtId="0" fontId="14" fillId="9" borderId="30" xfId="0" applyFont="1" applyFill="1" applyBorder="1" applyAlignment="1">
      <alignment horizontal="center" vertical="center" wrapText="1"/>
    </xf>
    <xf numFmtId="167" fontId="14" fillId="9" borderId="21" xfId="0" applyNumberFormat="1" applyFont="1" applyFill="1" applyBorder="1" applyAlignment="1">
      <alignment horizontal="center" vertical="center" wrapText="1"/>
    </xf>
    <xf numFmtId="167" fontId="14" fillId="9" borderId="20" xfId="0" applyNumberFormat="1" applyFont="1" applyFill="1" applyBorder="1" applyAlignment="1">
      <alignment horizontal="center" vertical="center" wrapText="1"/>
    </xf>
    <xf numFmtId="0" fontId="14" fillId="10" borderId="30" xfId="0" applyFont="1" applyFill="1" applyBorder="1" applyAlignment="1">
      <alignment horizontal="center" vertical="center" wrapText="1"/>
    </xf>
    <xf numFmtId="167" fontId="14" fillId="10" borderId="21" xfId="0" applyNumberFormat="1" applyFont="1" applyFill="1" applyBorder="1" applyAlignment="1">
      <alignment horizontal="center" vertical="center" wrapText="1"/>
    </xf>
    <xf numFmtId="167" fontId="14" fillId="10" borderId="20" xfId="0" applyNumberFormat="1" applyFont="1" applyFill="1" applyBorder="1" applyAlignment="1">
      <alignment horizontal="center" vertical="center" wrapText="1"/>
    </xf>
    <xf numFmtId="167" fontId="14" fillId="17" borderId="20" xfId="0" applyNumberFormat="1" applyFont="1" applyFill="1" applyBorder="1" applyAlignment="1">
      <alignment horizontal="center" vertical="center" wrapText="1"/>
    </xf>
    <xf numFmtId="164" fontId="12" fillId="0" borderId="16" xfId="0" applyNumberFormat="1" applyFont="1" applyBorder="1" applyAlignment="1">
      <alignment vertical="top"/>
    </xf>
    <xf numFmtId="166" fontId="14" fillId="0" borderId="16" xfId="0" applyNumberFormat="1" applyFont="1" applyBorder="1" applyAlignment="1">
      <alignment vertical="top"/>
    </xf>
    <xf numFmtId="9" fontId="14" fillId="0" borderId="16" xfId="0" applyNumberFormat="1" applyFont="1" applyBorder="1" applyAlignment="1">
      <alignment vertical="top"/>
    </xf>
    <xf numFmtId="164" fontId="14" fillId="0" borderId="16" xfId="0" applyNumberFormat="1" applyFont="1" applyBorder="1" applyAlignment="1">
      <alignment vertical="top"/>
    </xf>
    <xf numFmtId="14" fontId="12" fillId="0" borderId="16" xfId="0" applyNumberFormat="1" applyFont="1" applyBorder="1" applyAlignment="1">
      <alignment vertical="top"/>
    </xf>
    <xf numFmtId="14" fontId="12" fillId="0" borderId="45" xfId="0" applyNumberFormat="1" applyFont="1" applyBorder="1" applyAlignment="1">
      <alignment vertical="top"/>
    </xf>
    <xf numFmtId="42" fontId="14" fillId="0" borderId="28" xfId="2" applyNumberFormat="1" applyFont="1" applyBorder="1" applyAlignment="1">
      <alignment vertical="top"/>
    </xf>
    <xf numFmtId="42" fontId="14" fillId="0" borderId="22" xfId="2" applyNumberFormat="1" applyFont="1" applyBorder="1" applyAlignment="1">
      <alignment horizontal="left" vertical="top"/>
    </xf>
    <xf numFmtId="42" fontId="12" fillId="0" borderId="3" xfId="2" applyNumberFormat="1" applyFont="1" applyBorder="1" applyAlignment="1">
      <alignment horizontal="left" vertical="top"/>
    </xf>
    <xf numFmtId="42" fontId="14" fillId="0" borderId="0" xfId="2" applyNumberFormat="1" applyFont="1" applyBorder="1" applyAlignment="1">
      <alignment horizontal="left" vertical="top"/>
    </xf>
    <xf numFmtId="42" fontId="14" fillId="0" borderId="23" xfId="2" applyNumberFormat="1" applyFont="1" applyBorder="1" applyAlignment="1">
      <alignment horizontal="left" vertical="top"/>
    </xf>
    <xf numFmtId="42" fontId="14" fillId="0" borderId="3" xfId="2" applyNumberFormat="1" applyFont="1" applyBorder="1" applyAlignment="1">
      <alignment horizontal="left" vertical="top"/>
    </xf>
    <xf numFmtId="42" fontId="12" fillId="0" borderId="11" xfId="2" applyNumberFormat="1" applyFont="1" applyBorder="1" applyAlignment="1">
      <alignment horizontal="left" vertical="top"/>
    </xf>
    <xf numFmtId="0" fontId="6" fillId="0" borderId="0" xfId="0" applyFont="1" applyAlignment="1">
      <alignment wrapText="1"/>
    </xf>
    <xf numFmtId="0" fontId="1" fillId="0" borderId="0" xfId="0" applyFont="1" applyAlignment="1">
      <alignment wrapText="1"/>
    </xf>
    <xf numFmtId="0" fontId="6" fillId="0" borderId="1" xfId="0" applyFont="1" applyBorder="1" applyAlignment="1">
      <alignment wrapText="1"/>
    </xf>
    <xf numFmtId="0" fontId="18" fillId="0" borderId="1" xfId="0" applyFont="1" applyBorder="1"/>
    <xf numFmtId="0" fontId="18" fillId="0" borderId="1" xfId="0" applyFont="1" applyBorder="1" applyAlignment="1">
      <alignment wrapText="1"/>
    </xf>
    <xf numFmtId="0" fontId="1" fillId="0" borderId="1" xfId="0" applyFont="1" applyBorder="1" applyAlignment="1">
      <alignment wrapText="1"/>
    </xf>
    <xf numFmtId="0" fontId="0" fillId="0" borderId="1" xfId="0" applyBorder="1" applyAlignment="1">
      <alignment wrapText="1"/>
    </xf>
    <xf numFmtId="169" fontId="13" fillId="0" borderId="0" xfId="2" applyNumberFormat="1" applyFont="1" applyFill="1" applyBorder="1" applyAlignment="1">
      <alignment vertical="top"/>
    </xf>
    <xf numFmtId="169" fontId="12" fillId="0" borderId="0" xfId="2" applyNumberFormat="1" applyFont="1" applyFill="1" applyBorder="1" applyAlignment="1">
      <alignment vertical="top"/>
    </xf>
    <xf numFmtId="169" fontId="14" fillId="7" borderId="2" xfId="2" applyNumberFormat="1" applyFont="1" applyFill="1" applyBorder="1" applyAlignment="1">
      <alignment horizontal="center" vertical="center" wrapText="1"/>
    </xf>
    <xf numFmtId="169" fontId="12" fillId="7" borderId="6" xfId="2" applyNumberFormat="1" applyFont="1" applyFill="1" applyBorder="1" applyAlignment="1">
      <alignment horizontal="center" vertical="center" wrapText="1"/>
    </xf>
    <xf numFmtId="169" fontId="12" fillId="0" borderId="6" xfId="2" applyNumberFormat="1" applyFont="1" applyBorder="1" applyAlignment="1">
      <alignment vertical="top"/>
    </xf>
    <xf numFmtId="169" fontId="12" fillId="0" borderId="0" xfId="2" applyNumberFormat="1" applyFont="1" applyBorder="1" applyAlignment="1">
      <alignment vertical="top"/>
    </xf>
    <xf numFmtId="169" fontId="12" fillId="0" borderId="12" xfId="2" applyNumberFormat="1" applyFont="1" applyBorder="1" applyAlignment="1">
      <alignment vertical="top"/>
    </xf>
    <xf numFmtId="169" fontId="12" fillId="0" borderId="37" xfId="2" applyNumberFormat="1" applyFont="1" applyBorder="1" applyAlignment="1">
      <alignment vertical="top"/>
    </xf>
    <xf numFmtId="169" fontId="14" fillId="0" borderId="16" xfId="2" applyNumberFormat="1" applyFont="1" applyBorder="1" applyAlignment="1">
      <alignment vertical="top"/>
    </xf>
    <xf numFmtId="169" fontId="14" fillId="6" borderId="2" xfId="2" applyNumberFormat="1" applyFont="1" applyFill="1" applyBorder="1" applyAlignment="1">
      <alignment horizontal="center" vertical="center" wrapText="1"/>
    </xf>
    <xf numFmtId="169" fontId="14" fillId="6" borderId="6" xfId="2" applyNumberFormat="1" applyFont="1" applyFill="1" applyBorder="1" applyAlignment="1">
      <alignment horizontal="center" vertical="center" wrapText="1"/>
    </xf>
    <xf numFmtId="169" fontId="14" fillId="8" borderId="2" xfId="2" applyNumberFormat="1" applyFont="1" applyFill="1" applyBorder="1" applyAlignment="1">
      <alignment horizontal="center" vertical="center" wrapText="1"/>
    </xf>
    <xf numFmtId="169" fontId="12" fillId="8" borderId="6" xfId="2" applyNumberFormat="1" applyFont="1" applyFill="1" applyBorder="1" applyAlignment="1">
      <alignment horizontal="center" vertical="center" wrapText="1"/>
    </xf>
    <xf numFmtId="169" fontId="14" fillId="9" borderId="2" xfId="2" applyNumberFormat="1" applyFont="1" applyFill="1" applyBorder="1" applyAlignment="1">
      <alignment horizontal="center" vertical="center" wrapText="1"/>
    </xf>
    <xf numFmtId="169" fontId="12" fillId="9" borderId="6" xfId="2" applyNumberFormat="1" applyFont="1" applyFill="1" applyBorder="1" applyAlignment="1">
      <alignment horizontal="center" vertical="center" wrapText="1"/>
    </xf>
    <xf numFmtId="169" fontId="14" fillId="10" borderId="2" xfId="2" applyNumberFormat="1" applyFont="1" applyFill="1" applyBorder="1" applyAlignment="1">
      <alignment horizontal="center" vertical="center" wrapText="1"/>
    </xf>
    <xf numFmtId="169" fontId="12" fillId="10" borderId="6" xfId="2" applyNumberFormat="1" applyFont="1" applyFill="1" applyBorder="1" applyAlignment="1">
      <alignment horizontal="center" vertical="center" wrapText="1"/>
    </xf>
    <xf numFmtId="169" fontId="14" fillId="17" borderId="6" xfId="2" applyNumberFormat="1" applyFont="1" applyFill="1" applyBorder="1" applyAlignment="1">
      <alignment horizontal="center" vertical="center" wrapText="1"/>
    </xf>
    <xf numFmtId="169" fontId="12" fillId="17" borderId="6" xfId="2" applyNumberFormat="1" applyFont="1" applyFill="1" applyBorder="1" applyAlignment="1">
      <alignment horizontal="center" vertical="center" wrapText="1"/>
    </xf>
    <xf numFmtId="169" fontId="12" fillId="0" borderId="0" xfId="2" applyNumberFormat="1" applyFont="1" applyFill="1" applyBorder="1" applyAlignment="1">
      <alignment vertical="top" wrapText="1"/>
    </xf>
    <xf numFmtId="169" fontId="14" fillId="5" borderId="2" xfId="2" applyNumberFormat="1" applyFont="1" applyFill="1" applyBorder="1" applyAlignment="1">
      <alignment horizontal="center" vertical="center" wrapText="1"/>
    </xf>
    <xf numFmtId="169" fontId="14" fillId="5" borderId="6" xfId="2" applyNumberFormat="1" applyFont="1" applyFill="1" applyBorder="1" applyAlignment="1">
      <alignment horizontal="center" vertical="center" wrapText="1"/>
    </xf>
    <xf numFmtId="169" fontId="14" fillId="4" borderId="6" xfId="2" applyNumberFormat="1" applyFont="1" applyFill="1" applyBorder="1" applyAlignment="1">
      <alignment horizontal="center" vertical="center" wrapText="1"/>
    </xf>
    <xf numFmtId="169" fontId="14" fillId="2" borderId="6" xfId="2" applyNumberFormat="1" applyFont="1" applyFill="1" applyBorder="1" applyAlignment="1">
      <alignment horizontal="center" vertical="center" wrapText="1"/>
    </xf>
    <xf numFmtId="169" fontId="13" fillId="16" borderId="0" xfId="2" applyNumberFormat="1" applyFont="1" applyFill="1" applyBorder="1" applyAlignment="1">
      <alignment vertical="top"/>
    </xf>
    <xf numFmtId="169" fontId="12" fillId="16" borderId="0" xfId="2" applyNumberFormat="1" applyFont="1" applyFill="1" applyBorder="1" applyAlignment="1">
      <alignment vertical="top"/>
    </xf>
    <xf numFmtId="169" fontId="14" fillId="3" borderId="6" xfId="2" applyNumberFormat="1" applyFont="1" applyFill="1" applyBorder="1" applyAlignment="1">
      <alignment horizontal="center" vertical="center" wrapText="1"/>
    </xf>
    <xf numFmtId="0" fontId="9" fillId="0" borderId="1" xfId="3" applyFont="1" applyBorder="1" applyAlignment="1">
      <alignment vertical="top" wrapText="1"/>
    </xf>
    <xf numFmtId="164" fontId="21" fillId="0" borderId="1" xfId="3" applyNumberFormat="1" applyFont="1" applyBorder="1" applyAlignment="1">
      <alignment vertical="top"/>
    </xf>
    <xf numFmtId="0" fontId="1" fillId="0" borderId="1" xfId="3" applyFont="1" applyBorder="1" applyAlignment="1">
      <alignment vertical="top" wrapText="1"/>
    </xf>
    <xf numFmtId="169" fontId="4" fillId="0" borderId="0" xfId="2" applyNumberFormat="1" applyFont="1" applyFill="1" applyBorder="1" applyAlignment="1">
      <alignment vertical="top"/>
    </xf>
    <xf numFmtId="169" fontId="8" fillId="0" borderId="0" xfId="2" applyNumberFormat="1" applyFont="1" applyFill="1" applyBorder="1" applyAlignment="1">
      <alignment vertical="top"/>
    </xf>
    <xf numFmtId="169" fontId="8" fillId="0" borderId="7" xfId="2" applyNumberFormat="1" applyFont="1" applyFill="1" applyBorder="1" applyAlignment="1">
      <alignment vertical="top"/>
    </xf>
    <xf numFmtId="42" fontId="12" fillId="0" borderId="18" xfId="0" applyNumberFormat="1" applyFont="1" applyBorder="1" applyAlignment="1">
      <alignment horizontal="left" vertical="top"/>
    </xf>
    <xf numFmtId="42" fontId="12" fillId="0" borderId="2" xfId="0" applyNumberFormat="1" applyFont="1" applyBorder="1" applyAlignment="1">
      <alignment horizontal="left" vertical="top"/>
    </xf>
    <xf numFmtId="42" fontId="14" fillId="0" borderId="10" xfId="0" applyNumberFormat="1" applyFont="1" applyBorder="1" applyAlignment="1">
      <alignment horizontal="left" vertical="top"/>
    </xf>
    <xf numFmtId="42" fontId="12" fillId="0" borderId="25" xfId="2" applyNumberFormat="1" applyFont="1" applyFill="1" applyBorder="1" applyAlignment="1">
      <alignment horizontal="left" vertical="top"/>
    </xf>
    <xf numFmtId="42" fontId="12" fillId="0" borderId="12" xfId="2" applyNumberFormat="1" applyFont="1" applyFill="1" applyBorder="1" applyAlignment="1">
      <alignment horizontal="left" vertical="top"/>
    </xf>
    <xf numFmtId="42" fontId="12" fillId="0" borderId="13" xfId="2" applyNumberFormat="1" applyFont="1" applyFill="1" applyBorder="1" applyAlignment="1">
      <alignment horizontal="left" vertical="top"/>
    </xf>
    <xf numFmtId="42" fontId="12" fillId="0" borderId="29" xfId="2" applyNumberFormat="1" applyFont="1" applyFill="1" applyBorder="1" applyAlignment="1">
      <alignment horizontal="left" vertical="top"/>
    </xf>
    <xf numFmtId="42" fontId="12" fillId="0" borderId="4" xfId="2" applyNumberFormat="1" applyFont="1" applyFill="1" applyBorder="1" applyAlignment="1">
      <alignment horizontal="left" vertical="top"/>
    </xf>
    <xf numFmtId="42" fontId="12" fillId="0" borderId="9" xfId="2" applyNumberFormat="1" applyFont="1" applyBorder="1" applyAlignment="1">
      <alignment horizontal="left" vertical="top"/>
    </xf>
    <xf numFmtId="42" fontId="12" fillId="0" borderId="13" xfId="2" applyNumberFormat="1" applyFont="1" applyBorder="1" applyAlignment="1">
      <alignment horizontal="left" vertical="top"/>
    </xf>
    <xf numFmtId="42" fontId="12" fillId="0" borderId="29" xfId="0" applyNumberFormat="1" applyFont="1" applyBorder="1" applyAlignment="1">
      <alignment horizontal="left" vertical="top"/>
    </xf>
    <xf numFmtId="1" fontId="14" fillId="13" borderId="0" xfId="0" applyNumberFormat="1" applyFont="1" applyFill="1" applyAlignment="1">
      <alignment vertical="top"/>
    </xf>
    <xf numFmtId="1" fontId="14" fillId="0" borderId="0" xfId="0" applyNumberFormat="1" applyFont="1" applyAlignment="1">
      <alignment vertical="top"/>
    </xf>
    <xf numFmtId="1" fontId="14" fillId="0" borderId="3" xfId="0" applyNumberFormat="1" applyFont="1" applyBorder="1" applyAlignment="1">
      <alignment vertical="top"/>
    </xf>
    <xf numFmtId="0" fontId="14" fillId="0" borderId="7" xfId="0" applyFont="1" applyBorder="1" applyAlignment="1">
      <alignment vertical="top"/>
    </xf>
    <xf numFmtId="14" fontId="12" fillId="0" borderId="0" xfId="0" applyNumberFormat="1" applyFont="1" applyAlignment="1">
      <alignment vertical="top"/>
    </xf>
    <xf numFmtId="0" fontId="12" fillId="0" borderId="6" xfId="0" applyFont="1" applyBorder="1" applyAlignment="1">
      <alignment horizontal="left" wrapText="1"/>
    </xf>
    <xf numFmtId="0" fontId="12" fillId="0" borderId="6" xfId="0" applyFont="1" applyBorder="1" applyAlignment="1">
      <alignment horizontal="center" wrapText="1"/>
    </xf>
    <xf numFmtId="14" fontId="14" fillId="0" borderId="0" xfId="0" applyNumberFormat="1" applyFont="1" applyAlignment="1">
      <alignment horizontal="center" vertical="top"/>
    </xf>
    <xf numFmtId="0" fontId="12" fillId="0" borderId="14" xfId="0" applyFont="1" applyBorder="1" applyAlignment="1">
      <alignment vertical="top"/>
    </xf>
    <xf numFmtId="0" fontId="12" fillId="0" borderId="6" xfId="0" applyFont="1" applyBorder="1" applyAlignment="1">
      <alignment horizontal="left" vertical="center"/>
    </xf>
    <xf numFmtId="169" fontId="14" fillId="0" borderId="6" xfId="2" applyNumberFormat="1" applyFont="1" applyBorder="1" applyAlignment="1">
      <alignment horizontal="left" vertical="center"/>
    </xf>
    <xf numFmtId="169" fontId="14" fillId="0" borderId="6" xfId="2" applyNumberFormat="1" applyFont="1" applyFill="1" applyBorder="1" applyAlignment="1">
      <alignment horizontal="left" vertical="center"/>
    </xf>
    <xf numFmtId="14" fontId="12" fillId="0" borderId="6" xfId="0" applyNumberFormat="1" applyFont="1" applyBorder="1" applyAlignment="1">
      <alignment horizontal="center"/>
    </xf>
    <xf numFmtId="42" fontId="8" fillId="0" borderId="0" xfId="2" applyNumberFormat="1" applyFont="1" applyFill="1" applyBorder="1" applyAlignment="1">
      <alignment vertical="top"/>
    </xf>
    <xf numFmtId="0" fontId="6" fillId="0" borderId="0" xfId="0" applyFont="1" applyAlignment="1">
      <alignment horizontal="center" wrapText="1"/>
    </xf>
    <xf numFmtId="0" fontId="0" fillId="0" borderId="0" xfId="0" applyAlignment="1">
      <alignment horizontal="center" wrapText="1"/>
    </xf>
    <xf numFmtId="1" fontId="14" fillId="13" borderId="0" xfId="0" applyNumberFormat="1" applyFont="1" applyFill="1" applyAlignment="1">
      <alignment horizontal="right" vertical="top"/>
    </xf>
    <xf numFmtId="14" fontId="14" fillId="13" borderId="0" xfId="0" applyNumberFormat="1" applyFont="1" applyFill="1" applyAlignment="1">
      <alignment horizontal="right" vertical="top"/>
    </xf>
    <xf numFmtId="1" fontId="14" fillId="15" borderId="0" xfId="0" applyNumberFormat="1" applyFont="1" applyFill="1" applyAlignment="1">
      <alignment horizontal="right" vertical="top"/>
    </xf>
    <xf numFmtId="169" fontId="12" fillId="0" borderId="6" xfId="2" applyNumberFormat="1" applyFont="1" applyFill="1" applyBorder="1" applyAlignment="1">
      <alignment vertical="top"/>
    </xf>
    <xf numFmtId="0" fontId="1" fillId="0" borderId="0" xfId="3" applyFont="1" applyAlignment="1">
      <alignment vertical="top"/>
    </xf>
    <xf numFmtId="1" fontId="14" fillId="13" borderId="46" xfId="0" applyNumberFormat="1" applyFont="1" applyFill="1" applyBorder="1" applyAlignment="1">
      <alignment vertical="top"/>
    </xf>
    <xf numFmtId="1" fontId="14" fillId="13" borderId="48" xfId="0" applyNumberFormat="1" applyFont="1" applyFill="1" applyBorder="1" applyAlignment="1">
      <alignment vertical="top"/>
    </xf>
    <xf numFmtId="1" fontId="14" fillId="13" borderId="48" xfId="2" applyNumberFormat="1" applyFont="1" applyFill="1" applyBorder="1" applyAlignment="1">
      <alignment vertical="top"/>
    </xf>
    <xf numFmtId="1" fontId="14" fillId="13" borderId="47" xfId="0" applyNumberFormat="1" applyFont="1" applyFill="1" applyBorder="1" applyAlignment="1">
      <alignment vertical="top"/>
    </xf>
    <xf numFmtId="14" fontId="14" fillId="13" borderId="28" xfId="0" applyNumberFormat="1" applyFont="1" applyFill="1" applyBorder="1" applyAlignment="1">
      <alignment vertical="top"/>
    </xf>
    <xf numFmtId="14" fontId="14" fillId="13" borderId="0" xfId="2" applyNumberFormat="1" applyFont="1" applyFill="1" applyBorder="1" applyAlignment="1">
      <alignment vertical="top"/>
    </xf>
    <xf numFmtId="14" fontId="14" fillId="13" borderId="23" xfId="0" applyNumberFormat="1" applyFont="1" applyFill="1" applyBorder="1" applyAlignment="1">
      <alignment vertical="top"/>
    </xf>
    <xf numFmtId="1" fontId="14" fillId="13" borderId="31" xfId="0" applyNumberFormat="1" applyFont="1" applyFill="1" applyBorder="1" applyAlignment="1">
      <alignment vertical="top"/>
    </xf>
    <xf numFmtId="1" fontId="14" fillId="13" borderId="32" xfId="0" applyNumberFormat="1" applyFont="1" applyFill="1" applyBorder="1" applyAlignment="1">
      <alignment vertical="top"/>
    </xf>
    <xf numFmtId="1" fontId="14" fillId="13" borderId="32" xfId="2" applyNumberFormat="1" applyFont="1" applyFill="1" applyBorder="1" applyAlignment="1">
      <alignment vertical="top"/>
    </xf>
    <xf numFmtId="1" fontId="14" fillId="13" borderId="33" xfId="0" applyNumberFormat="1" applyFont="1" applyFill="1" applyBorder="1" applyAlignment="1">
      <alignment vertical="top"/>
    </xf>
    <xf numFmtId="0" fontId="6" fillId="0" borderId="0" xfId="3" applyFont="1" applyAlignment="1">
      <alignment horizontal="center" vertical="center"/>
    </xf>
    <xf numFmtId="14" fontId="4" fillId="0" borderId="0" xfId="3" applyNumberFormat="1" applyAlignment="1">
      <alignment horizontal="center" vertical="top"/>
    </xf>
    <xf numFmtId="2" fontId="8" fillId="0" borderId="7" xfId="3" applyNumberFormat="1" applyFont="1" applyBorder="1" applyAlignment="1">
      <alignment vertical="top"/>
    </xf>
    <xf numFmtId="0" fontId="20" fillId="0" borderId="46" xfId="3" applyFont="1" applyBorder="1" applyAlignment="1">
      <alignment horizontal="center" wrapText="1"/>
    </xf>
    <xf numFmtId="0" fontId="20" fillId="0" borderId="48" xfId="3" applyFont="1" applyBorder="1" applyAlignment="1">
      <alignment horizontal="center" wrapText="1"/>
    </xf>
    <xf numFmtId="169" fontId="20" fillId="0" borderId="48" xfId="2" applyNumberFormat="1" applyFont="1" applyFill="1" applyBorder="1" applyAlignment="1">
      <alignment horizontal="center" wrapText="1"/>
    </xf>
    <xf numFmtId="0" fontId="20" fillId="0" borderId="47" xfId="3" applyFont="1" applyBorder="1" applyAlignment="1">
      <alignment horizontal="center" wrapText="1"/>
    </xf>
    <xf numFmtId="170" fontId="8" fillId="0" borderId="23" xfId="3" applyNumberFormat="1" applyFont="1" applyBorder="1" applyAlignment="1">
      <alignment vertical="top"/>
    </xf>
    <xf numFmtId="170" fontId="8" fillId="0" borderId="44" xfId="3" applyNumberFormat="1" applyFont="1" applyBorder="1" applyAlignment="1">
      <alignment vertical="top"/>
    </xf>
    <xf numFmtId="164" fontId="21" fillId="0" borderId="49" xfId="3" applyNumberFormat="1" applyFont="1" applyBorder="1" applyAlignment="1">
      <alignment vertical="top"/>
    </xf>
    <xf numFmtId="165" fontId="21" fillId="0" borderId="50" xfId="5" applyNumberFormat="1" applyFont="1" applyFill="1" applyBorder="1" applyAlignment="1">
      <alignment horizontal="right" wrapText="1"/>
    </xf>
    <xf numFmtId="169" fontId="21" fillId="0" borderId="50" xfId="2" applyNumberFormat="1" applyFont="1" applyFill="1" applyBorder="1" applyAlignment="1"/>
    <xf numFmtId="0" fontId="5" fillId="0" borderId="50" xfId="3" applyFont="1" applyBorder="1" applyAlignment="1">
      <alignment vertical="top" wrapText="1"/>
    </xf>
    <xf numFmtId="164" fontId="21" fillId="0" borderId="50" xfId="3" applyNumberFormat="1" applyFont="1" applyBorder="1" applyAlignment="1">
      <alignment vertical="top"/>
    </xf>
    <xf numFmtId="164" fontId="21" fillId="0" borderId="51" xfId="3" applyNumberFormat="1" applyFont="1" applyBorder="1" applyAlignment="1">
      <alignment vertical="top"/>
    </xf>
    <xf numFmtId="0" fontId="9" fillId="0" borderId="23" xfId="3" applyFont="1" applyBorder="1" applyAlignment="1">
      <alignment vertical="top" wrapText="1"/>
    </xf>
    <xf numFmtId="0" fontId="9" fillId="0" borderId="23" xfId="3" applyFont="1" applyBorder="1" applyAlignment="1">
      <alignment vertical="top"/>
    </xf>
    <xf numFmtId="0" fontId="10" fillId="0" borderId="23" xfId="3" applyFont="1" applyBorder="1" applyAlignment="1">
      <alignment vertical="top"/>
    </xf>
    <xf numFmtId="0" fontId="4" fillId="0" borderId="23" xfId="3" applyBorder="1" applyAlignment="1">
      <alignment vertical="top"/>
    </xf>
    <xf numFmtId="0" fontId="8" fillId="0" borderId="23" xfId="3" applyFont="1" applyBorder="1" applyAlignment="1">
      <alignment vertical="top"/>
    </xf>
    <xf numFmtId="1" fontId="8" fillId="0" borderId="23" xfId="3" applyNumberFormat="1" applyFont="1" applyBorder="1" applyAlignment="1">
      <alignment vertical="top"/>
    </xf>
    <xf numFmtId="0" fontId="8" fillId="0" borderId="23" xfId="3" applyFont="1" applyBorder="1" applyAlignment="1">
      <alignment vertical="top" wrapText="1"/>
    </xf>
    <xf numFmtId="0" fontId="8" fillId="0" borderId="19" xfId="3" applyFont="1" applyBorder="1" applyAlignment="1">
      <alignment vertical="top"/>
    </xf>
    <xf numFmtId="0" fontId="6" fillId="0" borderId="49" xfId="3" applyFont="1" applyBorder="1" applyAlignment="1">
      <alignment vertical="top"/>
    </xf>
    <xf numFmtId="165" fontId="8" fillId="0" borderId="50" xfId="3" applyNumberFormat="1" applyFont="1" applyBorder="1" applyAlignment="1">
      <alignment wrapText="1"/>
    </xf>
    <xf numFmtId="169" fontId="8" fillId="0" borderId="50" xfId="2" applyNumberFormat="1" applyFont="1" applyFill="1" applyBorder="1" applyAlignment="1">
      <alignment vertical="top"/>
    </xf>
    <xf numFmtId="0" fontId="1" fillId="0" borderId="50" xfId="3" applyFont="1" applyBorder="1" applyAlignment="1">
      <alignment vertical="top" wrapText="1"/>
    </xf>
    <xf numFmtId="0" fontId="6" fillId="0" borderId="51" xfId="3" applyFont="1" applyBorder="1" applyAlignment="1">
      <alignment vertical="top"/>
    </xf>
    <xf numFmtId="0" fontId="8" fillId="0" borderId="51" xfId="3" applyFont="1" applyBorder="1" applyAlignment="1">
      <alignment vertical="top"/>
    </xf>
    <xf numFmtId="10" fontId="14" fillId="0" borderId="6" xfId="2" applyNumberFormat="1" applyFont="1" applyBorder="1" applyAlignment="1">
      <alignment vertical="top"/>
    </xf>
    <xf numFmtId="0" fontId="14" fillId="3" borderId="8" xfId="0" applyFont="1" applyFill="1" applyBorder="1" applyAlignment="1">
      <alignment horizontal="center" vertical="center" wrapText="1"/>
    </xf>
    <xf numFmtId="0" fontId="12" fillId="16" borderId="0" xfId="0" applyFont="1" applyFill="1" applyAlignment="1">
      <alignment horizontal="left" vertical="center"/>
    </xf>
    <xf numFmtId="14" fontId="25" fillId="18" borderId="0" xfId="3" applyNumberFormat="1" applyFont="1" applyFill="1" applyAlignment="1">
      <alignment horizontal="left" vertical="center"/>
    </xf>
    <xf numFmtId="14" fontId="25" fillId="14" borderId="0" xfId="3" applyNumberFormat="1" applyFont="1" applyFill="1" applyAlignment="1">
      <alignment horizontal="left" vertical="center"/>
    </xf>
    <xf numFmtId="164" fontId="12" fillId="18" borderId="6" xfId="0" applyNumberFormat="1" applyFont="1" applyFill="1" applyBorder="1" applyAlignment="1">
      <alignment vertical="top"/>
    </xf>
    <xf numFmtId="164" fontId="12" fillId="19" borderId="6" xfId="0" applyNumberFormat="1" applyFont="1" applyFill="1" applyBorder="1" applyAlignment="1">
      <alignment vertical="top"/>
    </xf>
    <xf numFmtId="14" fontId="25" fillId="19" borderId="0" xfId="3" applyNumberFormat="1" applyFont="1" applyFill="1" applyAlignment="1">
      <alignment horizontal="left" vertical="center"/>
    </xf>
    <xf numFmtId="164" fontId="12" fillId="21" borderId="6" xfId="0" applyNumberFormat="1" applyFont="1" applyFill="1" applyBorder="1" applyAlignment="1">
      <alignment vertical="top"/>
    </xf>
    <xf numFmtId="14" fontId="25" fillId="21" borderId="0" xfId="3" applyNumberFormat="1" applyFont="1" applyFill="1" applyAlignment="1">
      <alignment horizontal="left" vertical="center"/>
    </xf>
    <xf numFmtId="164" fontId="12" fillId="20" borderId="6" xfId="0" applyNumberFormat="1" applyFont="1" applyFill="1" applyBorder="1" applyAlignment="1">
      <alignment vertical="top"/>
    </xf>
    <xf numFmtId="14" fontId="25" fillId="20" borderId="0" xfId="3" applyNumberFormat="1" applyFont="1" applyFill="1" applyAlignment="1">
      <alignment horizontal="left" vertical="center"/>
    </xf>
    <xf numFmtId="164" fontId="12" fillId="22" borderId="6" xfId="0" applyNumberFormat="1" applyFont="1" applyFill="1" applyBorder="1" applyAlignment="1">
      <alignment vertical="top"/>
    </xf>
    <xf numFmtId="14" fontId="25" fillId="22" borderId="0" xfId="3" applyNumberFormat="1" applyFont="1" applyFill="1" applyAlignment="1">
      <alignment horizontal="left" vertical="center"/>
    </xf>
    <xf numFmtId="164" fontId="12" fillId="24" borderId="6" xfId="0" applyNumberFormat="1" applyFont="1" applyFill="1" applyBorder="1" applyAlignment="1">
      <alignment vertical="top"/>
    </xf>
    <xf numFmtId="14" fontId="25" fillId="24" borderId="0" xfId="3" applyNumberFormat="1" applyFont="1" applyFill="1" applyAlignment="1">
      <alignment horizontal="left" vertical="center"/>
    </xf>
    <xf numFmtId="164" fontId="12" fillId="23" borderId="6" xfId="0" applyNumberFormat="1" applyFont="1" applyFill="1" applyBorder="1" applyAlignment="1">
      <alignment vertical="top"/>
    </xf>
    <xf numFmtId="14" fontId="25" fillId="23" borderId="0" xfId="3" applyNumberFormat="1" applyFont="1" applyFill="1" applyAlignment="1">
      <alignment horizontal="left" vertical="center"/>
    </xf>
    <xf numFmtId="164" fontId="8" fillId="0" borderId="53" xfId="3" applyNumberFormat="1" applyFont="1" applyBorder="1" applyAlignment="1">
      <alignment vertical="top"/>
    </xf>
    <xf numFmtId="165" fontId="8" fillId="0" borderId="54" xfId="5" applyNumberFormat="1" applyFont="1" applyFill="1" applyBorder="1" applyAlignment="1">
      <alignment vertical="top"/>
    </xf>
    <xf numFmtId="169" fontId="8" fillId="0" borderId="55" xfId="2" applyNumberFormat="1" applyFont="1" applyFill="1" applyBorder="1" applyAlignment="1">
      <alignment vertical="top"/>
    </xf>
    <xf numFmtId="39" fontId="12" fillId="0" borderId="8" xfId="0" applyNumberFormat="1" applyFont="1" applyBorder="1" applyAlignment="1">
      <alignment horizontal="right" vertical="top"/>
    </xf>
    <xf numFmtId="39" fontId="14" fillId="0" borderId="18" xfId="0" applyNumberFormat="1" applyFont="1" applyBorder="1" applyAlignment="1">
      <alignment horizontal="right" vertical="top"/>
    </xf>
    <xf numFmtId="39" fontId="14" fillId="0" borderId="1" xfId="2" applyNumberFormat="1" applyFont="1" applyBorder="1" applyAlignment="1">
      <alignment horizontal="right" vertical="top"/>
    </xf>
    <xf numFmtId="39" fontId="14" fillId="0" borderId="19" xfId="2" applyNumberFormat="1" applyFont="1" applyBorder="1" applyAlignment="1">
      <alignment horizontal="right" vertical="top"/>
    </xf>
    <xf numFmtId="39" fontId="14" fillId="0" borderId="8" xfId="0" applyNumberFormat="1" applyFont="1" applyBorder="1" applyAlignment="1">
      <alignment horizontal="right" vertical="top"/>
    </xf>
    <xf numFmtId="49" fontId="14" fillId="0" borderId="0" xfId="0" applyNumberFormat="1" applyFont="1" applyAlignment="1">
      <alignment horizontal="left" vertical="top"/>
    </xf>
    <xf numFmtId="0" fontId="14" fillId="0" borderId="0" xfId="0" applyFont="1" applyAlignment="1">
      <alignment wrapText="1"/>
    </xf>
    <xf numFmtId="169" fontId="1" fillId="0" borderId="0" xfId="2" applyNumberFormat="1" applyFont="1" applyFill="1" applyBorder="1" applyAlignment="1">
      <alignment vertical="top"/>
    </xf>
    <xf numFmtId="0" fontId="4" fillId="0" borderId="7" xfId="3" applyBorder="1" applyAlignment="1">
      <alignment vertical="top" wrapText="1"/>
    </xf>
    <xf numFmtId="0" fontId="4" fillId="0" borderId="44" xfId="3" applyBorder="1" applyAlignment="1">
      <alignment vertical="top"/>
    </xf>
    <xf numFmtId="0" fontId="14" fillId="0" borderId="27" xfId="0" applyFont="1" applyBorder="1" applyAlignment="1">
      <alignment horizontal="left" vertical="top"/>
    </xf>
    <xf numFmtId="164" fontId="12" fillId="0" borderId="46" xfId="0" applyNumberFormat="1" applyFont="1" applyBorder="1" applyAlignment="1">
      <alignment horizontal="center" vertical="center"/>
    </xf>
    <xf numFmtId="164" fontId="12" fillId="0" borderId="28" xfId="0" applyNumberFormat="1" applyFont="1" applyBorder="1" applyAlignment="1">
      <alignment horizontal="center" vertical="center"/>
    </xf>
    <xf numFmtId="164" fontId="12" fillId="0" borderId="26" xfId="0" applyNumberFormat="1" applyFont="1" applyBorder="1" applyAlignment="1">
      <alignment horizontal="center" vertical="center"/>
    </xf>
    <xf numFmtId="14" fontId="14" fillId="0" borderId="5" xfId="0" applyNumberFormat="1" applyFont="1" applyBorder="1" applyAlignment="1">
      <alignment vertical="top"/>
    </xf>
    <xf numFmtId="164" fontId="14" fillId="0" borderId="5" xfId="0" applyNumberFormat="1" applyFont="1" applyBorder="1" applyAlignment="1">
      <alignment vertical="top"/>
    </xf>
    <xf numFmtId="0" fontId="14" fillId="0" borderId="5" xfId="0" applyFont="1" applyBorder="1" applyAlignment="1">
      <alignment vertical="top"/>
    </xf>
    <xf numFmtId="164" fontId="13" fillId="16" borderId="32" xfId="0" applyNumberFormat="1" applyFont="1" applyFill="1" applyBorder="1" applyAlignment="1">
      <alignment vertical="top"/>
    </xf>
    <xf numFmtId="164" fontId="12" fillId="0" borderId="14" xfId="0" applyNumberFormat="1" applyFont="1" applyBorder="1" applyAlignment="1">
      <alignment vertical="top"/>
    </xf>
    <xf numFmtId="0" fontId="12" fillId="0" borderId="1" xfId="0" applyFont="1" applyBorder="1" applyAlignment="1">
      <alignment vertical="top"/>
    </xf>
    <xf numFmtId="0" fontId="14" fillId="0" borderId="50" xfId="0" applyFont="1" applyBorder="1" applyAlignment="1">
      <alignment vertical="top"/>
    </xf>
    <xf numFmtId="0" fontId="14" fillId="0" borderId="9" xfId="0" applyFont="1" applyBorder="1" applyAlignment="1">
      <alignment vertical="top"/>
    </xf>
    <xf numFmtId="0" fontId="14" fillId="0" borderId="0" xfId="0" applyFont="1" applyAlignment="1" applyProtection="1">
      <alignment horizontal="left" vertical="top"/>
      <protection locked="0"/>
    </xf>
    <xf numFmtId="0" fontId="12" fillId="0" borderId="0" xfId="0" applyFont="1" applyAlignment="1" applyProtection="1">
      <alignment horizontal="left" vertical="top"/>
      <protection locked="0"/>
    </xf>
    <xf numFmtId="42" fontId="14" fillId="0" borderId="18" xfId="0" applyNumberFormat="1" applyFont="1" applyBorder="1" applyAlignment="1" applyProtection="1">
      <alignment horizontal="left" vertical="top"/>
      <protection locked="0"/>
    </xf>
    <xf numFmtId="42" fontId="12" fillId="0" borderId="8" xfId="0" applyNumberFormat="1" applyFont="1" applyBorder="1" applyAlignment="1" applyProtection="1">
      <alignment horizontal="left" vertical="top"/>
      <protection locked="0"/>
    </xf>
    <xf numFmtId="42" fontId="14" fillId="0" borderId="8" xfId="0" applyNumberFormat="1" applyFont="1" applyBorder="1" applyAlignment="1" applyProtection="1">
      <alignment horizontal="left" vertical="top"/>
      <protection locked="0"/>
    </xf>
    <xf numFmtId="10" fontId="14" fillId="0" borderId="20" xfId="4" applyNumberFormat="1" applyFont="1" applyFill="1" applyBorder="1" applyAlignment="1" applyProtection="1">
      <alignment horizontal="right" vertical="top"/>
      <protection locked="0"/>
    </xf>
    <xf numFmtId="10" fontId="12" fillId="0" borderId="6" xfId="4" applyNumberFormat="1" applyFont="1" applyFill="1" applyBorder="1" applyAlignment="1" applyProtection="1">
      <alignment horizontal="right" vertical="top"/>
      <protection locked="0"/>
    </xf>
    <xf numFmtId="10" fontId="14" fillId="0" borderId="1" xfId="4" applyNumberFormat="1" applyFont="1" applyFill="1" applyBorder="1" applyAlignment="1" applyProtection="1">
      <alignment horizontal="right" vertical="top"/>
      <protection locked="0"/>
    </xf>
    <xf numFmtId="10" fontId="14" fillId="0" borderId="19" xfId="4" applyNumberFormat="1" applyFont="1" applyFill="1" applyBorder="1" applyAlignment="1" applyProtection="1">
      <alignment horizontal="right" vertical="top"/>
      <protection locked="0"/>
    </xf>
    <xf numFmtId="10" fontId="14" fillId="0" borderId="5" xfId="4" applyNumberFormat="1" applyFont="1" applyFill="1" applyBorder="1" applyAlignment="1" applyProtection="1">
      <alignment horizontal="right" vertical="top"/>
      <protection locked="0"/>
    </xf>
    <xf numFmtId="10" fontId="14" fillId="0" borderId="0" xfId="0" applyNumberFormat="1" applyFont="1" applyAlignment="1" applyProtection="1">
      <alignment horizontal="left" vertical="top"/>
      <protection locked="0"/>
    </xf>
    <xf numFmtId="42" fontId="14" fillId="0" borderId="18" xfId="2" applyNumberFormat="1" applyFont="1" applyFill="1" applyBorder="1" applyAlignment="1" applyProtection="1">
      <alignment horizontal="left" vertical="top"/>
      <protection locked="0"/>
    </xf>
    <xf numFmtId="42" fontId="12" fillId="0" borderId="8" xfId="2" applyNumberFormat="1" applyFont="1" applyFill="1" applyBorder="1" applyAlignment="1" applyProtection="1">
      <alignment horizontal="left" vertical="top"/>
      <protection locked="0"/>
    </xf>
    <xf numFmtId="42" fontId="14" fillId="0" borderId="1" xfId="2" applyNumberFormat="1" applyFont="1" applyFill="1" applyBorder="1" applyAlignment="1" applyProtection="1">
      <alignment horizontal="left" vertical="top"/>
      <protection locked="0"/>
    </xf>
    <xf numFmtId="42" fontId="14" fillId="0" borderId="19" xfId="2" applyNumberFormat="1" applyFont="1" applyFill="1" applyBorder="1" applyAlignment="1" applyProtection="1">
      <alignment horizontal="left" vertical="top"/>
      <protection locked="0"/>
    </xf>
    <xf numFmtId="42" fontId="14" fillId="0" borderId="8" xfId="2" applyNumberFormat="1" applyFont="1" applyFill="1" applyBorder="1" applyAlignment="1" applyProtection="1">
      <alignment horizontal="left" vertical="top"/>
      <protection locked="0"/>
    </xf>
    <xf numFmtId="42" fontId="14" fillId="0" borderId="18" xfId="2" applyNumberFormat="1" applyFont="1" applyBorder="1" applyAlignment="1" applyProtection="1">
      <alignment horizontal="left" vertical="top"/>
      <protection locked="0"/>
    </xf>
    <xf numFmtId="42" fontId="14" fillId="0" borderId="8" xfId="2" applyNumberFormat="1" applyFont="1" applyBorder="1" applyAlignment="1" applyProtection="1">
      <alignment horizontal="left" vertical="top"/>
      <protection locked="0"/>
    </xf>
    <xf numFmtId="42" fontId="12" fillId="0" borderId="6" xfId="2" applyNumberFormat="1" applyFont="1" applyFill="1" applyBorder="1" applyAlignment="1" applyProtection="1">
      <alignment horizontal="left" vertical="top"/>
      <protection locked="0"/>
    </xf>
    <xf numFmtId="42" fontId="14" fillId="0" borderId="20" xfId="2" applyNumberFormat="1" applyFont="1" applyFill="1" applyBorder="1" applyAlignment="1" applyProtection="1">
      <alignment horizontal="left" vertical="top"/>
      <protection locked="0"/>
    </xf>
    <xf numFmtId="42" fontId="14" fillId="0" borderId="14" xfId="2" applyNumberFormat="1" applyFont="1" applyFill="1" applyBorder="1" applyAlignment="1" applyProtection="1">
      <alignment horizontal="left" vertical="top"/>
      <protection locked="0"/>
    </xf>
    <xf numFmtId="42" fontId="14" fillId="0" borderId="21" xfId="2" applyNumberFormat="1" applyFont="1" applyFill="1" applyBorder="1" applyAlignment="1" applyProtection="1">
      <alignment horizontal="left" vertical="top"/>
      <protection locked="0"/>
    </xf>
    <xf numFmtId="42" fontId="14" fillId="0" borderId="5" xfId="2" applyNumberFormat="1" applyFont="1" applyFill="1" applyBorder="1" applyAlignment="1" applyProtection="1">
      <alignment horizontal="left" vertical="top"/>
      <protection locked="0"/>
    </xf>
    <xf numFmtId="42" fontId="14" fillId="0" borderId="1" xfId="0" applyNumberFormat="1" applyFont="1" applyBorder="1" applyAlignment="1" applyProtection="1">
      <alignment horizontal="left" vertical="top"/>
      <protection locked="0"/>
    </xf>
    <xf numFmtId="42" fontId="14" fillId="0" borderId="19" xfId="0" applyNumberFormat="1" applyFont="1" applyBorder="1" applyAlignment="1" applyProtection="1">
      <alignment horizontal="left" vertical="top"/>
      <protection locked="0"/>
    </xf>
    <xf numFmtId="0" fontId="14" fillId="0" borderId="0" xfId="0" applyFont="1" applyAlignment="1" applyProtection="1">
      <alignment vertical="top"/>
      <protection locked="0"/>
    </xf>
    <xf numFmtId="0" fontId="14" fillId="13" borderId="0" xfId="0" applyFont="1" applyFill="1" applyAlignment="1" applyProtection="1">
      <alignment horizontal="left" vertical="top"/>
      <protection locked="0"/>
    </xf>
    <xf numFmtId="14" fontId="14" fillId="13" borderId="0" xfId="0" applyNumberFormat="1" applyFont="1" applyFill="1" applyAlignment="1" applyProtection="1">
      <alignment horizontal="left" vertical="top"/>
      <protection locked="0"/>
    </xf>
    <xf numFmtId="169" fontId="14" fillId="0" borderId="6" xfId="2" applyNumberFormat="1" applyFont="1" applyFill="1" applyBorder="1" applyAlignment="1" applyProtection="1">
      <alignment horizontal="left" vertical="center"/>
    </xf>
    <xf numFmtId="169" fontId="14" fillId="0" borderId="6" xfId="2" applyNumberFormat="1" applyFont="1" applyBorder="1" applyAlignment="1" applyProtection="1">
      <alignment horizontal="left" vertical="center"/>
    </xf>
    <xf numFmtId="42" fontId="14" fillId="0" borderId="5" xfId="2" applyNumberFormat="1" applyFont="1" applyBorder="1" applyAlignment="1" applyProtection="1">
      <alignment horizontal="left" vertical="top"/>
    </xf>
    <xf numFmtId="42" fontId="12" fillId="0" borderId="6" xfId="2" applyNumberFormat="1" applyFont="1" applyBorder="1" applyAlignment="1" applyProtection="1">
      <alignment horizontal="left" vertical="top"/>
    </xf>
    <xf numFmtId="42" fontId="14" fillId="0" borderId="1" xfId="2" applyNumberFormat="1" applyFont="1" applyBorder="1" applyAlignment="1" applyProtection="1">
      <alignment horizontal="left" vertical="top"/>
    </xf>
    <xf numFmtId="42" fontId="12" fillId="0" borderId="10" xfId="2" applyNumberFormat="1" applyFont="1" applyBorder="1" applyAlignment="1" applyProtection="1">
      <alignment horizontal="left" vertical="top"/>
    </xf>
    <xf numFmtId="10" fontId="14" fillId="0" borderId="1" xfId="4" applyNumberFormat="1" applyFont="1" applyBorder="1" applyAlignment="1" applyProtection="1">
      <alignment horizontal="right" vertical="top"/>
    </xf>
    <xf numFmtId="10" fontId="12" fillId="0" borderId="10" xfId="4" applyNumberFormat="1" applyFont="1" applyBorder="1" applyAlignment="1" applyProtection="1">
      <alignment horizontal="right" vertical="top"/>
    </xf>
    <xf numFmtId="10" fontId="14" fillId="0" borderId="21" xfId="4" applyNumberFormat="1" applyFont="1" applyBorder="1" applyAlignment="1" applyProtection="1">
      <alignment horizontal="right" vertical="top"/>
    </xf>
    <xf numFmtId="42" fontId="12" fillId="0" borderId="9" xfId="2" applyNumberFormat="1" applyFont="1" applyBorder="1" applyAlignment="1" applyProtection="1">
      <alignment horizontal="left" vertical="top"/>
    </xf>
    <xf numFmtId="42" fontId="12" fillId="0" borderId="13" xfId="2" applyNumberFormat="1" applyFont="1" applyBorder="1" applyAlignment="1" applyProtection="1">
      <alignment horizontal="left" vertical="top"/>
    </xf>
    <xf numFmtId="42" fontId="14" fillId="0" borderId="0" xfId="2" applyNumberFormat="1" applyFont="1" applyBorder="1" applyAlignment="1" applyProtection="1">
      <alignment horizontal="left" vertical="top"/>
    </xf>
    <xf numFmtId="42" fontId="12" fillId="0" borderId="11" xfId="2" applyNumberFormat="1" applyFont="1" applyBorder="1" applyAlignment="1" applyProtection="1">
      <alignment horizontal="left" vertical="top"/>
    </xf>
    <xf numFmtId="42" fontId="12" fillId="0" borderId="7" xfId="2" applyNumberFormat="1" applyFont="1" applyBorder="1" applyAlignment="1" applyProtection="1">
      <alignment horizontal="left" vertical="top"/>
    </xf>
    <xf numFmtId="42" fontId="12" fillId="0" borderId="14" xfId="2" applyNumberFormat="1" applyFont="1" applyBorder="1" applyAlignment="1" applyProtection="1">
      <alignment horizontal="left" vertical="top"/>
    </xf>
    <xf numFmtId="42" fontId="12" fillId="0" borderId="21" xfId="0" applyNumberFormat="1" applyFont="1" applyBorder="1" applyAlignment="1">
      <alignment horizontal="left" vertical="top"/>
    </xf>
    <xf numFmtId="42" fontId="14" fillId="0" borderId="30" xfId="2" applyNumberFormat="1" applyFont="1" applyBorder="1" applyAlignment="1" applyProtection="1">
      <alignment horizontal="left" vertical="top"/>
    </xf>
    <xf numFmtId="42" fontId="14" fillId="0" borderId="14" xfId="2" applyNumberFormat="1" applyFont="1" applyBorder="1" applyAlignment="1" applyProtection="1">
      <alignment horizontal="left" vertical="top"/>
    </xf>
    <xf numFmtId="42" fontId="14" fillId="0" borderId="21" xfId="2" applyNumberFormat="1" applyFont="1" applyBorder="1" applyAlignment="1" applyProtection="1">
      <alignment horizontal="left" vertical="top"/>
    </xf>
    <xf numFmtId="42" fontId="14" fillId="0" borderId="19" xfId="2" applyNumberFormat="1" applyFont="1" applyBorder="1" applyAlignment="1" applyProtection="1">
      <alignment horizontal="left" vertical="top"/>
    </xf>
    <xf numFmtId="42" fontId="14" fillId="0" borderId="18" xfId="2" applyNumberFormat="1" applyFont="1" applyFill="1" applyBorder="1" applyAlignment="1" applyProtection="1">
      <alignment horizontal="left" vertical="top"/>
    </xf>
    <xf numFmtId="42" fontId="12" fillId="0" borderId="8" xfId="2" applyNumberFormat="1" applyFont="1" applyFill="1" applyBorder="1" applyAlignment="1" applyProtection="1">
      <alignment horizontal="left" vertical="top"/>
    </xf>
    <xf numFmtId="42" fontId="14" fillId="0" borderId="1" xfId="2" applyNumberFormat="1" applyFont="1" applyFill="1" applyBorder="1" applyAlignment="1" applyProtection="1">
      <alignment horizontal="left" vertical="top"/>
    </xf>
    <xf numFmtId="42" fontId="14" fillId="0" borderId="19" xfId="2" applyNumberFormat="1" applyFont="1" applyFill="1" applyBorder="1" applyAlignment="1" applyProtection="1">
      <alignment horizontal="left" vertical="top"/>
    </xf>
    <xf numFmtId="42" fontId="14" fillId="0" borderId="8" xfId="2" applyNumberFormat="1" applyFont="1" applyFill="1" applyBorder="1" applyAlignment="1" applyProtection="1">
      <alignment horizontal="left" vertical="top"/>
    </xf>
    <xf numFmtId="42" fontId="14" fillId="0" borderId="18" xfId="2" applyNumberFormat="1" applyFont="1" applyBorder="1" applyAlignment="1" applyProtection="1">
      <alignment horizontal="left" vertical="top"/>
    </xf>
    <xf numFmtId="42" fontId="14" fillId="0" borderId="8" xfId="2" applyNumberFormat="1" applyFont="1" applyBorder="1" applyAlignment="1" applyProtection="1">
      <alignment horizontal="left" vertical="top"/>
    </xf>
    <xf numFmtId="42" fontId="12" fillId="0" borderId="20" xfId="2" applyNumberFormat="1" applyFont="1" applyFill="1" applyBorder="1" applyAlignment="1" applyProtection="1">
      <alignment horizontal="left" vertical="top"/>
    </xf>
    <xf numFmtId="42" fontId="12" fillId="0" borderId="6" xfId="2" applyNumberFormat="1" applyFont="1" applyFill="1" applyBorder="1" applyAlignment="1" applyProtection="1">
      <alignment horizontal="left" vertical="top"/>
    </xf>
    <xf numFmtId="42" fontId="12" fillId="0" borderId="14" xfId="2" applyNumberFormat="1" applyFont="1" applyFill="1" applyBorder="1" applyAlignment="1" applyProtection="1">
      <alignment horizontal="left" vertical="top"/>
    </xf>
    <xf numFmtId="42" fontId="12" fillId="0" borderId="21" xfId="2" applyNumberFormat="1" applyFont="1" applyFill="1" applyBorder="1" applyAlignment="1" applyProtection="1">
      <alignment horizontal="left" vertical="top"/>
    </xf>
    <xf numFmtId="42" fontId="12" fillId="0" borderId="5" xfId="2" applyNumberFormat="1" applyFont="1" applyFill="1" applyBorder="1" applyAlignment="1" applyProtection="1">
      <alignment horizontal="left" vertical="top"/>
    </xf>
    <xf numFmtId="42" fontId="12" fillId="0" borderId="20" xfId="2" applyNumberFormat="1" applyFont="1" applyBorder="1" applyAlignment="1" applyProtection="1">
      <alignment horizontal="left" vertical="top"/>
    </xf>
    <xf numFmtId="42" fontId="12" fillId="0" borderId="5" xfId="2" applyNumberFormat="1" applyFont="1" applyBorder="1" applyAlignment="1" applyProtection="1">
      <alignment horizontal="left" vertical="top"/>
    </xf>
    <xf numFmtId="42" fontId="12" fillId="0" borderId="44" xfId="2" applyNumberFormat="1" applyFont="1" applyBorder="1" applyAlignment="1" applyProtection="1">
      <alignment horizontal="left" vertical="top"/>
    </xf>
    <xf numFmtId="42" fontId="12" fillId="0" borderId="2" xfId="2" applyNumberFormat="1" applyFont="1" applyFill="1" applyBorder="1" applyAlignment="1" applyProtection="1">
      <alignment horizontal="left" vertical="top"/>
    </xf>
    <xf numFmtId="42" fontId="14" fillId="0" borderId="10" xfId="2" applyNumberFormat="1" applyFont="1" applyFill="1" applyBorder="1" applyAlignment="1" applyProtection="1">
      <alignment horizontal="left" vertical="top"/>
    </xf>
    <xf numFmtId="42" fontId="14" fillId="0" borderId="30" xfId="2" applyNumberFormat="1" applyFont="1" applyFill="1" applyBorder="1" applyAlignment="1" applyProtection="1">
      <alignment horizontal="left" vertical="top"/>
    </xf>
    <xf numFmtId="42" fontId="12" fillId="0" borderId="25" xfId="2" applyNumberFormat="1" applyFont="1" applyFill="1" applyBorder="1" applyAlignment="1" applyProtection="1">
      <alignment horizontal="left" vertical="top"/>
    </xf>
    <xf numFmtId="42" fontId="12" fillId="0" borderId="12" xfId="2" applyNumberFormat="1" applyFont="1" applyFill="1" applyBorder="1" applyAlignment="1" applyProtection="1">
      <alignment horizontal="left" vertical="top"/>
    </xf>
    <xf numFmtId="42" fontId="12" fillId="0" borderId="13" xfId="2" applyNumberFormat="1" applyFont="1" applyFill="1" applyBorder="1" applyAlignment="1" applyProtection="1">
      <alignment horizontal="left" vertical="top"/>
    </xf>
    <xf numFmtId="42" fontId="12" fillId="0" borderId="29" xfId="2" applyNumberFormat="1" applyFont="1" applyFill="1" applyBorder="1" applyAlignment="1" applyProtection="1">
      <alignment horizontal="left" vertical="top"/>
    </xf>
    <xf numFmtId="42" fontId="12" fillId="0" borderId="4" xfId="2" applyNumberFormat="1" applyFont="1" applyFill="1" applyBorder="1" applyAlignment="1" applyProtection="1">
      <alignment horizontal="left" vertical="top"/>
    </xf>
    <xf numFmtId="42" fontId="14" fillId="0" borderId="22" xfId="2" applyNumberFormat="1" applyFont="1" applyBorder="1" applyAlignment="1" applyProtection="1">
      <alignment horizontal="left" vertical="top"/>
    </xf>
    <xf numFmtId="42" fontId="12" fillId="0" borderId="3" xfId="2" applyNumberFormat="1" applyFont="1" applyBorder="1" applyAlignment="1" applyProtection="1">
      <alignment horizontal="left" vertical="top"/>
    </xf>
    <xf numFmtId="42" fontId="14" fillId="0" borderId="23" xfId="2" applyNumberFormat="1" applyFont="1" applyBorder="1" applyAlignment="1" applyProtection="1">
      <alignment horizontal="left" vertical="top"/>
    </xf>
    <xf numFmtId="42" fontId="14" fillId="0" borderId="3" xfId="2" applyNumberFormat="1" applyFont="1" applyBorder="1" applyAlignment="1" applyProtection="1">
      <alignment horizontal="left" vertical="top"/>
    </xf>
    <xf numFmtId="169" fontId="14" fillId="0" borderId="0" xfId="2" applyNumberFormat="1" applyFont="1" applyBorder="1" applyAlignment="1" applyProtection="1">
      <alignment vertical="top"/>
    </xf>
    <xf numFmtId="169" fontId="14" fillId="0" borderId="0" xfId="2" applyNumberFormat="1" applyFont="1" applyAlignment="1" applyProtection="1">
      <alignment vertical="top"/>
    </xf>
    <xf numFmtId="169" fontId="13" fillId="16" borderId="0" xfId="2" applyNumberFormat="1" applyFont="1" applyFill="1" applyBorder="1" applyAlignment="1" applyProtection="1">
      <alignment vertical="top"/>
    </xf>
    <xf numFmtId="169" fontId="13" fillId="0" borderId="0" xfId="2" applyNumberFormat="1" applyFont="1" applyFill="1" applyBorder="1" applyAlignment="1" applyProtection="1">
      <alignment vertical="top"/>
    </xf>
    <xf numFmtId="169" fontId="12" fillId="16" borderId="0" xfId="2" applyNumberFormat="1" applyFont="1" applyFill="1" applyBorder="1" applyAlignment="1" applyProtection="1">
      <alignment vertical="top"/>
    </xf>
    <xf numFmtId="169" fontId="12" fillId="0" borderId="0" xfId="2" applyNumberFormat="1" applyFont="1" applyFill="1" applyBorder="1" applyAlignment="1" applyProtection="1">
      <alignment vertical="top"/>
    </xf>
    <xf numFmtId="169" fontId="12" fillId="0" borderId="0" xfId="2" applyNumberFormat="1" applyFont="1" applyFill="1" applyBorder="1" applyAlignment="1" applyProtection="1">
      <alignment vertical="top" wrapText="1"/>
    </xf>
    <xf numFmtId="164" fontId="12" fillId="14" borderId="6" xfId="0" applyNumberFormat="1" applyFont="1" applyFill="1" applyBorder="1" applyAlignment="1">
      <alignment vertical="top"/>
    </xf>
    <xf numFmtId="169" fontId="14" fillId="0" borderId="0" xfId="2" applyNumberFormat="1" applyFont="1" applyAlignment="1" applyProtection="1">
      <alignment vertical="top"/>
      <protection locked="0"/>
    </xf>
    <xf numFmtId="166" fontId="14" fillId="0" borderId="0" xfId="0" applyNumberFormat="1" applyFont="1" applyAlignment="1" applyProtection="1">
      <alignment vertical="top"/>
      <protection locked="0"/>
    </xf>
    <xf numFmtId="9" fontId="14" fillId="0" borderId="0" xfId="0" applyNumberFormat="1" applyFont="1" applyAlignment="1" applyProtection="1">
      <alignment vertical="top"/>
      <protection locked="0"/>
    </xf>
    <xf numFmtId="0" fontId="14" fillId="0" borderId="50" xfId="0" applyFont="1" applyBorder="1" applyAlignment="1" applyProtection="1">
      <alignment vertical="top"/>
      <protection locked="0"/>
    </xf>
    <xf numFmtId="164" fontId="12" fillId="0" borderId="46" xfId="0" applyNumberFormat="1" applyFont="1" applyBorder="1" applyAlignment="1" applyProtection="1">
      <alignment horizontal="center" vertical="center"/>
      <protection locked="0"/>
    </xf>
    <xf numFmtId="0" fontId="14" fillId="0" borderId="0" xfId="0" applyFont="1" applyAlignment="1" applyProtection="1">
      <alignment horizontal="center" vertical="center" wrapText="1"/>
      <protection locked="0"/>
    </xf>
    <xf numFmtId="164" fontId="12" fillId="0" borderId="28" xfId="0" applyNumberFormat="1"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164" fontId="12" fillId="0" borderId="26" xfId="0" applyNumberFormat="1" applyFont="1" applyBorder="1" applyAlignment="1" applyProtection="1">
      <alignment horizontal="center" vertical="center"/>
      <protection locked="0"/>
    </xf>
    <xf numFmtId="0" fontId="14" fillId="0" borderId="27" xfId="0" applyFont="1" applyBorder="1" applyAlignment="1" applyProtection="1">
      <alignment horizontal="left" vertical="top"/>
      <protection locked="0"/>
    </xf>
    <xf numFmtId="42" fontId="14" fillId="0" borderId="20" xfId="0" applyNumberFormat="1" applyFont="1" applyBorder="1" applyAlignment="1" applyProtection="1">
      <alignment vertical="top"/>
      <protection locked="0"/>
    </xf>
    <xf numFmtId="2" fontId="14" fillId="0" borderId="6" xfId="2" applyNumberFormat="1" applyFont="1" applyFill="1" applyBorder="1" applyAlignment="1" applyProtection="1">
      <alignment vertical="top"/>
      <protection locked="0"/>
    </xf>
    <xf numFmtId="9" fontId="14" fillId="0" borderId="6" xfId="0" applyNumberFormat="1" applyFont="1" applyBorder="1" applyAlignment="1" applyProtection="1">
      <alignment vertical="top"/>
      <protection locked="0"/>
    </xf>
    <xf numFmtId="42" fontId="14" fillId="0" borderId="6" xfId="2" applyNumberFormat="1" applyFont="1" applyBorder="1" applyAlignment="1" applyProtection="1">
      <alignment vertical="top"/>
      <protection locked="0"/>
    </xf>
    <xf numFmtId="42" fontId="14" fillId="0" borderId="21" xfId="2" applyNumberFormat="1" applyFont="1" applyBorder="1" applyAlignment="1" applyProtection="1">
      <alignment vertical="top"/>
      <protection locked="0"/>
    </xf>
    <xf numFmtId="0" fontId="14" fillId="0" borderId="1" xfId="0" applyFont="1" applyBorder="1" applyAlignment="1" applyProtection="1">
      <alignment vertical="top"/>
      <protection locked="0"/>
    </xf>
    <xf numFmtId="164" fontId="12" fillId="0" borderId="28" xfId="0" applyNumberFormat="1" applyFont="1" applyBorder="1" applyAlignment="1" applyProtection="1">
      <alignment vertical="top"/>
      <protection locked="0"/>
    </xf>
    <xf numFmtId="164" fontId="12" fillId="0" borderId="0" xfId="0" applyNumberFormat="1" applyFont="1" applyAlignment="1" applyProtection="1">
      <alignment vertical="top"/>
      <protection locked="0"/>
    </xf>
    <xf numFmtId="164" fontId="12" fillId="0" borderId="3" xfId="0" applyNumberFormat="1" applyFont="1" applyBorder="1" applyAlignment="1" applyProtection="1">
      <alignment horizontal="right" vertical="top"/>
      <protection locked="0"/>
    </xf>
    <xf numFmtId="10" fontId="14" fillId="0" borderId="6" xfId="4" applyNumberFormat="1" applyFont="1" applyFill="1" applyBorder="1" applyAlignment="1" applyProtection="1">
      <alignment vertical="top"/>
      <protection locked="0"/>
    </xf>
    <xf numFmtId="10" fontId="14" fillId="0" borderId="21" xfId="4" applyNumberFormat="1" applyFont="1" applyFill="1" applyBorder="1" applyAlignment="1" applyProtection="1">
      <alignment vertical="top"/>
      <protection locked="0"/>
    </xf>
    <xf numFmtId="164" fontId="12" fillId="0" borderId="16" xfId="0" applyNumberFormat="1" applyFont="1" applyBorder="1" applyAlignment="1" applyProtection="1">
      <alignment vertical="top"/>
      <protection locked="0"/>
    </xf>
    <xf numFmtId="166" fontId="14" fillId="0" borderId="16" xfId="0" applyNumberFormat="1" applyFont="1" applyBorder="1" applyAlignment="1" applyProtection="1">
      <alignment vertical="top"/>
      <protection locked="0"/>
    </xf>
    <xf numFmtId="9" fontId="14" fillId="0" borderId="16" xfId="0" applyNumberFormat="1" applyFont="1" applyBorder="1" applyAlignment="1" applyProtection="1">
      <alignment vertical="top"/>
      <protection locked="0"/>
    </xf>
    <xf numFmtId="164" fontId="14" fillId="0" borderId="16" xfId="0" applyNumberFormat="1" applyFont="1" applyBorder="1" applyAlignment="1" applyProtection="1">
      <alignment vertical="top"/>
      <protection locked="0"/>
    </xf>
    <xf numFmtId="169" fontId="14" fillId="0" borderId="16" xfId="2" applyNumberFormat="1" applyFont="1" applyBorder="1" applyAlignment="1" applyProtection="1">
      <alignment vertical="top"/>
      <protection locked="0"/>
    </xf>
    <xf numFmtId="0" fontId="14" fillId="0" borderId="9" xfId="0" applyFont="1" applyBorder="1" applyAlignment="1" applyProtection="1">
      <alignment vertical="top"/>
      <protection locked="0"/>
    </xf>
    <xf numFmtId="169" fontId="14" fillId="3" borderId="6" xfId="2" applyNumberFormat="1" applyFont="1" applyFill="1" applyBorder="1" applyAlignment="1" applyProtection="1">
      <alignment horizontal="center" vertical="center" wrapText="1"/>
    </xf>
    <xf numFmtId="169" fontId="14" fillId="2" borderId="6" xfId="2" applyNumberFormat="1" applyFont="1" applyFill="1" applyBorder="1" applyAlignment="1" applyProtection="1">
      <alignment horizontal="center" vertical="center" wrapText="1"/>
    </xf>
    <xf numFmtId="169" fontId="14" fillId="4" borderId="6" xfId="2" applyNumberFormat="1" applyFont="1" applyFill="1" applyBorder="1" applyAlignment="1" applyProtection="1">
      <alignment horizontal="center" vertical="center" wrapText="1"/>
    </xf>
    <xf numFmtId="169" fontId="14" fillId="5" borderId="2" xfId="2" applyNumberFormat="1" applyFont="1" applyFill="1" applyBorder="1" applyAlignment="1" applyProtection="1">
      <alignment horizontal="center" vertical="center" wrapText="1"/>
    </xf>
    <xf numFmtId="169" fontId="14" fillId="6" borderId="2" xfId="2" applyNumberFormat="1" applyFont="1" applyFill="1" applyBorder="1" applyAlignment="1" applyProtection="1">
      <alignment horizontal="center" vertical="center" wrapText="1"/>
    </xf>
    <xf numFmtId="169" fontId="14" fillId="7" borderId="2" xfId="2" applyNumberFormat="1" applyFont="1" applyFill="1" applyBorder="1" applyAlignment="1" applyProtection="1">
      <alignment horizontal="center" vertical="center" wrapText="1"/>
    </xf>
    <xf numFmtId="169" fontId="14" fillId="8" borderId="2" xfId="2" applyNumberFormat="1" applyFont="1" applyFill="1" applyBorder="1" applyAlignment="1" applyProtection="1">
      <alignment horizontal="center" vertical="center" wrapText="1"/>
    </xf>
    <xf numFmtId="169" fontId="14" fillId="9" borderId="2" xfId="2" applyNumberFormat="1" applyFont="1" applyFill="1" applyBorder="1" applyAlignment="1" applyProtection="1">
      <alignment horizontal="center" vertical="center" wrapText="1"/>
    </xf>
    <xf numFmtId="169" fontId="14" fillId="10" borderId="2" xfId="2" applyNumberFormat="1" applyFont="1" applyFill="1" applyBorder="1" applyAlignment="1" applyProtection="1">
      <alignment horizontal="center" vertical="center" wrapText="1"/>
    </xf>
    <xf numFmtId="169" fontId="14" fillId="17" borderId="6" xfId="2" applyNumberFormat="1" applyFont="1" applyFill="1" applyBorder="1" applyAlignment="1" applyProtection="1">
      <alignment horizontal="center" vertical="center" wrapText="1"/>
    </xf>
    <xf numFmtId="169" fontId="14" fillId="5" borderId="6" xfId="2" applyNumberFormat="1" applyFont="1" applyFill="1" applyBorder="1" applyAlignment="1" applyProtection="1">
      <alignment horizontal="center" vertical="center" wrapText="1"/>
    </xf>
    <xf numFmtId="169" fontId="14" fillId="6" borderId="6" xfId="2" applyNumberFormat="1" applyFont="1" applyFill="1" applyBorder="1" applyAlignment="1" applyProtection="1">
      <alignment horizontal="center" vertical="center" wrapText="1"/>
    </xf>
    <xf numFmtId="169" fontId="12" fillId="7" borderId="6" xfId="2" applyNumberFormat="1" applyFont="1" applyFill="1" applyBorder="1" applyAlignment="1" applyProtection="1">
      <alignment horizontal="center" vertical="center" wrapText="1"/>
    </xf>
    <xf numFmtId="169" fontId="12" fillId="8" borderId="6" xfId="2" applyNumberFormat="1" applyFont="1" applyFill="1" applyBorder="1" applyAlignment="1" applyProtection="1">
      <alignment horizontal="center" vertical="center" wrapText="1"/>
    </xf>
    <xf numFmtId="169" fontId="12" fillId="9" borderId="6" xfId="2" applyNumberFormat="1" applyFont="1" applyFill="1" applyBorder="1" applyAlignment="1" applyProtection="1">
      <alignment horizontal="center" vertical="center" wrapText="1"/>
    </xf>
    <xf numFmtId="169" fontId="12" fillId="10" borderId="6" xfId="2" applyNumberFormat="1" applyFont="1" applyFill="1" applyBorder="1" applyAlignment="1" applyProtection="1">
      <alignment horizontal="center" vertical="center" wrapText="1"/>
    </xf>
    <xf numFmtId="169" fontId="12" fillId="17" borderId="6" xfId="2" applyNumberFormat="1" applyFont="1" applyFill="1" applyBorder="1" applyAlignment="1" applyProtection="1">
      <alignment horizontal="center" vertical="center" wrapText="1"/>
    </xf>
    <xf numFmtId="2" fontId="14" fillId="0" borderId="6" xfId="5" applyNumberFormat="1" applyFont="1" applyBorder="1" applyAlignment="1" applyProtection="1">
      <alignment vertical="top"/>
    </xf>
    <xf numFmtId="169" fontId="12" fillId="0" borderId="6" xfId="2" applyNumberFormat="1" applyFont="1" applyFill="1" applyBorder="1" applyAlignment="1" applyProtection="1">
      <alignment vertical="top"/>
    </xf>
    <xf numFmtId="42" fontId="12" fillId="0" borderId="6" xfId="2" applyNumberFormat="1" applyFont="1" applyBorder="1" applyAlignment="1" applyProtection="1">
      <alignment vertical="top"/>
    </xf>
    <xf numFmtId="169" fontId="12" fillId="0" borderId="6" xfId="2" applyNumberFormat="1" applyFont="1" applyBorder="1" applyAlignment="1" applyProtection="1">
      <alignment vertical="top"/>
    </xf>
    <xf numFmtId="42" fontId="12" fillId="0" borderId="21" xfId="2" applyNumberFormat="1" applyFont="1" applyBorder="1" applyAlignment="1" applyProtection="1">
      <alignment vertical="top"/>
    </xf>
    <xf numFmtId="42" fontId="12" fillId="0" borderId="20" xfId="2" applyNumberFormat="1" applyFont="1" applyBorder="1" applyAlignment="1" applyProtection="1">
      <alignment vertical="top"/>
    </xf>
    <xf numFmtId="169" fontId="12" fillId="0" borderId="0" xfId="2" applyNumberFormat="1" applyFont="1" applyBorder="1" applyAlignment="1" applyProtection="1">
      <alignment vertical="top"/>
    </xf>
    <xf numFmtId="42" fontId="12" fillId="0" borderId="28" xfId="2" applyNumberFormat="1" applyFont="1" applyBorder="1" applyAlignment="1" applyProtection="1">
      <alignment vertical="top"/>
    </xf>
    <xf numFmtId="42" fontId="12" fillId="0" borderId="0" xfId="2" applyNumberFormat="1" applyFont="1" applyBorder="1" applyAlignment="1" applyProtection="1">
      <alignment vertical="top"/>
    </xf>
    <xf numFmtId="166" fontId="14" fillId="0" borderId="28" xfId="4" applyNumberFormat="1" applyFont="1" applyBorder="1" applyAlignment="1" applyProtection="1">
      <alignment vertical="top"/>
    </xf>
    <xf numFmtId="169" fontId="12" fillId="0" borderId="12" xfId="2" applyNumberFormat="1" applyFont="1" applyBorder="1" applyAlignment="1" applyProtection="1">
      <alignment vertical="top"/>
    </xf>
    <xf numFmtId="42" fontId="12" fillId="0" borderId="25" xfId="2" applyNumberFormat="1" applyFont="1" applyBorder="1" applyAlignment="1" applyProtection="1">
      <alignment vertical="top"/>
    </xf>
    <xf numFmtId="42" fontId="12" fillId="0" borderId="9" xfId="2" applyNumberFormat="1" applyFont="1" applyBorder="1" applyAlignment="1" applyProtection="1">
      <alignment vertical="top"/>
    </xf>
    <xf numFmtId="42" fontId="12" fillId="0" borderId="29" xfId="2" applyNumberFormat="1" applyFont="1" applyBorder="1" applyAlignment="1" applyProtection="1">
      <alignment vertical="top"/>
    </xf>
    <xf numFmtId="166" fontId="14" fillId="0" borderId="31" xfId="2" applyNumberFormat="1" applyFont="1" applyBorder="1" applyAlignment="1" applyProtection="1">
      <alignment vertical="top"/>
    </xf>
    <xf numFmtId="169" fontId="12" fillId="0" borderId="37" xfId="2" applyNumberFormat="1" applyFont="1" applyBorder="1" applyAlignment="1" applyProtection="1">
      <alignment vertical="top"/>
    </xf>
    <xf numFmtId="42" fontId="12" fillId="0" borderId="39" xfId="2" applyNumberFormat="1" applyFont="1" applyBorder="1" applyAlignment="1" applyProtection="1">
      <alignment vertical="top"/>
    </xf>
    <xf numFmtId="42" fontId="12" fillId="0" borderId="32" xfId="2" applyNumberFormat="1" applyFont="1" applyBorder="1" applyAlignment="1" applyProtection="1">
      <alignment vertical="top"/>
    </xf>
    <xf numFmtId="42" fontId="12" fillId="0" borderId="38" xfId="2" applyNumberFormat="1" applyFont="1" applyBorder="1" applyAlignment="1" applyProtection="1">
      <alignment vertical="top"/>
    </xf>
    <xf numFmtId="42" fontId="14" fillId="0" borderId="20" xfId="2" applyNumberFormat="1" applyFont="1" applyBorder="1" applyAlignment="1" applyProtection="1">
      <alignment vertical="top"/>
    </xf>
    <xf numFmtId="42" fontId="14" fillId="0" borderId="21" xfId="2" applyNumberFormat="1" applyFont="1" applyBorder="1" applyAlignment="1" applyProtection="1">
      <alignment vertical="top"/>
    </xf>
    <xf numFmtId="42" fontId="14" fillId="0" borderId="28" xfId="2" applyNumberFormat="1" applyFont="1" applyBorder="1" applyAlignment="1" applyProtection="1">
      <alignment vertical="top"/>
    </xf>
    <xf numFmtId="169" fontId="14" fillId="0" borderId="3" xfId="2" applyNumberFormat="1" applyFont="1" applyBorder="1" applyAlignment="1" applyProtection="1">
      <alignment vertical="top"/>
    </xf>
    <xf numFmtId="1" fontId="14" fillId="13" borderId="48" xfId="2" applyNumberFormat="1" applyFont="1" applyFill="1" applyBorder="1" applyAlignment="1" applyProtection="1">
      <alignment vertical="top"/>
    </xf>
    <xf numFmtId="14" fontId="14" fillId="13" borderId="0" xfId="2" applyNumberFormat="1" applyFont="1" applyFill="1" applyBorder="1" applyAlignment="1" applyProtection="1">
      <alignment vertical="top"/>
    </xf>
    <xf numFmtId="1" fontId="14" fillId="13" borderId="32" xfId="2" applyNumberFormat="1" applyFont="1" applyFill="1" applyBorder="1" applyAlignment="1" applyProtection="1">
      <alignment vertical="top"/>
    </xf>
    <xf numFmtId="0" fontId="0" fillId="0" borderId="0" xfId="0" applyProtection="1">
      <protection locked="0"/>
    </xf>
    <xf numFmtId="0" fontId="0" fillId="0" borderId="3" xfId="0" applyBorder="1" applyProtection="1">
      <protection locked="0"/>
    </xf>
    <xf numFmtId="0" fontId="1" fillId="0" borderId="14" xfId="0" applyFont="1" applyBorder="1" applyProtection="1">
      <protection locked="0"/>
    </xf>
    <xf numFmtId="42" fontId="0" fillId="0" borderId="20" xfId="2" applyNumberFormat="1" applyFont="1" applyFill="1" applyBorder="1" applyProtection="1">
      <protection locked="0"/>
    </xf>
    <xf numFmtId="42" fontId="0" fillId="0" borderId="21" xfId="2" applyNumberFormat="1" applyFont="1" applyFill="1" applyBorder="1" applyProtection="1">
      <protection locked="0"/>
    </xf>
    <xf numFmtId="6" fontId="0" fillId="0" borderId="0" xfId="0" applyNumberFormat="1" applyProtection="1">
      <protection locked="0"/>
    </xf>
    <xf numFmtId="0" fontId="2" fillId="0" borderId="14" xfId="0" applyFont="1" applyBorder="1" applyProtection="1">
      <protection locked="0"/>
    </xf>
    <xf numFmtId="0" fontId="19" fillId="0" borderId="14" xfId="0" applyFont="1" applyBorder="1" applyProtection="1">
      <protection locked="0"/>
    </xf>
    <xf numFmtId="0" fontId="1" fillId="0" borderId="1" xfId="0" applyFont="1" applyBorder="1" applyProtection="1">
      <protection locked="0"/>
    </xf>
    <xf numFmtId="0" fontId="0" fillId="0" borderId="1" xfId="0" applyBorder="1" applyProtection="1">
      <protection locked="0"/>
    </xf>
    <xf numFmtId="42" fontId="0" fillId="0" borderId="28" xfId="2" applyNumberFormat="1" applyFont="1" applyFill="1" applyBorder="1" applyProtection="1">
      <protection locked="0"/>
    </xf>
    <xf numFmtId="42" fontId="0" fillId="0" borderId="23" xfId="2" applyNumberFormat="1" applyFont="1" applyFill="1" applyBorder="1" applyProtection="1">
      <protection locked="0"/>
    </xf>
    <xf numFmtId="0" fontId="5" fillId="0" borderId="0" xfId="0" applyFont="1" applyProtection="1">
      <protection locked="0"/>
    </xf>
    <xf numFmtId="0" fontId="0" fillId="0" borderId="28" xfId="0" applyBorder="1" applyProtection="1">
      <protection locked="0"/>
    </xf>
    <xf numFmtId="0" fontId="0" fillId="0" borderId="23" xfId="0" applyBorder="1" applyProtection="1">
      <protection locked="0"/>
    </xf>
    <xf numFmtId="0" fontId="3" fillId="0" borderId="1" xfId="0" applyFont="1" applyBorder="1" applyProtection="1">
      <protection locked="0"/>
    </xf>
    <xf numFmtId="0" fontId="0" fillId="0" borderId="31" xfId="0" applyBorder="1" applyProtection="1">
      <protection locked="0"/>
    </xf>
    <xf numFmtId="0" fontId="0" fillId="0" borderId="33" xfId="0" applyBorder="1" applyProtection="1">
      <protection locked="0"/>
    </xf>
    <xf numFmtId="0" fontId="1" fillId="0" borderId="14" xfId="0" applyFont="1" applyBorder="1"/>
    <xf numFmtId="42" fontId="6" fillId="0" borderId="6" xfId="2" applyNumberFormat="1" applyFont="1" applyFill="1" applyBorder="1" applyProtection="1"/>
    <xf numFmtId="42" fontId="6" fillId="0" borderId="0" xfId="2" applyNumberFormat="1" applyFont="1" applyFill="1" applyBorder="1" applyProtection="1"/>
    <xf numFmtId="42" fontId="0" fillId="0" borderId="6" xfId="2" applyNumberFormat="1" applyFont="1" applyFill="1" applyBorder="1" applyProtection="1"/>
    <xf numFmtId="42" fontId="0" fillId="0" borderId="20" xfId="2" applyNumberFormat="1" applyFont="1" applyFill="1" applyBorder="1" applyProtection="1"/>
    <xf numFmtId="42" fontId="0" fillId="0" borderId="21" xfId="2" applyNumberFormat="1" applyFont="1" applyFill="1" applyBorder="1" applyProtection="1"/>
    <xf numFmtId="42" fontId="0" fillId="0" borderId="27" xfId="2" applyNumberFormat="1" applyFont="1" applyFill="1" applyBorder="1" applyProtection="1"/>
    <xf numFmtId="42" fontId="6" fillId="0" borderId="14" xfId="2" applyNumberFormat="1" applyFont="1" applyFill="1" applyBorder="1" applyProtection="1"/>
    <xf numFmtId="42" fontId="0" fillId="0" borderId="27" xfId="2" applyNumberFormat="1" applyFont="1" applyFill="1" applyBorder="1" applyAlignment="1" applyProtection="1">
      <alignment horizontal="right"/>
    </xf>
    <xf numFmtId="42" fontId="6" fillId="0" borderId="14" xfId="2" applyNumberFormat="1" applyFont="1" applyFill="1" applyBorder="1" applyAlignment="1" applyProtection="1">
      <alignment horizontal="right"/>
    </xf>
    <xf numFmtId="42" fontId="0" fillId="0" borderId="21" xfId="2" applyNumberFormat="1" applyFont="1" applyFill="1" applyBorder="1" applyAlignment="1" applyProtection="1">
      <alignment horizontal="right"/>
    </xf>
    <xf numFmtId="42" fontId="0" fillId="0" borderId="21" xfId="0" applyNumberFormat="1" applyBorder="1"/>
    <xf numFmtId="42" fontId="0" fillId="0" borderId="28" xfId="2" applyNumberFormat="1" applyFont="1" applyFill="1" applyBorder="1" applyAlignment="1" applyProtection="1">
      <alignment horizontal="right"/>
    </xf>
    <xf numFmtId="42" fontId="6" fillId="0" borderId="11" xfId="2" applyNumberFormat="1" applyFont="1" applyFill="1" applyBorder="1" applyAlignment="1" applyProtection="1">
      <alignment horizontal="right"/>
    </xf>
    <xf numFmtId="42" fontId="0" fillId="0" borderId="23" xfId="0" applyNumberFormat="1" applyBorder="1"/>
    <xf numFmtId="10" fontId="14" fillId="0" borderId="6" xfId="2" applyNumberFormat="1" applyFont="1" applyBorder="1" applyAlignment="1" applyProtection="1">
      <alignment vertical="top"/>
    </xf>
    <xf numFmtId="0" fontId="11" fillId="0" borderId="0" xfId="3" applyFont="1" applyAlignment="1">
      <alignment vertical="top"/>
    </xf>
    <xf numFmtId="0" fontId="14" fillId="0" borderId="0" xfId="0" applyFont="1" applyAlignment="1">
      <alignment horizontal="left" vertical="top" wrapText="1"/>
    </xf>
    <xf numFmtId="0" fontId="14" fillId="0" borderId="52" xfId="0" applyFont="1" applyBorder="1" applyAlignment="1">
      <alignment horizontal="center" wrapText="1"/>
    </xf>
    <xf numFmtId="0" fontId="14" fillId="12" borderId="52" xfId="0" applyFont="1" applyFill="1" applyBorder="1" applyAlignment="1">
      <alignment horizontal="center" wrapText="1"/>
    </xf>
    <xf numFmtId="0" fontId="14" fillId="14" borderId="52" xfId="0" applyFont="1" applyFill="1" applyBorder="1" applyAlignment="1">
      <alignment horizontal="center" wrapText="1"/>
    </xf>
    <xf numFmtId="0" fontId="14" fillId="26" borderId="46" xfId="0" applyFont="1" applyFill="1" applyBorder="1" applyAlignment="1">
      <alignment wrapText="1"/>
    </xf>
    <xf numFmtId="0" fontId="14" fillId="27" borderId="48" xfId="0" applyFont="1" applyFill="1" applyBorder="1" applyAlignment="1">
      <alignment wrapText="1"/>
    </xf>
    <xf numFmtId="0" fontId="14" fillId="28" borderId="48" xfId="0" applyFont="1" applyFill="1" applyBorder="1" applyAlignment="1">
      <alignment wrapText="1"/>
    </xf>
    <xf numFmtId="0" fontId="14" fillId="29" borderId="48" xfId="0" applyFont="1" applyFill="1" applyBorder="1" applyAlignment="1">
      <alignment horizontal="center"/>
    </xf>
    <xf numFmtId="0" fontId="14" fillId="30" borderId="48" xfId="0" applyFont="1" applyFill="1" applyBorder="1" applyAlignment="1">
      <alignment wrapText="1"/>
    </xf>
    <xf numFmtId="0" fontId="14" fillId="32" borderId="48" xfId="0" applyFont="1" applyFill="1" applyBorder="1" applyAlignment="1">
      <alignment wrapText="1"/>
    </xf>
    <xf numFmtId="0" fontId="14" fillId="31" borderId="47" xfId="0" applyFont="1" applyFill="1" applyBorder="1" applyAlignment="1">
      <alignment wrapText="1"/>
    </xf>
    <xf numFmtId="0" fontId="14" fillId="25" borderId="52" xfId="0" applyFont="1" applyFill="1" applyBorder="1" applyAlignment="1">
      <alignment horizontal="center" wrapText="1"/>
    </xf>
    <xf numFmtId="0" fontId="14" fillId="0" borderId="6" xfId="0" applyFont="1" applyBorder="1" applyAlignment="1">
      <alignment wrapText="1"/>
    </xf>
    <xf numFmtId="0" fontId="1" fillId="0" borderId="44" xfId="0" applyFont="1" applyBorder="1" applyProtection="1">
      <protection locked="0"/>
    </xf>
    <xf numFmtId="0" fontId="6" fillId="0" borderId="6" xfId="3" applyFont="1" applyBorder="1" applyAlignment="1">
      <alignment horizontal="center" vertical="top" wrapText="1"/>
    </xf>
    <xf numFmtId="0" fontId="1" fillId="0" borderId="6" xfId="3" applyFont="1" applyBorder="1" applyAlignment="1">
      <alignment vertical="center" wrapText="1"/>
    </xf>
    <xf numFmtId="0" fontId="1" fillId="33" borderId="6" xfId="3" applyFont="1" applyFill="1" applyBorder="1" applyAlignment="1">
      <alignment vertical="center" wrapText="1"/>
    </xf>
    <xf numFmtId="169" fontId="1" fillId="0" borderId="1" xfId="2" applyNumberFormat="1" applyFont="1" applyFill="1" applyBorder="1" applyAlignment="1">
      <alignment vertical="top"/>
    </xf>
    <xf numFmtId="169" fontId="1" fillId="0" borderId="7" xfId="2" applyNumberFormat="1" applyFont="1" applyFill="1" applyBorder="1" applyAlignment="1">
      <alignment vertical="top"/>
    </xf>
    <xf numFmtId="169" fontId="1" fillId="0" borderId="32" xfId="2" applyNumberFormat="1" applyFont="1" applyFill="1" applyBorder="1" applyAlignment="1">
      <alignment vertical="top"/>
    </xf>
    <xf numFmtId="44" fontId="12" fillId="0" borderId="10" xfId="2" applyFont="1" applyBorder="1" applyAlignment="1" applyProtection="1">
      <alignment horizontal="left" vertical="top"/>
    </xf>
    <xf numFmtId="44" fontId="14" fillId="0" borderId="1" xfId="2" applyFont="1" applyBorder="1" applyAlignment="1" applyProtection="1">
      <alignment horizontal="left" vertical="top"/>
    </xf>
    <xf numFmtId="44" fontId="14" fillId="0" borderId="18" xfId="2" applyFont="1" applyFill="1" applyBorder="1" applyAlignment="1" applyProtection="1">
      <alignment horizontal="left" vertical="top"/>
    </xf>
    <xf numFmtId="44" fontId="12" fillId="0" borderId="2" xfId="2" applyFont="1" applyFill="1" applyBorder="1" applyAlignment="1" applyProtection="1">
      <alignment horizontal="left" vertical="top"/>
    </xf>
    <xf numFmtId="44" fontId="14" fillId="0" borderId="10" xfId="2" applyFont="1" applyFill="1" applyBorder="1" applyAlignment="1" applyProtection="1">
      <alignment horizontal="left" vertical="top"/>
    </xf>
    <xf numFmtId="44" fontId="14" fillId="0" borderId="30" xfId="2" applyFont="1" applyFill="1" applyBorder="1" applyAlignment="1" applyProtection="1">
      <alignment horizontal="left" vertical="top"/>
    </xf>
    <xf numFmtId="44" fontId="14" fillId="0" borderId="8" xfId="2" applyFont="1" applyFill="1" applyBorder="1" applyAlignment="1" applyProtection="1">
      <alignment horizontal="left" vertical="top"/>
    </xf>
    <xf numFmtId="44" fontId="14" fillId="0" borderId="30" xfId="2" applyFont="1" applyBorder="1" applyAlignment="1" applyProtection="1">
      <alignment horizontal="left" vertical="top"/>
    </xf>
    <xf numFmtId="44" fontId="12" fillId="0" borderId="10" xfId="2" applyFont="1" applyBorder="1" applyAlignment="1">
      <alignment horizontal="left" vertical="top"/>
    </xf>
    <xf numFmtId="44" fontId="14" fillId="0" borderId="1" xfId="2" applyFont="1" applyBorder="1" applyAlignment="1">
      <alignment horizontal="left" vertical="top"/>
    </xf>
    <xf numFmtId="44" fontId="14" fillId="0" borderId="18" xfId="2" applyFont="1" applyFill="1" applyBorder="1" applyAlignment="1">
      <alignment horizontal="left" vertical="top"/>
    </xf>
    <xf numFmtId="44" fontId="12" fillId="0" borderId="2" xfId="2" applyFont="1" applyFill="1" applyBorder="1" applyAlignment="1">
      <alignment horizontal="left" vertical="top"/>
    </xf>
    <xf numFmtId="44" fontId="14" fillId="0" borderId="10" xfId="2" applyFont="1" applyFill="1" applyBorder="1" applyAlignment="1">
      <alignment horizontal="left" vertical="top"/>
    </xf>
    <xf numFmtId="44" fontId="14" fillId="0" borderId="30" xfId="2" applyFont="1" applyFill="1" applyBorder="1" applyAlignment="1">
      <alignment horizontal="left" vertical="top"/>
    </xf>
    <xf numFmtId="44" fontId="14" fillId="0" borderId="8" xfId="2" applyFont="1" applyFill="1" applyBorder="1" applyAlignment="1">
      <alignment horizontal="left" vertical="top"/>
    </xf>
    <xf numFmtId="44" fontId="14" fillId="0" borderId="30" xfId="2" applyFont="1" applyBorder="1" applyAlignment="1">
      <alignment horizontal="left" vertical="top"/>
    </xf>
    <xf numFmtId="42" fontId="12" fillId="0" borderId="1" xfId="2" applyNumberFormat="1" applyFont="1" applyBorder="1" applyAlignment="1" applyProtection="1">
      <alignment horizontal="left" vertical="top"/>
    </xf>
    <xf numFmtId="42" fontId="12" fillId="0" borderId="30" xfId="0" applyNumberFormat="1" applyFont="1" applyBorder="1" applyAlignment="1">
      <alignment horizontal="left" vertical="top"/>
    </xf>
    <xf numFmtId="42" fontId="12" fillId="0" borderId="21" xfId="2" applyNumberFormat="1" applyFont="1" applyBorder="1" applyAlignment="1" applyProtection="1">
      <alignment horizontal="left" vertical="top"/>
    </xf>
    <xf numFmtId="42" fontId="12" fillId="0" borderId="8" xfId="2" applyNumberFormat="1" applyFont="1" applyBorder="1" applyAlignment="1" applyProtection="1">
      <alignment horizontal="left" vertical="top"/>
    </xf>
    <xf numFmtId="42" fontId="12" fillId="0" borderId="20" xfId="2" applyNumberFormat="1" applyFont="1" applyFill="1" applyBorder="1" applyAlignment="1">
      <alignment horizontal="left" vertical="top"/>
    </xf>
    <xf numFmtId="42" fontId="12" fillId="0" borderId="14" xfId="2" applyNumberFormat="1" applyFont="1" applyFill="1" applyBorder="1" applyAlignment="1">
      <alignment horizontal="left" vertical="top"/>
    </xf>
    <xf numFmtId="42" fontId="12" fillId="0" borderId="21" xfId="2" applyNumberFormat="1" applyFont="1" applyFill="1" applyBorder="1" applyAlignment="1">
      <alignment horizontal="left" vertical="top"/>
    </xf>
    <xf numFmtId="42" fontId="12" fillId="0" borderId="5" xfId="2" applyNumberFormat="1" applyFont="1" applyFill="1" applyBorder="1" applyAlignment="1">
      <alignment horizontal="left" vertical="top"/>
    </xf>
    <xf numFmtId="42" fontId="12" fillId="0" borderId="1" xfId="2" applyNumberFormat="1" applyFont="1" applyBorder="1" applyAlignment="1">
      <alignment horizontal="left" vertical="top"/>
    </xf>
    <xf numFmtId="42" fontId="12" fillId="0" borderId="21" xfId="2" applyNumberFormat="1" applyFont="1" applyBorder="1" applyAlignment="1">
      <alignment horizontal="left" vertical="top"/>
    </xf>
    <xf numFmtId="42" fontId="12" fillId="0" borderId="8" xfId="2" applyNumberFormat="1" applyFont="1" applyBorder="1" applyAlignment="1">
      <alignment horizontal="left" vertical="top"/>
    </xf>
    <xf numFmtId="42" fontId="12" fillId="0" borderId="20" xfId="2" applyNumberFormat="1" applyFont="1" applyBorder="1" applyAlignment="1">
      <alignment horizontal="left" vertical="top"/>
    </xf>
    <xf numFmtId="42" fontId="12" fillId="0" borderId="5" xfId="2" applyNumberFormat="1" applyFont="1" applyBorder="1" applyAlignment="1">
      <alignment horizontal="left" vertical="top"/>
    </xf>
    <xf numFmtId="42" fontId="12" fillId="0" borderId="7" xfId="2" applyNumberFormat="1" applyFont="1" applyBorder="1" applyAlignment="1">
      <alignment horizontal="left" vertical="top"/>
    </xf>
    <xf numFmtId="42" fontId="12" fillId="0" borderId="44" xfId="2" applyNumberFormat="1" applyFont="1" applyBorder="1" applyAlignment="1">
      <alignment horizontal="left" vertical="top"/>
    </xf>
    <xf numFmtId="42" fontId="12" fillId="0" borderId="14" xfId="2" applyNumberFormat="1" applyFont="1" applyBorder="1" applyAlignment="1">
      <alignment horizontal="left" vertical="top"/>
    </xf>
    <xf numFmtId="42" fontId="12" fillId="0" borderId="2" xfId="2" applyNumberFormat="1" applyFont="1" applyFill="1" applyBorder="1" applyAlignment="1">
      <alignment horizontal="left" vertical="top"/>
    </xf>
    <xf numFmtId="42" fontId="14" fillId="0" borderId="10" xfId="2" applyNumberFormat="1" applyFont="1" applyFill="1" applyBorder="1" applyAlignment="1">
      <alignment horizontal="left" vertical="top"/>
    </xf>
    <xf numFmtId="42" fontId="14" fillId="0" borderId="30" xfId="2" applyNumberFormat="1" applyFont="1" applyFill="1" applyBorder="1" applyAlignment="1">
      <alignment horizontal="left" vertical="top"/>
    </xf>
    <xf numFmtId="42" fontId="14" fillId="0" borderId="30" xfId="2" applyNumberFormat="1" applyFont="1" applyBorder="1" applyAlignment="1">
      <alignment horizontal="left" vertical="top"/>
    </xf>
    <xf numFmtId="171" fontId="12" fillId="0" borderId="20" xfId="2" applyNumberFormat="1" applyFont="1" applyFill="1" applyBorder="1" applyAlignment="1" applyProtection="1">
      <alignment horizontal="left" vertical="top"/>
    </xf>
    <xf numFmtId="171" fontId="12" fillId="0" borderId="6" xfId="2" applyNumberFormat="1" applyFont="1" applyFill="1" applyBorder="1" applyAlignment="1" applyProtection="1">
      <alignment horizontal="left" vertical="top"/>
    </xf>
    <xf numFmtId="171" fontId="12" fillId="0" borderId="14" xfId="2" applyNumberFormat="1" applyFont="1" applyFill="1" applyBorder="1" applyAlignment="1" applyProtection="1">
      <alignment horizontal="left" vertical="top"/>
    </xf>
    <xf numFmtId="171" fontId="12" fillId="0" borderId="21" xfId="2" applyNumberFormat="1" applyFont="1" applyFill="1" applyBorder="1" applyAlignment="1" applyProtection="1">
      <alignment horizontal="left" vertical="top"/>
    </xf>
    <xf numFmtId="171" fontId="12" fillId="0" borderId="5" xfId="2" applyNumberFormat="1" applyFont="1" applyFill="1" applyBorder="1" applyAlignment="1" applyProtection="1">
      <alignment horizontal="left" vertical="top"/>
    </xf>
    <xf numFmtId="171" fontId="12" fillId="0" borderId="1" xfId="2" applyNumberFormat="1" applyFont="1" applyBorder="1" applyAlignment="1" applyProtection="1">
      <alignment horizontal="left" vertical="top"/>
    </xf>
    <xf numFmtId="171" fontId="12" fillId="0" borderId="10" xfId="2" applyNumberFormat="1" applyFont="1" applyBorder="1" applyAlignment="1" applyProtection="1">
      <alignment horizontal="left" vertical="top"/>
    </xf>
    <xf numFmtId="171" fontId="12" fillId="0" borderId="30" xfId="0" applyNumberFormat="1" applyFont="1" applyBorder="1" applyAlignment="1">
      <alignment horizontal="left" vertical="top"/>
    </xf>
    <xf numFmtId="171" fontId="12" fillId="0" borderId="21" xfId="2" applyNumberFormat="1" applyFont="1" applyBorder="1" applyAlignment="1" applyProtection="1">
      <alignment horizontal="left" vertical="top"/>
    </xf>
    <xf numFmtId="171" fontId="14" fillId="0" borderId="18" xfId="2" applyNumberFormat="1" applyFont="1" applyBorder="1" applyAlignment="1" applyProtection="1">
      <alignment horizontal="left" vertical="top"/>
    </xf>
    <xf numFmtId="171" fontId="12" fillId="0" borderId="8" xfId="2" applyNumberFormat="1" applyFont="1" applyBorder="1" applyAlignment="1" applyProtection="1">
      <alignment horizontal="left" vertical="top"/>
    </xf>
    <xf numFmtId="171" fontId="14" fillId="0" borderId="1" xfId="2" applyNumberFormat="1" applyFont="1" applyBorder="1" applyAlignment="1" applyProtection="1">
      <alignment horizontal="left" vertical="top"/>
    </xf>
    <xf numFmtId="171" fontId="14" fillId="0" borderId="19" xfId="2" applyNumberFormat="1" applyFont="1" applyBorder="1" applyAlignment="1" applyProtection="1">
      <alignment horizontal="left" vertical="top"/>
    </xf>
    <xf numFmtId="171" fontId="14" fillId="0" borderId="8" xfId="2" applyNumberFormat="1" applyFont="1" applyBorder="1" applyAlignment="1" applyProtection="1">
      <alignment horizontal="left" vertical="top"/>
    </xf>
    <xf numFmtId="171" fontId="14" fillId="0" borderId="21" xfId="0" applyNumberFormat="1" applyFont="1" applyBorder="1" applyAlignment="1">
      <alignment horizontal="left" vertical="top"/>
    </xf>
    <xf numFmtId="171" fontId="12" fillId="0" borderId="20" xfId="2" applyNumberFormat="1" applyFont="1" applyBorder="1" applyAlignment="1" applyProtection="1">
      <alignment horizontal="left" vertical="top"/>
    </xf>
    <xf numFmtId="171" fontId="12" fillId="0" borderId="5" xfId="2" applyNumberFormat="1" applyFont="1" applyBorder="1" applyAlignment="1" applyProtection="1">
      <alignment horizontal="left" vertical="top"/>
    </xf>
    <xf numFmtId="171" fontId="12" fillId="0" borderId="7" xfId="2" applyNumberFormat="1" applyFont="1" applyBorder="1" applyAlignment="1" applyProtection="1">
      <alignment horizontal="left" vertical="top"/>
    </xf>
    <xf numFmtId="171" fontId="12" fillId="0" borderId="44" xfId="2" applyNumberFormat="1" applyFont="1" applyBorder="1" applyAlignment="1" applyProtection="1">
      <alignment horizontal="left" vertical="top"/>
    </xf>
    <xf numFmtId="171" fontId="12" fillId="0" borderId="14" xfId="2" applyNumberFormat="1" applyFont="1" applyBorder="1" applyAlignment="1" applyProtection="1">
      <alignment horizontal="left" vertical="top"/>
    </xf>
    <xf numFmtId="171" fontId="12" fillId="0" borderId="21" xfId="0" applyNumberFormat="1" applyFont="1" applyBorder="1" applyAlignment="1">
      <alignment horizontal="left" vertical="top"/>
    </xf>
    <xf numFmtId="167" fontId="12" fillId="17" borderId="5" xfId="0" applyNumberFormat="1" applyFont="1" applyFill="1" applyBorder="1" applyAlignment="1">
      <alignment horizontal="center" vertical="center" wrapText="1"/>
    </xf>
    <xf numFmtId="0" fontId="12" fillId="3" borderId="6" xfId="0" applyFont="1" applyFill="1" applyBorder="1" applyAlignment="1">
      <alignment horizontal="center" vertical="center" wrapText="1"/>
    </xf>
    <xf numFmtId="42" fontId="14" fillId="0" borderId="6" xfId="2" applyNumberFormat="1" applyFont="1" applyBorder="1" applyAlignment="1">
      <alignment horizontal="left" vertical="top"/>
    </xf>
    <xf numFmtId="10" fontId="14" fillId="0" borderId="8" xfId="4" applyNumberFormat="1" applyFont="1" applyFill="1" applyBorder="1" applyAlignment="1" applyProtection="1">
      <alignment horizontal="right" vertical="top"/>
      <protection locked="0"/>
    </xf>
    <xf numFmtId="42" fontId="14" fillId="0" borderId="2" xfId="0" applyNumberFormat="1" applyFont="1" applyBorder="1" applyAlignment="1">
      <alignment horizontal="left" vertical="top"/>
    </xf>
    <xf numFmtId="42" fontId="14" fillId="0" borderId="6" xfId="2" applyNumberFormat="1" applyFont="1" applyFill="1" applyBorder="1" applyAlignment="1" applyProtection="1">
      <alignment horizontal="left" vertical="top"/>
      <protection locked="0"/>
    </xf>
    <xf numFmtId="42" fontId="14" fillId="0" borderId="3" xfId="0" applyNumberFormat="1" applyFont="1" applyBorder="1" applyAlignment="1">
      <alignment horizontal="left" vertical="top"/>
    </xf>
    <xf numFmtId="0" fontId="12" fillId="14" borderId="21" xfId="0" applyFont="1" applyFill="1" applyBorder="1" applyAlignment="1">
      <alignment horizontal="center" vertical="center" wrapText="1"/>
    </xf>
    <xf numFmtId="49" fontId="14" fillId="7" borderId="30" xfId="0" applyNumberFormat="1" applyFont="1" applyFill="1" applyBorder="1" applyAlignment="1">
      <alignment horizontal="center" vertical="center" wrapText="1"/>
    </xf>
    <xf numFmtId="49" fontId="14" fillId="17" borderId="21" xfId="0" applyNumberFormat="1" applyFont="1" applyFill="1" applyBorder="1" applyAlignment="1">
      <alignment horizontal="center" vertical="center" wrapText="1"/>
    </xf>
    <xf numFmtId="42" fontId="0" fillId="16" borderId="21" xfId="2" applyNumberFormat="1" applyFont="1" applyFill="1" applyBorder="1" applyProtection="1"/>
    <xf numFmtId="49" fontId="1" fillId="5" borderId="10" xfId="0" applyNumberFormat="1" applyFont="1" applyFill="1" applyBorder="1" applyAlignment="1">
      <alignment horizontal="center" wrapText="1"/>
    </xf>
    <xf numFmtId="49" fontId="1" fillId="6" borderId="10" xfId="0" applyNumberFormat="1" applyFont="1" applyFill="1" applyBorder="1" applyAlignment="1">
      <alignment horizontal="center" wrapText="1"/>
    </xf>
    <xf numFmtId="49" fontId="1" fillId="7" borderId="10" xfId="0" applyNumberFormat="1" applyFont="1" applyFill="1" applyBorder="1" applyAlignment="1">
      <alignment horizontal="center" wrapText="1"/>
    </xf>
    <xf numFmtId="49" fontId="1" fillId="8" borderId="10" xfId="0" applyNumberFormat="1" applyFont="1" applyFill="1" applyBorder="1" applyAlignment="1">
      <alignment horizontal="center" wrapText="1"/>
    </xf>
    <xf numFmtId="49" fontId="1" fillId="9" borderId="10" xfId="0" applyNumberFormat="1" applyFont="1" applyFill="1" applyBorder="1" applyAlignment="1">
      <alignment horizontal="center" wrapText="1"/>
    </xf>
    <xf numFmtId="49" fontId="1" fillId="10" borderId="10" xfId="0" applyNumberFormat="1" applyFont="1" applyFill="1" applyBorder="1" applyAlignment="1">
      <alignment horizontal="center" wrapText="1"/>
    </xf>
    <xf numFmtId="49" fontId="1" fillId="11" borderId="21" xfId="0" applyNumberFormat="1" applyFont="1" applyFill="1" applyBorder="1" applyAlignment="1">
      <alignment horizontal="center" wrapText="1"/>
    </xf>
    <xf numFmtId="49" fontId="1" fillId="12" borderId="21" xfId="0" applyNumberFormat="1" applyFont="1" applyFill="1" applyBorder="1" applyAlignment="1">
      <alignment horizontal="center" wrapText="1"/>
    </xf>
    <xf numFmtId="0" fontId="12" fillId="17" borderId="21" xfId="0" applyFont="1" applyFill="1" applyBorder="1" applyAlignment="1">
      <alignment horizontal="center" vertical="center" wrapText="1"/>
    </xf>
    <xf numFmtId="0" fontId="14" fillId="4" borderId="20" xfId="0" applyFont="1" applyFill="1" applyBorder="1" applyAlignment="1">
      <alignment horizontal="center" vertical="center" wrapText="1"/>
    </xf>
    <xf numFmtId="0" fontId="14" fillId="4" borderId="6" xfId="2" applyNumberFormat="1"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5" borderId="6" xfId="2" applyNumberFormat="1" applyFont="1" applyFill="1" applyBorder="1" applyAlignment="1">
      <alignment horizontal="center" vertical="center" wrapText="1"/>
    </xf>
    <xf numFmtId="0" fontId="14" fillId="6" borderId="20"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6" xfId="2" applyNumberFormat="1" applyFont="1" applyFill="1" applyBorder="1" applyAlignment="1">
      <alignment horizontal="center" vertical="center" wrapText="1"/>
    </xf>
    <xf numFmtId="0" fontId="14" fillId="7" borderId="20"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2" fillId="7" borderId="6" xfId="2" applyNumberFormat="1" applyFont="1" applyFill="1" applyBorder="1" applyAlignment="1">
      <alignment horizontal="center" vertical="center" wrapText="1"/>
    </xf>
    <xf numFmtId="0" fontId="14" fillId="8" borderId="20"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2" fillId="8" borderId="6" xfId="2" applyNumberFormat="1" applyFont="1" applyFill="1" applyBorder="1" applyAlignment="1">
      <alignment horizontal="center" vertical="center" wrapText="1"/>
    </xf>
    <xf numFmtId="0" fontId="14" fillId="9" borderId="20"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14" fillId="9" borderId="5" xfId="0" applyFont="1" applyFill="1" applyBorder="1" applyAlignment="1">
      <alignment horizontal="center" vertical="center" wrapText="1"/>
    </xf>
    <xf numFmtId="0" fontId="12" fillId="9" borderId="6" xfId="2" applyNumberFormat="1" applyFont="1" applyFill="1" applyBorder="1" applyAlignment="1">
      <alignment horizontal="center" vertical="center" wrapText="1"/>
    </xf>
    <xf numFmtId="0" fontId="14" fillId="10" borderId="20"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2" fillId="10" borderId="6" xfId="2" applyNumberFormat="1" applyFont="1" applyFill="1" applyBorder="1" applyAlignment="1">
      <alignment horizontal="center" vertical="center" wrapText="1"/>
    </xf>
    <xf numFmtId="0" fontId="14" fillId="17" borderId="20" xfId="0" applyFont="1" applyFill="1" applyBorder="1" applyAlignment="1">
      <alignment horizontal="center" vertical="center" wrapText="1"/>
    </xf>
    <xf numFmtId="0" fontId="14" fillId="17" borderId="6" xfId="0" applyFont="1" applyFill="1" applyBorder="1" applyAlignment="1">
      <alignment horizontal="center" vertical="center" wrapText="1"/>
    </xf>
    <xf numFmtId="0" fontId="12" fillId="17" borderId="6" xfId="2" applyNumberFormat="1" applyFont="1" applyFill="1" applyBorder="1" applyAlignment="1">
      <alignment horizontal="center" vertical="center" wrapText="1"/>
    </xf>
    <xf numFmtId="42" fontId="0" fillId="16" borderId="21" xfId="2" applyNumberFormat="1" applyFont="1" applyFill="1" applyBorder="1" applyProtection="1">
      <protection locked="0"/>
    </xf>
    <xf numFmtId="42" fontId="14" fillId="16" borderId="21" xfId="2" applyNumberFormat="1" applyFont="1" applyFill="1" applyBorder="1" applyAlignment="1">
      <alignment vertical="top"/>
    </xf>
    <xf numFmtId="0" fontId="1" fillId="5" borderId="20" xfId="0" applyFont="1" applyFill="1" applyBorder="1" applyAlignment="1">
      <alignment horizontal="center" wrapText="1"/>
    </xf>
    <xf numFmtId="0" fontId="6" fillId="5" borderId="6" xfId="0" applyFont="1" applyFill="1" applyBorder="1" applyAlignment="1">
      <alignment horizontal="center" wrapText="1"/>
    </xf>
    <xf numFmtId="0" fontId="1" fillId="6" borderId="20" xfId="0" applyFont="1" applyFill="1" applyBorder="1" applyAlignment="1">
      <alignment horizontal="center" wrapText="1"/>
    </xf>
    <xf numFmtId="0" fontId="6" fillId="6" borderId="6" xfId="0" applyFont="1" applyFill="1" applyBorder="1" applyAlignment="1">
      <alignment horizontal="center" wrapText="1"/>
    </xf>
    <xf numFmtId="0" fontId="1" fillId="6" borderId="14" xfId="0" applyFont="1" applyFill="1" applyBorder="1" applyAlignment="1">
      <alignment horizontal="center" wrapText="1"/>
    </xf>
    <xf numFmtId="0" fontId="1" fillId="7" borderId="20" xfId="0" applyFont="1" applyFill="1" applyBorder="1" applyAlignment="1">
      <alignment horizontal="center" wrapText="1"/>
    </xf>
    <xf numFmtId="0" fontId="6" fillId="7" borderId="6" xfId="0" applyFont="1" applyFill="1" applyBorder="1" applyAlignment="1">
      <alignment horizontal="center" wrapText="1"/>
    </xf>
    <xf numFmtId="0" fontId="1" fillId="8" borderId="20" xfId="0" applyFont="1" applyFill="1" applyBorder="1" applyAlignment="1">
      <alignment horizontal="center" wrapText="1"/>
    </xf>
    <xf numFmtId="0" fontId="6" fillId="8" borderId="6" xfId="0" applyFont="1" applyFill="1" applyBorder="1" applyAlignment="1">
      <alignment horizontal="center" wrapText="1"/>
    </xf>
    <xf numFmtId="0" fontId="1" fillId="9" borderId="20" xfId="0" applyFont="1" applyFill="1" applyBorder="1" applyAlignment="1">
      <alignment horizontal="center" wrapText="1"/>
    </xf>
    <xf numFmtId="0" fontId="6" fillId="9" borderId="6" xfId="0" applyFont="1" applyFill="1" applyBorder="1" applyAlignment="1">
      <alignment horizontal="center" wrapText="1"/>
    </xf>
    <xf numFmtId="0" fontId="1" fillId="10" borderId="20" xfId="0" applyFont="1" applyFill="1" applyBorder="1" applyAlignment="1">
      <alignment horizontal="center" wrapText="1"/>
    </xf>
    <xf numFmtId="0" fontId="6" fillId="10" borderId="6" xfId="0" applyFont="1" applyFill="1" applyBorder="1" applyAlignment="1">
      <alignment horizontal="center" wrapText="1"/>
    </xf>
    <xf numFmtId="0" fontId="6" fillId="11" borderId="6" xfId="0" applyFont="1" applyFill="1" applyBorder="1" applyAlignment="1">
      <alignment horizontal="center" wrapText="1"/>
    </xf>
    <xf numFmtId="14" fontId="18" fillId="0" borderId="0" xfId="0" applyNumberFormat="1" applyFont="1"/>
    <xf numFmtId="14" fontId="6" fillId="0" borderId="6"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31" fillId="12" borderId="6" xfId="0" applyFont="1" applyFill="1" applyBorder="1" applyAlignment="1">
      <alignment horizontal="left" vertical="top" wrapText="1"/>
    </xf>
    <xf numFmtId="14" fontId="12" fillId="0" borderId="12" xfId="0" applyNumberFormat="1" applyFont="1" applyBorder="1" applyAlignment="1">
      <alignment horizontal="left" vertical="top"/>
    </xf>
    <xf numFmtId="14" fontId="14" fillId="0" borderId="12" xfId="0" applyNumberFormat="1" applyFont="1" applyBorder="1" applyAlignment="1">
      <alignment horizontal="center" vertical="top"/>
    </xf>
    <xf numFmtId="0" fontId="14" fillId="0" borderId="12" xfId="0" applyFont="1" applyBorder="1" applyAlignment="1">
      <alignment horizontal="center" vertical="top"/>
    </xf>
    <xf numFmtId="167" fontId="12" fillId="3" borderId="21" xfId="0" applyNumberFormat="1" applyFont="1" applyFill="1" applyBorder="1" applyAlignment="1">
      <alignment horizontal="center" vertical="center" wrapText="1"/>
    </xf>
    <xf numFmtId="167" fontId="12" fillId="11" borderId="20" xfId="0" applyNumberFormat="1" applyFont="1" applyFill="1" applyBorder="1" applyAlignment="1">
      <alignment horizontal="center" vertical="center" wrapText="1"/>
    </xf>
    <xf numFmtId="14" fontId="12" fillId="0" borderId="14" xfId="0" applyNumberFormat="1" applyFont="1" applyBorder="1" applyAlignment="1">
      <alignment horizontal="center"/>
    </xf>
    <xf numFmtId="169" fontId="14" fillId="0" borderId="14" xfId="2" applyNumberFormat="1" applyFont="1" applyFill="1" applyBorder="1" applyAlignment="1">
      <alignment horizontal="left" vertical="center"/>
    </xf>
    <xf numFmtId="169" fontId="14" fillId="0" borderId="14" xfId="2" applyNumberFormat="1" applyFont="1" applyBorder="1" applyAlignment="1">
      <alignment horizontal="left" vertical="center"/>
    </xf>
    <xf numFmtId="0" fontId="12" fillId="0" borderId="11" xfId="0" applyFont="1" applyBorder="1" applyAlignment="1">
      <alignment horizontal="left" vertical="center"/>
    </xf>
    <xf numFmtId="169" fontId="14" fillId="0" borderId="0" xfId="2" applyNumberFormat="1" applyFont="1" applyBorder="1" applyAlignment="1" applyProtection="1">
      <alignment horizontal="left" vertical="center"/>
    </xf>
    <xf numFmtId="9" fontId="14" fillId="0" borderId="0" xfId="4" applyFont="1" applyBorder="1" applyAlignment="1" applyProtection="1">
      <alignment horizontal="center" vertical="center"/>
    </xf>
    <xf numFmtId="14" fontId="12" fillId="34" borderId="57" xfId="0" applyNumberFormat="1" applyFont="1" applyFill="1" applyBorder="1" applyAlignment="1">
      <alignment horizontal="left" vertical="top"/>
    </xf>
    <xf numFmtId="0" fontId="14" fillId="0" borderId="0" xfId="0" applyFont="1" applyAlignment="1">
      <alignment horizontal="center" vertical="top"/>
    </xf>
    <xf numFmtId="0" fontId="12" fillId="0" borderId="9" xfId="0" applyFont="1" applyBorder="1" applyAlignment="1">
      <alignment horizontal="left" vertical="center"/>
    </xf>
    <xf numFmtId="169" fontId="14" fillId="0" borderId="9" xfId="2" applyNumberFormat="1" applyFont="1" applyBorder="1" applyAlignment="1" applyProtection="1">
      <alignment horizontal="left" vertical="center"/>
    </xf>
    <xf numFmtId="9" fontId="14" fillId="0" borderId="9" xfId="4" applyFont="1" applyBorder="1" applyAlignment="1" applyProtection="1">
      <alignment horizontal="center" vertical="center"/>
    </xf>
    <xf numFmtId="14" fontId="12" fillId="34" borderId="60" xfId="0" applyNumberFormat="1" applyFont="1" applyFill="1" applyBorder="1" applyAlignment="1">
      <alignment horizontal="left" vertical="top"/>
    </xf>
    <xf numFmtId="0" fontId="14" fillId="0" borderId="6" xfId="0" applyFont="1" applyBorder="1" applyAlignment="1">
      <alignment horizontal="left" vertical="top" wrapText="1"/>
    </xf>
    <xf numFmtId="0" fontId="14" fillId="0" borderId="5" xfId="0" applyFont="1" applyBorder="1" applyAlignment="1">
      <alignment horizontal="left" vertical="top"/>
    </xf>
    <xf numFmtId="0" fontId="14" fillId="0" borderId="14" xfId="0" applyFont="1" applyBorder="1" applyAlignment="1">
      <alignment horizontal="left" vertical="top"/>
    </xf>
    <xf numFmtId="0" fontId="14" fillId="0" borderId="6" xfId="0" applyFont="1" applyBorder="1" applyAlignment="1">
      <alignment horizontal="center" vertical="top"/>
    </xf>
    <xf numFmtId="14" fontId="14" fillId="0" borderId="6" xfId="0" applyNumberFormat="1" applyFont="1" applyBorder="1" applyAlignment="1">
      <alignment horizontal="center" vertical="top"/>
    </xf>
    <xf numFmtId="0" fontId="14" fillId="0" borderId="0" xfId="0" applyFont="1" applyAlignment="1">
      <alignment horizontal="left" vertical="center"/>
    </xf>
    <xf numFmtId="0" fontId="12" fillId="0" borderId="14" xfId="0" applyFont="1" applyBorder="1" applyAlignment="1">
      <alignment horizontal="left" vertical="top"/>
    </xf>
    <xf numFmtId="0" fontId="14" fillId="0" borderId="0" xfId="0" applyFont="1" applyAlignment="1">
      <alignment horizontal="left" vertical="top"/>
    </xf>
    <xf numFmtId="0" fontId="14" fillId="0" borderId="1" xfId="0" applyFont="1" applyBorder="1" applyAlignment="1">
      <alignment horizontal="center" vertical="top"/>
    </xf>
    <xf numFmtId="14" fontId="14" fillId="0" borderId="6" xfId="0" applyNumberFormat="1" applyFont="1" applyBorder="1" applyAlignment="1" applyProtection="1">
      <alignment horizontal="center" vertical="top"/>
      <protection locked="0"/>
    </xf>
    <xf numFmtId="0" fontId="14" fillId="8" borderId="8" xfId="0" applyFont="1" applyFill="1" applyBorder="1" applyAlignment="1">
      <alignment horizontal="center" vertical="center" wrapText="1"/>
    </xf>
    <xf numFmtId="164" fontId="12" fillId="0" borderId="0" xfId="0" applyNumberFormat="1" applyFont="1" applyAlignment="1">
      <alignment horizontal="right" vertical="top"/>
    </xf>
    <xf numFmtId="164" fontId="12" fillId="0" borderId="3" xfId="0" applyNumberFormat="1" applyFont="1" applyBorder="1" applyAlignment="1">
      <alignment horizontal="right" vertical="top"/>
    </xf>
    <xf numFmtId="0" fontId="12" fillId="0" borderId="0" xfId="0" applyFont="1" applyAlignment="1">
      <alignment vertical="top" wrapText="1"/>
    </xf>
    <xf numFmtId="0" fontId="14" fillId="7" borderId="8"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4" fillId="0" borderId="6" xfId="0" applyFont="1" applyBorder="1" applyAlignment="1">
      <alignment horizontal="left" vertical="top"/>
    </xf>
    <xf numFmtId="170" fontId="8" fillId="0" borderId="28" xfId="3" applyNumberFormat="1" applyFont="1" applyBorder="1" applyAlignment="1">
      <alignment vertical="top"/>
    </xf>
    <xf numFmtId="170" fontId="8" fillId="0" borderId="0" xfId="3" applyNumberFormat="1" applyFont="1" applyAlignment="1">
      <alignment vertical="top"/>
    </xf>
    <xf numFmtId="170" fontId="8" fillId="0" borderId="26" xfId="3" applyNumberFormat="1" applyFont="1" applyBorder="1" applyAlignment="1">
      <alignment vertical="top"/>
    </xf>
    <xf numFmtId="0" fontId="1" fillId="0" borderId="6" xfId="3" applyFont="1" applyBorder="1" applyAlignment="1">
      <alignment vertical="top" wrapText="1"/>
    </xf>
    <xf numFmtId="0" fontId="4" fillId="0" borderId="0" xfId="3" applyAlignment="1">
      <alignment vertical="top"/>
    </xf>
    <xf numFmtId="14" fontId="12" fillId="35" borderId="6" xfId="0" applyNumberFormat="1" applyFont="1" applyFill="1" applyBorder="1" applyAlignment="1">
      <alignment horizontal="center"/>
    </xf>
    <xf numFmtId="169" fontId="14" fillId="35" borderId="6" xfId="2" applyNumberFormat="1" applyFont="1" applyFill="1" applyBorder="1" applyAlignment="1" applyProtection="1">
      <alignment horizontal="left" vertical="center"/>
    </xf>
    <xf numFmtId="169" fontId="14" fillId="35" borderId="6" xfId="2" applyNumberFormat="1" applyFont="1" applyFill="1" applyBorder="1" applyAlignment="1" applyProtection="1">
      <alignment horizontal="left" vertical="center"/>
      <protection locked="0"/>
    </xf>
    <xf numFmtId="0" fontId="14" fillId="0" borderId="6" xfId="0" applyFont="1" applyBorder="1" applyAlignment="1">
      <alignment horizontal="left" vertical="top" wrapText="1"/>
    </xf>
    <xf numFmtId="0" fontId="14" fillId="0" borderId="7" xfId="0" applyFont="1" applyBorder="1" applyAlignment="1">
      <alignment horizontal="left" vertical="top"/>
    </xf>
    <xf numFmtId="0" fontId="14" fillId="0" borderId="5" xfId="0" applyFont="1" applyBorder="1" applyAlignment="1">
      <alignment horizontal="left" vertical="top"/>
    </xf>
    <xf numFmtId="49" fontId="14" fillId="0" borderId="6" xfId="2" applyNumberFormat="1" applyFont="1" applyBorder="1" applyAlignment="1" applyProtection="1">
      <alignment horizontal="center" vertical="center"/>
    </xf>
    <xf numFmtId="0" fontId="14" fillId="0" borderId="14" xfId="0" applyFont="1" applyBorder="1" applyAlignment="1">
      <alignment horizontal="left" vertical="top"/>
    </xf>
    <xf numFmtId="0" fontId="12" fillId="16" borderId="9" xfId="0" applyFont="1" applyFill="1" applyBorder="1" applyAlignment="1">
      <alignment horizontal="center" vertical="center"/>
    </xf>
    <xf numFmtId="0" fontId="14" fillId="11" borderId="27" xfId="0" applyFont="1" applyFill="1" applyBorder="1" applyAlignment="1">
      <alignment horizontal="center" vertical="center" wrapText="1"/>
    </xf>
    <xf numFmtId="0" fontId="14" fillId="11" borderId="7" xfId="0" applyFont="1" applyFill="1" applyBorder="1" applyAlignment="1">
      <alignment horizontal="center" vertical="center" wrapText="1"/>
    </xf>
    <xf numFmtId="0" fontId="14" fillId="11" borderId="44" xfId="0" applyFont="1" applyFill="1" applyBorder="1" applyAlignment="1">
      <alignment horizontal="center" vertical="center" wrapText="1"/>
    </xf>
    <xf numFmtId="14" fontId="14" fillId="0" borderId="27" xfId="2" applyNumberFormat="1" applyFont="1" applyFill="1" applyBorder="1" applyAlignment="1" applyProtection="1">
      <alignment horizontal="center" vertical="top"/>
      <protection locked="0"/>
    </xf>
    <xf numFmtId="14" fontId="14" fillId="0" borderId="7" xfId="2" applyNumberFormat="1" applyFont="1" applyFill="1" applyBorder="1" applyAlignment="1" applyProtection="1">
      <alignment horizontal="center" vertical="top"/>
      <protection locked="0"/>
    </xf>
    <xf numFmtId="14" fontId="14" fillId="0" borderId="44" xfId="2" applyNumberFormat="1" applyFont="1" applyFill="1" applyBorder="1" applyAlignment="1" applyProtection="1">
      <alignment horizontal="center" vertical="top"/>
      <protection locked="0"/>
    </xf>
    <xf numFmtId="0" fontId="12" fillId="8" borderId="15" xfId="0" applyFont="1" applyFill="1" applyBorder="1" applyAlignment="1">
      <alignment horizontal="center" vertical="center"/>
    </xf>
    <xf numFmtId="0" fontId="12" fillId="8" borderId="16" xfId="0" applyFont="1" applyFill="1" applyBorder="1" applyAlignment="1">
      <alignment horizontal="center" vertical="center"/>
    </xf>
    <xf numFmtId="0" fontId="12" fillId="8" borderId="17" xfId="0" applyFont="1" applyFill="1" applyBorder="1" applyAlignment="1">
      <alignment horizontal="center" vertical="center"/>
    </xf>
    <xf numFmtId="0" fontId="12" fillId="9" borderId="15" xfId="0" applyFont="1" applyFill="1" applyBorder="1" applyAlignment="1">
      <alignment horizontal="center" vertical="center"/>
    </xf>
    <xf numFmtId="0" fontId="12" fillId="9" borderId="16" xfId="0" applyFont="1" applyFill="1" applyBorder="1" applyAlignment="1">
      <alignment horizontal="center" vertical="center"/>
    </xf>
    <xf numFmtId="0" fontId="12" fillId="9" borderId="17" xfId="0" applyFont="1" applyFill="1" applyBorder="1" applyAlignment="1">
      <alignment horizontal="center" vertical="center"/>
    </xf>
    <xf numFmtId="0" fontId="14" fillId="34" borderId="57" xfId="0" applyFont="1" applyFill="1" applyBorder="1" applyAlignment="1">
      <alignment horizontal="left" vertical="top"/>
    </xf>
    <xf numFmtId="0" fontId="14" fillId="34" borderId="58" xfId="0" applyFont="1" applyFill="1" applyBorder="1" applyAlignment="1">
      <alignment horizontal="left" vertical="top"/>
    </xf>
    <xf numFmtId="0" fontId="14" fillId="34" borderId="59" xfId="0" applyFont="1" applyFill="1" applyBorder="1" applyAlignment="1">
      <alignment horizontal="left" vertical="top"/>
    </xf>
    <xf numFmtId="0" fontId="12" fillId="10" borderId="15" xfId="0" applyFont="1" applyFill="1" applyBorder="1" applyAlignment="1">
      <alignment horizontal="center" vertical="center"/>
    </xf>
    <xf numFmtId="0" fontId="12" fillId="10" borderId="16" xfId="0" applyFont="1" applyFill="1" applyBorder="1" applyAlignment="1">
      <alignment horizontal="center" vertical="center"/>
    </xf>
    <xf numFmtId="0" fontId="12" fillId="10" borderId="17" xfId="0" applyFont="1" applyFill="1" applyBorder="1" applyAlignment="1">
      <alignment horizontal="center" vertical="center"/>
    </xf>
    <xf numFmtId="0" fontId="12" fillId="11" borderId="15" xfId="0" applyFont="1" applyFill="1" applyBorder="1" applyAlignment="1">
      <alignment horizontal="center" vertical="center"/>
    </xf>
    <xf numFmtId="0" fontId="12" fillId="11" borderId="16" xfId="0" applyFont="1" applyFill="1" applyBorder="1" applyAlignment="1">
      <alignment horizontal="center" vertical="center"/>
    </xf>
    <xf numFmtId="0" fontId="12" fillId="11" borderId="17" xfId="0" applyFont="1" applyFill="1" applyBorder="1" applyAlignment="1">
      <alignment horizontal="center" vertical="center"/>
    </xf>
    <xf numFmtId="0" fontId="12" fillId="16" borderId="0" xfId="0" applyFont="1" applyFill="1" applyAlignment="1">
      <alignment horizontal="center" vertical="center"/>
    </xf>
    <xf numFmtId="0" fontId="14" fillId="3" borderId="7"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2" fillId="3" borderId="16" xfId="0" applyFont="1" applyFill="1" applyBorder="1" applyAlignment="1">
      <alignment horizontal="center" vertical="center"/>
    </xf>
    <xf numFmtId="0" fontId="12" fillId="3" borderId="17"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7" xfId="0" applyFont="1" applyFill="1" applyBorder="1" applyAlignment="1">
      <alignment horizontal="center" vertical="center"/>
    </xf>
    <xf numFmtId="0" fontId="12" fillId="4" borderId="15" xfId="0" applyFont="1" applyFill="1" applyBorder="1" applyAlignment="1">
      <alignment horizontal="center"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0" fontId="12" fillId="5" borderId="15" xfId="0" applyFont="1" applyFill="1" applyBorder="1" applyAlignment="1">
      <alignment horizontal="center" vertical="center"/>
    </xf>
    <xf numFmtId="0" fontId="12" fillId="5" borderId="16" xfId="0" applyFont="1" applyFill="1" applyBorder="1" applyAlignment="1">
      <alignment horizontal="center" vertical="center"/>
    </xf>
    <xf numFmtId="0" fontId="12" fillId="5" borderId="17" xfId="0" applyFont="1" applyFill="1" applyBorder="1" applyAlignment="1">
      <alignment horizontal="center" vertical="center"/>
    </xf>
    <xf numFmtId="0" fontId="12" fillId="6" borderId="15" xfId="0" applyFont="1" applyFill="1" applyBorder="1" applyAlignment="1">
      <alignment horizontal="center" vertical="center"/>
    </xf>
    <xf numFmtId="0" fontId="12" fillId="6" borderId="16" xfId="0" applyFont="1" applyFill="1" applyBorder="1" applyAlignment="1">
      <alignment horizontal="center" vertical="center"/>
    </xf>
    <xf numFmtId="0" fontId="12" fillId="6" borderId="17" xfId="0" applyFont="1" applyFill="1" applyBorder="1" applyAlignment="1">
      <alignment horizontal="center" vertical="center"/>
    </xf>
    <xf numFmtId="0" fontId="12" fillId="7" borderId="16" xfId="0" applyFont="1" applyFill="1" applyBorder="1" applyAlignment="1">
      <alignment horizontal="center" vertical="center"/>
    </xf>
    <xf numFmtId="0" fontId="14" fillId="7" borderId="27"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7" borderId="44" xfId="0" applyFont="1" applyFill="1" applyBorder="1" applyAlignment="1">
      <alignment horizontal="center" vertical="center" wrapText="1"/>
    </xf>
    <xf numFmtId="0" fontId="14" fillId="8" borderId="27"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8" borderId="44" xfId="0" applyFont="1" applyFill="1" applyBorder="1" applyAlignment="1">
      <alignment horizontal="center" vertical="center" wrapText="1"/>
    </xf>
    <xf numFmtId="0" fontId="14" fillId="9" borderId="27"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14" fillId="9" borderId="44" xfId="0" applyFont="1" applyFill="1" applyBorder="1" applyAlignment="1">
      <alignment horizontal="center" vertical="center" wrapText="1"/>
    </xf>
    <xf numFmtId="0" fontId="14" fillId="10" borderId="27" xfId="0" applyFont="1" applyFill="1" applyBorder="1" applyAlignment="1">
      <alignment horizontal="center" vertical="center" wrapText="1"/>
    </xf>
    <xf numFmtId="0" fontId="14" fillId="10" borderId="7" xfId="0" applyFont="1" applyFill="1" applyBorder="1" applyAlignment="1">
      <alignment horizontal="center" vertical="center" wrapText="1"/>
    </xf>
    <xf numFmtId="0" fontId="14" fillId="10" borderId="44" xfId="0" applyFont="1" applyFill="1" applyBorder="1" applyAlignment="1">
      <alignment horizontal="center" vertical="center" wrapText="1"/>
    </xf>
    <xf numFmtId="0" fontId="14" fillId="0" borderId="44" xfId="0" applyFont="1" applyBorder="1" applyAlignment="1">
      <alignment horizontal="left" vertical="top"/>
    </xf>
    <xf numFmtId="49" fontId="14" fillId="0" borderId="27" xfId="2" applyNumberFormat="1" applyFont="1" applyFill="1" applyBorder="1" applyAlignment="1" applyProtection="1">
      <alignment horizontal="center" vertical="top"/>
      <protection locked="0"/>
    </xf>
    <xf numFmtId="49" fontId="14" fillId="0" borderId="7" xfId="2" applyNumberFormat="1" applyFont="1" applyFill="1" applyBorder="1" applyAlignment="1" applyProtection="1">
      <alignment horizontal="center" vertical="top"/>
      <protection locked="0"/>
    </xf>
    <xf numFmtId="49" fontId="14" fillId="0" borderId="44" xfId="2" applyNumberFormat="1" applyFont="1" applyFill="1" applyBorder="1" applyAlignment="1" applyProtection="1">
      <alignment horizontal="center" vertical="top"/>
      <protection locked="0"/>
    </xf>
    <xf numFmtId="42" fontId="14" fillId="0" borderId="27" xfId="0" applyNumberFormat="1" applyFont="1" applyBorder="1" applyAlignment="1" applyProtection="1">
      <alignment horizontal="left" vertical="top"/>
      <protection locked="0"/>
    </xf>
    <xf numFmtId="42" fontId="14" fillId="0" borderId="7" xfId="0" applyNumberFormat="1" applyFont="1" applyBorder="1" applyAlignment="1" applyProtection="1">
      <alignment horizontal="left" vertical="top"/>
      <protection locked="0"/>
    </xf>
    <xf numFmtId="42" fontId="14" fillId="0" borderId="44" xfId="0" applyNumberFormat="1" applyFont="1" applyBorder="1" applyAlignment="1" applyProtection="1">
      <alignment horizontal="left" vertical="top"/>
      <protection locked="0"/>
    </xf>
    <xf numFmtId="14" fontId="12" fillId="34" borderId="14" xfId="0" applyNumberFormat="1" applyFont="1" applyFill="1" applyBorder="1" applyAlignment="1">
      <alignment horizontal="left" vertical="top"/>
    </xf>
    <xf numFmtId="14" fontId="12" fillId="34" borderId="5" xfId="0" applyNumberFormat="1" applyFont="1" applyFill="1" applyBorder="1" applyAlignment="1">
      <alignment horizontal="left" vertical="top"/>
    </xf>
    <xf numFmtId="49" fontId="14" fillId="34" borderId="14" xfId="0" applyNumberFormat="1" applyFont="1" applyFill="1" applyBorder="1" applyAlignment="1">
      <alignment horizontal="center" vertical="top"/>
    </xf>
    <xf numFmtId="49" fontId="14" fillId="34" borderId="5" xfId="0" applyNumberFormat="1" applyFont="1" applyFill="1" applyBorder="1" applyAlignment="1">
      <alignment horizontal="center" vertical="top"/>
    </xf>
    <xf numFmtId="0" fontId="14" fillId="34" borderId="60" xfId="0" applyFont="1" applyFill="1" applyBorder="1" applyAlignment="1">
      <alignment horizontal="left" vertical="top"/>
    </xf>
    <xf numFmtId="0" fontId="14" fillId="34" borderId="61" xfId="0" applyFont="1" applyFill="1" applyBorder="1" applyAlignment="1">
      <alignment horizontal="left" vertical="top"/>
    </xf>
    <xf numFmtId="0" fontId="14" fillId="34" borderId="62" xfId="0" applyFont="1" applyFill="1" applyBorder="1" applyAlignment="1">
      <alignment horizontal="left" vertical="top"/>
    </xf>
    <xf numFmtId="49" fontId="14" fillId="11" borderId="27" xfId="0" applyNumberFormat="1" applyFont="1" applyFill="1" applyBorder="1" applyAlignment="1">
      <alignment horizontal="center" vertical="center" wrapText="1"/>
    </xf>
    <xf numFmtId="49" fontId="14" fillId="11" borderId="7" xfId="0" applyNumberFormat="1" applyFont="1" applyFill="1" applyBorder="1" applyAlignment="1">
      <alignment horizontal="center" vertical="center" wrapText="1"/>
    </xf>
    <xf numFmtId="49" fontId="14" fillId="11" borderId="44" xfId="0" applyNumberFormat="1" applyFont="1" applyFill="1" applyBorder="1" applyAlignment="1">
      <alignment horizontal="center" vertical="center" wrapText="1"/>
    </xf>
    <xf numFmtId="167" fontId="14" fillId="11" borderId="27" xfId="0" applyNumberFormat="1" applyFont="1" applyFill="1" applyBorder="1" applyAlignment="1">
      <alignment horizontal="center" vertical="center" wrapText="1"/>
    </xf>
    <xf numFmtId="167" fontId="14" fillId="11" borderId="7" xfId="0" applyNumberFormat="1" applyFont="1" applyFill="1" applyBorder="1" applyAlignment="1">
      <alignment horizontal="center" vertical="center" wrapText="1"/>
    </xf>
    <xf numFmtId="167" fontId="14" fillId="11" borderId="44" xfId="0" applyNumberFormat="1" applyFont="1" applyFill="1" applyBorder="1" applyAlignment="1">
      <alignment horizontal="center" vertical="center" wrapText="1"/>
    </xf>
    <xf numFmtId="49" fontId="14" fillId="10" borderId="27" xfId="0" applyNumberFormat="1" applyFont="1" applyFill="1" applyBorder="1" applyAlignment="1">
      <alignment horizontal="center" vertical="center" wrapText="1"/>
    </xf>
    <xf numFmtId="49" fontId="14" fillId="10" borderId="7" xfId="0" applyNumberFormat="1" applyFont="1" applyFill="1" applyBorder="1" applyAlignment="1">
      <alignment horizontal="center" vertical="center" wrapText="1"/>
    </xf>
    <xf numFmtId="49" fontId="14" fillId="10" borderId="44" xfId="0" applyNumberFormat="1" applyFont="1" applyFill="1" applyBorder="1" applyAlignment="1">
      <alignment horizontal="center" vertical="center" wrapText="1"/>
    </xf>
    <xf numFmtId="167" fontId="12" fillId="10" borderId="27" xfId="0" applyNumberFormat="1" applyFont="1" applyFill="1" applyBorder="1" applyAlignment="1">
      <alignment horizontal="center" vertical="center" wrapText="1"/>
    </xf>
    <xf numFmtId="167" fontId="12" fillId="10" borderId="7" xfId="0" applyNumberFormat="1" applyFont="1" applyFill="1" applyBorder="1" applyAlignment="1">
      <alignment horizontal="center" vertical="center" wrapText="1"/>
    </xf>
    <xf numFmtId="167" fontId="12" fillId="10" borderId="44" xfId="0" applyNumberFormat="1" applyFont="1" applyFill="1" applyBorder="1" applyAlignment="1">
      <alignment horizontal="center" vertical="center" wrapText="1"/>
    </xf>
    <xf numFmtId="49" fontId="14" fillId="9" borderId="27" xfId="0" applyNumberFormat="1" applyFont="1" applyFill="1" applyBorder="1" applyAlignment="1">
      <alignment horizontal="center" vertical="center" wrapText="1"/>
    </xf>
    <xf numFmtId="49" fontId="14" fillId="9" borderId="7" xfId="0" applyNumberFormat="1" applyFont="1" applyFill="1" applyBorder="1" applyAlignment="1">
      <alignment horizontal="center" vertical="center" wrapText="1"/>
    </xf>
    <xf numFmtId="49" fontId="14" fillId="9" borderId="44" xfId="0" applyNumberFormat="1" applyFont="1" applyFill="1" applyBorder="1" applyAlignment="1">
      <alignment horizontal="center" vertical="center" wrapText="1"/>
    </xf>
    <xf numFmtId="167" fontId="12" fillId="9" borderId="27" xfId="0" applyNumberFormat="1" applyFont="1" applyFill="1" applyBorder="1" applyAlignment="1">
      <alignment horizontal="center" vertical="center" wrapText="1"/>
    </xf>
    <xf numFmtId="167" fontId="12" fillId="9" borderId="7" xfId="0" applyNumberFormat="1" applyFont="1" applyFill="1" applyBorder="1" applyAlignment="1">
      <alignment horizontal="center" vertical="center" wrapText="1"/>
    </xf>
    <xf numFmtId="167" fontId="12" fillId="9" borderId="44" xfId="0" applyNumberFormat="1" applyFont="1" applyFill="1" applyBorder="1" applyAlignment="1">
      <alignment horizontal="center" vertical="center" wrapText="1"/>
    </xf>
    <xf numFmtId="49" fontId="14" fillId="8" borderId="27" xfId="0" applyNumberFormat="1" applyFont="1" applyFill="1" applyBorder="1" applyAlignment="1">
      <alignment horizontal="center" vertical="center" wrapText="1"/>
    </xf>
    <xf numFmtId="49" fontId="14" fillId="8" borderId="7" xfId="0" applyNumberFormat="1" applyFont="1" applyFill="1" applyBorder="1" applyAlignment="1">
      <alignment horizontal="center" vertical="center" wrapText="1"/>
    </xf>
    <xf numFmtId="49" fontId="14" fillId="8" borderId="44" xfId="0" applyNumberFormat="1" applyFont="1" applyFill="1" applyBorder="1" applyAlignment="1">
      <alignment horizontal="center" vertical="center" wrapText="1"/>
    </xf>
    <xf numFmtId="167" fontId="12" fillId="8" borderId="27" xfId="0" applyNumberFormat="1" applyFont="1" applyFill="1" applyBorder="1" applyAlignment="1">
      <alignment horizontal="center" vertical="center" wrapText="1"/>
    </xf>
    <xf numFmtId="167" fontId="12" fillId="8" borderId="7" xfId="0" applyNumberFormat="1" applyFont="1" applyFill="1" applyBorder="1" applyAlignment="1">
      <alignment horizontal="center" vertical="center" wrapText="1"/>
    </xf>
    <xf numFmtId="167" fontId="12" fillId="8" borderId="44" xfId="0" applyNumberFormat="1" applyFont="1" applyFill="1" applyBorder="1" applyAlignment="1">
      <alignment horizontal="center" vertical="center" wrapText="1"/>
    </xf>
    <xf numFmtId="49" fontId="14" fillId="7" borderId="27" xfId="0" applyNumberFormat="1" applyFont="1" applyFill="1" applyBorder="1" applyAlignment="1">
      <alignment horizontal="center" vertical="center" wrapText="1"/>
    </xf>
    <xf numFmtId="49" fontId="14" fillId="7" borderId="7" xfId="0" applyNumberFormat="1" applyFont="1" applyFill="1" applyBorder="1" applyAlignment="1">
      <alignment horizontal="center" vertical="center" wrapText="1"/>
    </xf>
    <xf numFmtId="49" fontId="14" fillId="7" borderId="44" xfId="0" applyNumberFormat="1" applyFont="1" applyFill="1" applyBorder="1" applyAlignment="1">
      <alignment horizontal="center" vertical="center" wrapText="1"/>
    </xf>
    <xf numFmtId="167" fontId="12" fillId="7" borderId="27" xfId="0" applyNumberFormat="1" applyFont="1" applyFill="1" applyBorder="1" applyAlignment="1">
      <alignment horizontal="center" vertical="center" wrapText="1"/>
    </xf>
    <xf numFmtId="167" fontId="12" fillId="7" borderId="7" xfId="0" applyNumberFormat="1" applyFont="1" applyFill="1" applyBorder="1" applyAlignment="1">
      <alignment horizontal="center" vertical="center" wrapText="1"/>
    </xf>
    <xf numFmtId="167" fontId="12" fillId="7" borderId="44" xfId="0" applyNumberFormat="1" applyFont="1" applyFill="1" applyBorder="1" applyAlignment="1">
      <alignment horizontal="center" vertical="center" wrapText="1"/>
    </xf>
    <xf numFmtId="49" fontId="14" fillId="6" borderId="27" xfId="0" applyNumberFormat="1" applyFont="1" applyFill="1" applyBorder="1" applyAlignment="1">
      <alignment horizontal="center" vertical="center" wrapText="1"/>
    </xf>
    <xf numFmtId="49" fontId="14" fillId="6" borderId="7" xfId="0" applyNumberFormat="1" applyFont="1" applyFill="1" applyBorder="1" applyAlignment="1">
      <alignment horizontal="center" vertical="center" wrapText="1"/>
    </xf>
    <xf numFmtId="49" fontId="14" fillId="6" borderId="44" xfId="0" applyNumberFormat="1" applyFont="1" applyFill="1" applyBorder="1" applyAlignment="1">
      <alignment horizontal="center" vertical="center" wrapText="1"/>
    </xf>
    <xf numFmtId="167" fontId="12" fillId="6" borderId="27" xfId="0" applyNumberFormat="1" applyFont="1" applyFill="1" applyBorder="1" applyAlignment="1">
      <alignment horizontal="center" vertical="center" wrapText="1"/>
    </xf>
    <xf numFmtId="167" fontId="12" fillId="6" borderId="7" xfId="0" applyNumberFormat="1" applyFont="1" applyFill="1" applyBorder="1" applyAlignment="1">
      <alignment horizontal="center" vertical="center" wrapText="1"/>
    </xf>
    <xf numFmtId="167" fontId="12" fillId="6" borderId="44" xfId="0" applyNumberFormat="1" applyFont="1" applyFill="1" applyBorder="1" applyAlignment="1">
      <alignment horizontal="center" vertical="center" wrapText="1"/>
    </xf>
    <xf numFmtId="49" fontId="14" fillId="5" borderId="27" xfId="0" applyNumberFormat="1" applyFont="1" applyFill="1" applyBorder="1" applyAlignment="1">
      <alignment horizontal="center" vertical="center" wrapText="1"/>
    </xf>
    <xf numFmtId="49" fontId="14" fillId="5" borderId="7" xfId="0" applyNumberFormat="1" applyFont="1" applyFill="1" applyBorder="1" applyAlignment="1">
      <alignment horizontal="center" vertical="center" wrapText="1"/>
    </xf>
    <xf numFmtId="49" fontId="14" fillId="5" borderId="44" xfId="0" applyNumberFormat="1" applyFont="1" applyFill="1" applyBorder="1" applyAlignment="1">
      <alignment horizontal="center" vertical="center" wrapText="1"/>
    </xf>
    <xf numFmtId="167" fontId="12" fillId="5" borderId="27" xfId="0" applyNumberFormat="1" applyFont="1" applyFill="1" applyBorder="1" applyAlignment="1">
      <alignment horizontal="center" vertical="center" wrapText="1"/>
    </xf>
    <xf numFmtId="167" fontId="12" fillId="5" borderId="7" xfId="0" applyNumberFormat="1" applyFont="1" applyFill="1" applyBorder="1" applyAlignment="1">
      <alignment horizontal="center" vertical="center" wrapText="1"/>
    </xf>
    <xf numFmtId="167" fontId="12" fillId="5" borderId="44" xfId="0" applyNumberFormat="1" applyFont="1" applyFill="1" applyBorder="1" applyAlignment="1">
      <alignment horizontal="center" vertical="center" wrapText="1"/>
    </xf>
    <xf numFmtId="49" fontId="14" fillId="4" borderId="27" xfId="0" applyNumberFormat="1" applyFont="1" applyFill="1" applyBorder="1" applyAlignment="1">
      <alignment horizontal="center" vertical="center" wrapText="1"/>
    </xf>
    <xf numFmtId="49" fontId="14" fillId="4" borderId="7" xfId="0" applyNumberFormat="1" applyFont="1" applyFill="1" applyBorder="1" applyAlignment="1">
      <alignment horizontal="center" vertical="center" wrapText="1"/>
    </xf>
    <xf numFmtId="49" fontId="14" fillId="4" borderId="44" xfId="0" applyNumberFormat="1" applyFont="1" applyFill="1" applyBorder="1" applyAlignment="1">
      <alignment horizontal="center" vertical="center" wrapText="1"/>
    </xf>
    <xf numFmtId="167" fontId="12" fillId="4" borderId="27" xfId="0" applyNumberFormat="1" applyFont="1" applyFill="1" applyBorder="1" applyAlignment="1">
      <alignment horizontal="center" vertical="center" wrapText="1"/>
    </xf>
    <xf numFmtId="167" fontId="12" fillId="4" borderId="7" xfId="0" applyNumberFormat="1" applyFont="1" applyFill="1" applyBorder="1" applyAlignment="1">
      <alignment horizontal="center" vertical="center" wrapText="1"/>
    </xf>
    <xf numFmtId="167" fontId="12" fillId="4" borderId="44" xfId="0" applyNumberFormat="1" applyFont="1" applyFill="1" applyBorder="1" applyAlignment="1">
      <alignment horizontal="center" vertical="center" wrapText="1"/>
    </xf>
    <xf numFmtId="0" fontId="12" fillId="16" borderId="10" xfId="0" applyFont="1" applyFill="1" applyBorder="1" applyAlignment="1">
      <alignment horizontal="center" vertical="center"/>
    </xf>
    <xf numFmtId="0" fontId="12" fillId="16" borderId="1" xfId="0" applyFont="1" applyFill="1" applyBorder="1" applyAlignment="1">
      <alignment horizontal="center" vertical="center"/>
    </xf>
    <xf numFmtId="0" fontId="12" fillId="3" borderId="56" xfId="0" applyFont="1" applyFill="1" applyBorder="1" applyAlignment="1">
      <alignment horizontal="center" vertical="center"/>
    </xf>
    <xf numFmtId="49" fontId="14" fillId="0" borderId="14" xfId="2" applyNumberFormat="1" applyFont="1" applyFill="1" applyBorder="1" applyAlignment="1" applyProtection="1">
      <alignment horizontal="center" vertical="top"/>
      <protection locked="0"/>
    </xf>
    <xf numFmtId="14" fontId="14" fillId="0" borderId="14" xfId="2" applyNumberFormat="1" applyFont="1" applyFill="1" applyBorder="1" applyAlignment="1" applyProtection="1">
      <alignment horizontal="center" vertical="top"/>
      <protection locked="0"/>
    </xf>
    <xf numFmtId="0" fontId="14" fillId="3" borderId="14" xfId="0" applyFont="1" applyFill="1" applyBorder="1" applyAlignment="1">
      <alignment horizontal="center" vertical="center" wrapText="1"/>
    </xf>
    <xf numFmtId="49" fontId="14" fillId="2" borderId="27" xfId="0" applyNumberFormat="1" applyFont="1" applyFill="1" applyBorder="1" applyAlignment="1">
      <alignment horizontal="center" vertical="center" wrapText="1"/>
    </xf>
    <xf numFmtId="49" fontId="14" fillId="2" borderId="7" xfId="0" applyNumberFormat="1" applyFont="1" applyFill="1" applyBorder="1" applyAlignment="1">
      <alignment horizontal="center" vertical="center" wrapText="1"/>
    </xf>
    <xf numFmtId="49" fontId="14" fillId="2" borderId="44" xfId="0" applyNumberFormat="1" applyFont="1" applyFill="1" applyBorder="1" applyAlignment="1">
      <alignment horizontal="center" vertical="center" wrapText="1"/>
    </xf>
    <xf numFmtId="167" fontId="12" fillId="17" borderId="27" xfId="0" applyNumberFormat="1" applyFont="1" applyFill="1" applyBorder="1" applyAlignment="1">
      <alignment horizontal="center" vertical="center" wrapText="1"/>
    </xf>
    <xf numFmtId="167" fontId="12" fillId="17" borderId="7" xfId="0" applyNumberFormat="1" applyFont="1" applyFill="1" applyBorder="1" applyAlignment="1">
      <alignment horizontal="center" vertical="center" wrapText="1"/>
    </xf>
    <xf numFmtId="167" fontId="12" fillId="17" borderId="44" xfId="0" applyNumberFormat="1" applyFont="1" applyFill="1" applyBorder="1" applyAlignment="1">
      <alignment horizontal="center" vertical="center" wrapText="1"/>
    </xf>
    <xf numFmtId="0" fontId="14" fillId="0" borderId="9" xfId="0" applyFont="1" applyBorder="1" applyAlignment="1">
      <alignment horizontal="left" vertical="top" wrapText="1"/>
    </xf>
    <xf numFmtId="0" fontId="14" fillId="0" borderId="9" xfId="0" applyFont="1" applyBorder="1" applyAlignment="1">
      <alignment horizontal="left" vertical="top"/>
    </xf>
    <xf numFmtId="0" fontId="14" fillId="0" borderId="0" xfId="0" applyFont="1" applyAlignment="1">
      <alignment horizontal="left" vertical="top"/>
    </xf>
    <xf numFmtId="14" fontId="12" fillId="0" borderId="14" xfId="0" applyNumberFormat="1" applyFont="1" applyBorder="1" applyAlignment="1">
      <alignment horizontal="left" vertical="top" wrapText="1"/>
    </xf>
    <xf numFmtId="14" fontId="12" fillId="0" borderId="7" xfId="0" applyNumberFormat="1" applyFont="1" applyBorder="1" applyAlignment="1">
      <alignment horizontal="left" vertical="top" wrapText="1"/>
    </xf>
    <xf numFmtId="14" fontId="12" fillId="0" borderId="7" xfId="0" applyNumberFormat="1" applyFont="1" applyBorder="1" applyAlignment="1">
      <alignment horizontal="center" vertical="top"/>
    </xf>
    <xf numFmtId="14" fontId="12" fillId="0" borderId="5" xfId="0" applyNumberFormat="1" applyFont="1" applyBorder="1" applyAlignment="1">
      <alignment horizontal="center" vertical="top"/>
    </xf>
    <xf numFmtId="0" fontId="12" fillId="0" borderId="7" xfId="0" applyFont="1" applyBorder="1" applyAlignment="1">
      <alignment horizontal="left" vertical="top"/>
    </xf>
    <xf numFmtId="0" fontId="12" fillId="0" borderId="44" xfId="0" applyFont="1" applyBorder="1" applyAlignment="1">
      <alignment horizontal="left" vertical="top"/>
    </xf>
    <xf numFmtId="0" fontId="14" fillId="0" borderId="1" xfId="0" applyFont="1" applyBorder="1" applyAlignment="1">
      <alignment horizontal="left" vertical="top"/>
    </xf>
    <xf numFmtId="0" fontId="14" fillId="0" borderId="6" xfId="0" applyFont="1" applyBorder="1" applyAlignment="1">
      <alignment horizontal="center" vertical="top"/>
    </xf>
    <xf numFmtId="0" fontId="17" fillId="0" borderId="6" xfId="6" applyBorder="1" applyAlignment="1">
      <alignment horizontal="center" vertical="top"/>
    </xf>
    <xf numFmtId="0" fontId="16" fillId="0" borderId="9" xfId="0" applyFont="1" applyBorder="1" applyAlignment="1">
      <alignment horizontal="left" wrapText="1"/>
    </xf>
    <xf numFmtId="0" fontId="16" fillId="0" borderId="24" xfId="0" applyFont="1" applyBorder="1" applyAlignment="1">
      <alignment horizontal="left" wrapText="1"/>
    </xf>
    <xf numFmtId="0" fontId="14" fillId="0" borderId="19" xfId="0" applyFont="1" applyBorder="1" applyAlignment="1">
      <alignment horizontal="left" vertical="top"/>
    </xf>
    <xf numFmtId="0" fontId="16" fillId="0" borderId="10" xfId="0" applyFont="1" applyBorder="1" applyAlignment="1">
      <alignment horizontal="left" vertical="top"/>
    </xf>
    <xf numFmtId="0" fontId="16" fillId="0" borderId="1" xfId="0" applyFont="1" applyBorder="1" applyAlignment="1">
      <alignment horizontal="left" vertical="top"/>
    </xf>
    <xf numFmtId="0" fontId="16" fillId="0" borderId="19" xfId="0" applyFont="1" applyBorder="1" applyAlignment="1">
      <alignment horizontal="left" vertical="top"/>
    </xf>
    <xf numFmtId="0" fontId="14" fillId="0" borderId="0" xfId="0" applyFont="1" applyAlignment="1">
      <alignment horizontal="left" vertical="center"/>
    </xf>
    <xf numFmtId="0" fontId="12" fillId="0" borderId="14" xfId="0" applyFont="1" applyBorder="1" applyAlignment="1">
      <alignment horizontal="left" vertical="top"/>
    </xf>
    <xf numFmtId="10" fontId="14" fillId="0" borderId="7" xfId="0" applyNumberFormat="1" applyFont="1" applyBorder="1" applyAlignment="1">
      <alignment horizontal="left" vertical="top" wrapText="1"/>
    </xf>
    <xf numFmtId="10" fontId="14" fillId="0" borderId="44" xfId="0" applyNumberFormat="1" applyFont="1" applyBorder="1" applyAlignment="1">
      <alignment horizontal="left" vertical="top" wrapText="1"/>
    </xf>
    <xf numFmtId="0" fontId="12" fillId="0" borderId="9" xfId="0" applyFont="1" applyBorder="1" applyAlignment="1">
      <alignment horizontal="left" vertical="top"/>
    </xf>
    <xf numFmtId="0" fontId="12" fillId="0" borderId="24" xfId="0" applyFont="1" applyBorder="1" applyAlignment="1">
      <alignment horizontal="left" vertical="top"/>
    </xf>
    <xf numFmtId="0" fontId="12" fillId="14" borderId="16" xfId="0" applyFont="1" applyFill="1" applyBorder="1" applyAlignment="1">
      <alignment horizontal="center" vertical="center" wrapText="1"/>
    </xf>
    <xf numFmtId="0" fontId="12" fillId="14" borderId="17" xfId="0" applyFont="1" applyFill="1" applyBorder="1" applyAlignment="1">
      <alignment horizontal="center" vertical="center" wrapText="1"/>
    </xf>
    <xf numFmtId="0" fontId="12" fillId="8" borderId="56" xfId="0" applyFont="1" applyFill="1" applyBorder="1" applyAlignment="1">
      <alignment horizontal="center" vertical="center"/>
    </xf>
    <xf numFmtId="9" fontId="14" fillId="0" borderId="6" xfId="4" applyFont="1" applyBorder="1" applyAlignment="1">
      <alignment horizontal="center" vertical="center"/>
    </xf>
    <xf numFmtId="14" fontId="12" fillId="14" borderId="14" xfId="0" applyNumberFormat="1" applyFont="1" applyFill="1" applyBorder="1" applyAlignment="1">
      <alignment horizontal="left" vertical="top" wrapText="1"/>
    </xf>
    <xf numFmtId="14" fontId="12" fillId="14" borderId="7" xfId="0" applyNumberFormat="1" applyFont="1" applyFill="1" applyBorder="1" applyAlignment="1">
      <alignment horizontal="left" vertical="top" wrapText="1"/>
    </xf>
    <xf numFmtId="14" fontId="12" fillId="14" borderId="4" xfId="0" applyNumberFormat="1" applyFont="1" applyFill="1" applyBorder="1" applyAlignment="1">
      <alignment horizontal="left" vertical="top" wrapText="1"/>
    </xf>
    <xf numFmtId="0" fontId="14" fillId="0" borderId="14" xfId="0" applyFont="1" applyBorder="1" applyAlignment="1">
      <alignment horizontal="center" vertical="top"/>
    </xf>
    <xf numFmtId="0" fontId="14" fillId="0" borderId="7" xfId="0" applyFont="1" applyBorder="1" applyAlignment="1">
      <alignment horizontal="center" vertical="top"/>
    </xf>
    <xf numFmtId="0" fontId="14" fillId="0" borderId="5" xfId="0" applyFont="1" applyBorder="1" applyAlignment="1">
      <alignment horizontal="center" vertical="top"/>
    </xf>
    <xf numFmtId="14" fontId="14" fillId="0" borderId="6" xfId="0" applyNumberFormat="1" applyFont="1" applyBorder="1" applyAlignment="1">
      <alignment horizontal="center" vertical="top"/>
    </xf>
    <xf numFmtId="10" fontId="14" fillId="0" borderId="7" xfId="0" applyNumberFormat="1" applyFont="1" applyBorder="1" applyAlignment="1" applyProtection="1">
      <alignment horizontal="left" vertical="top" wrapText="1"/>
      <protection locked="0"/>
    </xf>
    <xf numFmtId="10" fontId="14" fillId="0" borderId="44" xfId="0" applyNumberFormat="1" applyFont="1" applyBorder="1" applyAlignment="1" applyProtection="1">
      <alignment horizontal="left" vertical="top" wrapText="1"/>
      <protection locked="0"/>
    </xf>
    <xf numFmtId="0" fontId="14" fillId="0" borderId="14" xfId="0" applyFont="1" applyBorder="1" applyAlignment="1" applyProtection="1">
      <alignment horizontal="center" vertical="top"/>
      <protection locked="0"/>
    </xf>
    <xf numFmtId="0" fontId="14" fillId="0" borderId="7" xfId="0" applyFont="1" applyBorder="1" applyAlignment="1" applyProtection="1">
      <alignment horizontal="center" vertical="top"/>
      <protection locked="0"/>
    </xf>
    <xf numFmtId="0" fontId="14" fillId="0" borderId="5" xfId="0" applyFont="1" applyBorder="1" applyAlignment="1" applyProtection="1">
      <alignment horizontal="center" vertical="top"/>
      <protection locked="0"/>
    </xf>
    <xf numFmtId="0" fontId="14" fillId="0" borderId="6" xfId="0" applyFont="1" applyBorder="1" applyAlignment="1" applyProtection="1">
      <alignment horizontal="center" vertical="top"/>
      <protection locked="0"/>
    </xf>
    <xf numFmtId="14" fontId="14" fillId="0" borderId="6" xfId="0" applyNumberFormat="1" applyFont="1" applyBorder="1" applyAlignment="1" applyProtection="1">
      <alignment horizontal="center" vertical="top"/>
      <protection locked="0"/>
    </xf>
    <xf numFmtId="0" fontId="14" fillId="0" borderId="14" xfId="0" applyFont="1" applyBorder="1" applyAlignment="1" applyProtection="1">
      <alignment horizontal="left" vertical="top"/>
      <protection locked="0"/>
    </xf>
    <xf numFmtId="0" fontId="14" fillId="0" borderId="7" xfId="0" applyFont="1" applyBorder="1" applyAlignment="1" applyProtection="1">
      <alignment horizontal="left" vertical="top"/>
      <protection locked="0"/>
    </xf>
    <xf numFmtId="0" fontId="14" fillId="0" borderId="44" xfId="0" applyFont="1" applyBorder="1" applyAlignment="1" applyProtection="1">
      <alignment horizontal="left" vertical="top"/>
      <protection locked="0"/>
    </xf>
    <xf numFmtId="0" fontId="14" fillId="0" borderId="1" xfId="0" applyFont="1" applyBorder="1" applyAlignment="1">
      <alignment horizontal="center" vertical="top"/>
    </xf>
    <xf numFmtId="9" fontId="30" fillId="0" borderId="6" xfId="4" applyFont="1" applyBorder="1" applyAlignment="1" applyProtection="1">
      <alignment horizontal="center" vertical="center"/>
    </xf>
    <xf numFmtId="49" fontId="12" fillId="14" borderId="14" xfId="0" applyNumberFormat="1" applyFont="1" applyFill="1" applyBorder="1" applyAlignment="1" applyProtection="1">
      <alignment horizontal="left" vertical="top"/>
      <protection locked="0"/>
    </xf>
    <xf numFmtId="49" fontId="12" fillId="14" borderId="7" xfId="0" applyNumberFormat="1" applyFont="1" applyFill="1" applyBorder="1" applyAlignment="1" applyProtection="1">
      <alignment horizontal="left" vertical="top"/>
      <protection locked="0"/>
    </xf>
    <xf numFmtId="49" fontId="12" fillId="14" borderId="5" xfId="0" applyNumberFormat="1" applyFont="1" applyFill="1" applyBorder="1" applyAlignment="1" applyProtection="1">
      <alignment horizontal="left" vertical="top"/>
      <protection locked="0"/>
    </xf>
    <xf numFmtId="0" fontId="17" fillId="0" borderId="6" xfId="6" applyBorder="1" applyAlignment="1" applyProtection="1">
      <alignment horizontal="center" vertical="top"/>
      <protection locked="0"/>
    </xf>
    <xf numFmtId="0" fontId="12" fillId="0" borderId="7" xfId="0" applyFont="1" applyBorder="1" applyAlignment="1" applyProtection="1">
      <alignment horizontal="left" vertical="top"/>
      <protection locked="0"/>
    </xf>
    <xf numFmtId="0" fontId="12" fillId="0" borderId="44" xfId="0" applyFont="1" applyBorder="1" applyAlignment="1" applyProtection="1">
      <alignment horizontal="left" vertical="top"/>
      <protection locked="0"/>
    </xf>
    <xf numFmtId="0" fontId="14" fillId="0" borderId="1" xfId="0" applyFont="1" applyBorder="1" applyAlignment="1" applyProtection="1">
      <alignment horizontal="left" vertical="top"/>
      <protection locked="0"/>
    </xf>
    <xf numFmtId="0" fontId="14" fillId="0" borderId="19" xfId="0" applyFont="1" applyBorder="1" applyAlignment="1" applyProtection="1">
      <alignment horizontal="left" vertical="top"/>
      <protection locked="0"/>
    </xf>
    <xf numFmtId="0" fontId="12" fillId="14" borderId="15" xfId="0" applyFont="1" applyFill="1" applyBorder="1" applyAlignment="1">
      <alignment horizontal="center" vertical="top" wrapText="1"/>
    </xf>
    <xf numFmtId="0" fontId="12" fillId="14" borderId="16" xfId="0" applyFont="1" applyFill="1" applyBorder="1" applyAlignment="1">
      <alignment horizontal="center" vertical="top" wrapText="1"/>
    </xf>
    <xf numFmtId="0" fontId="12" fillId="14" borderId="17" xfId="0" applyFont="1" applyFill="1" applyBorder="1" applyAlignment="1">
      <alignment horizontal="center" vertical="top" wrapText="1"/>
    </xf>
    <xf numFmtId="0" fontId="14" fillId="17" borderId="43"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26" xfId="0" applyFont="1" applyFill="1" applyBorder="1" applyAlignment="1">
      <alignment horizontal="center" vertical="center" wrapText="1"/>
    </xf>
    <xf numFmtId="0" fontId="14" fillId="17" borderId="8" xfId="0" applyFont="1" applyFill="1" applyBorder="1" applyAlignment="1">
      <alignment horizontal="center" vertical="center" wrapText="1"/>
    </xf>
    <xf numFmtId="0" fontId="14" fillId="17" borderId="13" xfId="0" applyFont="1" applyFill="1" applyBorder="1" applyAlignment="1">
      <alignment horizontal="center" vertical="center" wrapText="1"/>
    </xf>
    <xf numFmtId="0" fontId="14" fillId="17" borderId="10" xfId="0" applyFont="1" applyFill="1" applyBorder="1" applyAlignment="1">
      <alignment horizontal="center" vertical="center" wrapText="1"/>
    </xf>
    <xf numFmtId="0" fontId="14" fillId="9" borderId="43"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14" fillId="9" borderId="26"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4" fillId="9" borderId="13"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2" fillId="9" borderId="15" xfId="0" applyFont="1" applyFill="1" applyBorder="1" applyAlignment="1" applyProtection="1">
      <alignment horizontal="center" vertical="top" wrapText="1"/>
      <protection locked="0"/>
    </xf>
    <xf numFmtId="0" fontId="12" fillId="9" borderId="16" xfId="0" applyFont="1" applyFill="1" applyBorder="1" applyAlignment="1" applyProtection="1">
      <alignment horizontal="center" vertical="top" wrapText="1"/>
      <protection locked="0"/>
    </xf>
    <xf numFmtId="0" fontId="12" fillId="9" borderId="17" xfId="0" applyFont="1" applyFill="1" applyBorder="1" applyAlignment="1" applyProtection="1">
      <alignment horizontal="center" vertical="top" wrapText="1"/>
      <protection locked="0"/>
    </xf>
    <xf numFmtId="0" fontId="12" fillId="10" borderId="15" xfId="0" applyFont="1" applyFill="1" applyBorder="1" applyAlignment="1" applyProtection="1">
      <alignment horizontal="center" vertical="top" wrapText="1"/>
      <protection locked="0"/>
    </xf>
    <xf numFmtId="0" fontId="12" fillId="10" borderId="16" xfId="0" applyFont="1" applyFill="1" applyBorder="1" applyAlignment="1" applyProtection="1">
      <alignment horizontal="center" vertical="top" wrapText="1"/>
      <protection locked="0"/>
    </xf>
    <xf numFmtId="0" fontId="12" fillId="10" borderId="17" xfId="0" applyFont="1" applyFill="1" applyBorder="1" applyAlignment="1" applyProtection="1">
      <alignment horizontal="center" vertical="top" wrapText="1"/>
      <protection locked="0"/>
    </xf>
    <xf numFmtId="0" fontId="14" fillId="10" borderId="43"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26"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2" fillId="0" borderId="0" xfId="0" applyFont="1" applyAlignment="1">
      <alignment vertical="top" wrapText="1"/>
    </xf>
    <xf numFmtId="164" fontId="12" fillId="0" borderId="28" xfId="0" applyNumberFormat="1" applyFont="1" applyBorder="1" applyAlignment="1">
      <alignment horizontal="right" vertical="top"/>
    </xf>
    <xf numFmtId="164" fontId="12" fillId="0" borderId="0" xfId="0" applyNumberFormat="1" applyFont="1" applyAlignment="1">
      <alignment horizontal="right" vertical="top"/>
    </xf>
    <xf numFmtId="164" fontId="12" fillId="0" borderId="3" xfId="0" applyNumberFormat="1" applyFont="1" applyBorder="1" applyAlignment="1">
      <alignment horizontal="right" vertical="top"/>
    </xf>
    <xf numFmtId="0" fontId="12" fillId="4" borderId="40" xfId="0" applyFont="1" applyFill="1" applyBorder="1" applyAlignment="1" applyProtection="1">
      <alignment horizontal="center" vertical="top"/>
      <protection locked="0"/>
    </xf>
    <xf numFmtId="0" fontId="12" fillId="4" borderId="41" xfId="0" applyFont="1" applyFill="1" applyBorder="1" applyAlignment="1" applyProtection="1">
      <alignment horizontal="center" vertical="top"/>
      <protection locked="0"/>
    </xf>
    <xf numFmtId="0" fontId="12" fillId="4" borderId="42" xfId="0" applyFont="1" applyFill="1" applyBorder="1" applyAlignment="1" applyProtection="1">
      <alignment horizontal="center" vertical="top"/>
      <protection locked="0"/>
    </xf>
    <xf numFmtId="166" fontId="12" fillId="3" borderId="40" xfId="0" applyNumberFormat="1" applyFont="1" applyFill="1" applyBorder="1" applyAlignment="1" applyProtection="1">
      <alignment horizontal="center" vertical="top"/>
      <protection locked="0"/>
    </xf>
    <xf numFmtId="166" fontId="12" fillId="3" borderId="41" xfId="0" applyNumberFormat="1" applyFont="1" applyFill="1" applyBorder="1" applyAlignment="1" applyProtection="1">
      <alignment horizontal="center" vertical="top"/>
      <protection locked="0"/>
    </xf>
    <xf numFmtId="166" fontId="12" fillId="3" borderId="42" xfId="0" applyNumberFormat="1" applyFont="1" applyFill="1" applyBorder="1" applyAlignment="1" applyProtection="1">
      <alignment horizontal="center" vertical="top"/>
      <protection locked="0"/>
    </xf>
    <xf numFmtId="164" fontId="14" fillId="4" borderId="43" xfId="0" applyNumberFormat="1" applyFont="1" applyFill="1" applyBorder="1" applyAlignment="1">
      <alignment horizontal="center" vertical="center" wrapText="1"/>
    </xf>
    <xf numFmtId="164" fontId="14" fillId="4" borderId="4" xfId="0" applyNumberFormat="1" applyFont="1" applyFill="1" applyBorder="1" applyAlignment="1">
      <alignment horizontal="center" vertical="center" wrapText="1"/>
    </xf>
    <xf numFmtId="164" fontId="14" fillId="4" borderId="26" xfId="0" applyNumberFormat="1" applyFont="1" applyFill="1" applyBorder="1" applyAlignment="1">
      <alignment horizontal="center" vertical="center" wrapText="1"/>
    </xf>
    <xf numFmtId="164" fontId="14" fillId="4" borderId="8" xfId="0" applyNumberFormat="1" applyFont="1" applyFill="1" applyBorder="1" applyAlignment="1">
      <alignment horizontal="center" vertical="center" wrapText="1"/>
    </xf>
    <xf numFmtId="164" fontId="14" fillId="4" borderId="13" xfId="0" applyNumberFormat="1" applyFont="1" applyFill="1" applyBorder="1" applyAlignment="1">
      <alignment horizontal="center" vertical="center" wrapText="1"/>
    </xf>
    <xf numFmtId="164" fontId="14" fillId="4" borderId="10" xfId="0" applyNumberFormat="1" applyFont="1" applyFill="1" applyBorder="1" applyAlignment="1">
      <alignment horizontal="center" vertical="center" wrapText="1"/>
    </xf>
    <xf numFmtId="0" fontId="12" fillId="5" borderId="40" xfId="0" applyFont="1" applyFill="1" applyBorder="1" applyAlignment="1" applyProtection="1">
      <alignment horizontal="center" vertical="top"/>
      <protection locked="0"/>
    </xf>
    <xf numFmtId="0" fontId="12" fillId="5" borderId="41" xfId="0" applyFont="1" applyFill="1" applyBorder="1" applyAlignment="1" applyProtection="1">
      <alignment horizontal="center" vertical="top"/>
      <protection locked="0"/>
    </xf>
    <xf numFmtId="0" fontId="12" fillId="5" borderId="42" xfId="0" applyFont="1" applyFill="1" applyBorder="1" applyAlignment="1" applyProtection="1">
      <alignment horizontal="center" vertical="top"/>
      <protection locked="0"/>
    </xf>
    <xf numFmtId="0" fontId="12" fillId="7" borderId="15" xfId="0" applyFont="1" applyFill="1" applyBorder="1" applyAlignment="1" applyProtection="1">
      <alignment horizontal="center" vertical="top" wrapText="1"/>
      <protection locked="0"/>
    </xf>
    <xf numFmtId="0" fontId="12" fillId="7" borderId="16" xfId="0" applyFont="1" applyFill="1" applyBorder="1" applyAlignment="1" applyProtection="1">
      <alignment horizontal="center" vertical="top" wrapText="1"/>
      <protection locked="0"/>
    </xf>
    <xf numFmtId="0" fontId="12" fillId="7" borderId="17" xfId="0" applyFont="1" applyFill="1" applyBorder="1" applyAlignment="1" applyProtection="1">
      <alignment horizontal="center" vertical="top" wrapText="1"/>
      <protection locked="0"/>
    </xf>
    <xf numFmtId="0" fontId="14" fillId="7" borderId="43"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26"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2" fillId="6" borderId="15" xfId="0" applyFont="1" applyFill="1" applyBorder="1" applyAlignment="1" applyProtection="1">
      <alignment horizontal="center" vertical="top" wrapText="1"/>
      <protection locked="0"/>
    </xf>
    <xf numFmtId="0" fontId="12" fillId="6" borderId="16" xfId="0" applyFont="1" applyFill="1" applyBorder="1" applyAlignment="1" applyProtection="1">
      <alignment horizontal="center" vertical="top" wrapText="1"/>
      <protection locked="0"/>
    </xf>
    <xf numFmtId="0" fontId="12" fillId="6" borderId="17" xfId="0" applyFont="1" applyFill="1" applyBorder="1" applyAlignment="1" applyProtection="1">
      <alignment horizontal="center" vertical="top" wrapText="1"/>
      <protection locked="0"/>
    </xf>
    <xf numFmtId="0" fontId="14" fillId="6" borderId="4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10" xfId="0" applyFont="1" applyFill="1" applyBorder="1" applyAlignment="1">
      <alignment horizontal="center" vertical="center" wrapText="1"/>
    </xf>
    <xf numFmtId="0" fontId="12" fillId="8" borderId="15" xfId="0" applyFont="1" applyFill="1" applyBorder="1" applyAlignment="1" applyProtection="1">
      <alignment horizontal="center" vertical="top" wrapText="1"/>
      <protection locked="0"/>
    </xf>
    <xf numFmtId="0" fontId="12" fillId="8" borderId="16" xfId="0" applyFont="1" applyFill="1" applyBorder="1" applyAlignment="1" applyProtection="1">
      <alignment horizontal="center" vertical="top" wrapText="1"/>
      <protection locked="0"/>
    </xf>
    <xf numFmtId="0" fontId="12" fillId="8" borderId="17" xfId="0" applyFont="1" applyFill="1" applyBorder="1" applyAlignment="1" applyProtection="1">
      <alignment horizontal="center" vertical="top" wrapText="1"/>
      <protection locked="0"/>
    </xf>
    <xf numFmtId="164" fontId="12" fillId="0" borderId="27" xfId="0" applyNumberFormat="1" applyFont="1" applyBorder="1" applyAlignment="1">
      <alignment horizontal="right" vertical="top"/>
    </xf>
    <xf numFmtId="164" fontId="12" fillId="0" borderId="7" xfId="0" applyNumberFormat="1" applyFont="1" applyBorder="1" applyAlignment="1">
      <alignment horizontal="right" vertical="top"/>
    </xf>
    <xf numFmtId="164" fontId="12" fillId="0" borderId="5" xfId="0" applyNumberFormat="1" applyFont="1" applyBorder="1" applyAlignment="1">
      <alignment horizontal="right" vertical="top"/>
    </xf>
    <xf numFmtId="0" fontId="14" fillId="8" borderId="13" xfId="0" applyFont="1" applyFill="1" applyBorder="1" applyAlignment="1">
      <alignment horizontal="center" vertical="center" wrapText="1"/>
    </xf>
    <xf numFmtId="0" fontId="14" fillId="8" borderId="4" xfId="0" applyFont="1" applyFill="1" applyBorder="1" applyAlignment="1">
      <alignment horizontal="center" vertical="center" wrapText="1"/>
    </xf>
    <xf numFmtId="0" fontId="14" fillId="8" borderId="10"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2" fillId="17" borderId="15" xfId="0" applyFont="1" applyFill="1" applyBorder="1" applyAlignment="1" applyProtection="1">
      <alignment horizontal="center" vertical="top" wrapText="1"/>
      <protection locked="0"/>
    </xf>
    <xf numFmtId="0" fontId="12" fillId="17" borderId="16" xfId="0" applyFont="1" applyFill="1" applyBorder="1" applyAlignment="1" applyProtection="1">
      <alignment horizontal="center" vertical="top" wrapText="1"/>
      <protection locked="0"/>
    </xf>
    <xf numFmtId="0" fontId="12" fillId="17" borderId="17" xfId="0" applyFont="1" applyFill="1" applyBorder="1" applyAlignment="1" applyProtection="1">
      <alignment horizontal="center" vertical="top" wrapText="1"/>
      <protection locked="0"/>
    </xf>
    <xf numFmtId="164" fontId="13" fillId="0" borderId="32" xfId="0" applyNumberFormat="1" applyFont="1" applyBorder="1" applyAlignment="1">
      <alignment horizontal="center" vertical="top"/>
    </xf>
    <xf numFmtId="164" fontId="14" fillId="5" borderId="43" xfId="0" applyNumberFormat="1" applyFont="1" applyFill="1" applyBorder="1" applyAlignment="1">
      <alignment horizontal="center" vertical="center" wrapText="1"/>
    </xf>
    <xf numFmtId="164" fontId="14" fillId="5" borderId="4" xfId="0" applyNumberFormat="1" applyFont="1" applyFill="1" applyBorder="1" applyAlignment="1">
      <alignment horizontal="center" vertical="center" wrapText="1"/>
    </xf>
    <xf numFmtId="164" fontId="14" fillId="5" borderId="26" xfId="0" applyNumberFormat="1" applyFont="1" applyFill="1" applyBorder="1" applyAlignment="1">
      <alignment horizontal="center" vertical="center" wrapText="1"/>
    </xf>
    <xf numFmtId="164" fontId="14" fillId="5" borderId="8" xfId="0" applyNumberFormat="1" applyFont="1" applyFill="1" applyBorder="1" applyAlignment="1">
      <alignment horizontal="center" vertical="center" wrapText="1"/>
    </xf>
    <xf numFmtId="164" fontId="14" fillId="5" borderId="13" xfId="0" applyNumberFormat="1" applyFont="1" applyFill="1" applyBorder="1" applyAlignment="1">
      <alignment horizontal="center" vertical="center" wrapText="1"/>
    </xf>
    <xf numFmtId="164" fontId="14" fillId="5" borderId="10" xfId="0" applyNumberFormat="1" applyFont="1" applyFill="1" applyBorder="1" applyAlignment="1">
      <alignment horizontal="center" vertical="center" wrapText="1"/>
    </xf>
    <xf numFmtId="0" fontId="14" fillId="8" borderId="43" xfId="0" applyFont="1" applyFill="1" applyBorder="1" applyAlignment="1">
      <alignment horizontal="center" vertical="center" wrapText="1"/>
    </xf>
    <xf numFmtId="0" fontId="14" fillId="8" borderId="26" xfId="0" applyFont="1" applyFill="1" applyBorder="1" applyAlignment="1">
      <alignment horizontal="center" vertical="center" wrapText="1"/>
    </xf>
    <xf numFmtId="9" fontId="14" fillId="3" borderId="13" xfId="0" applyNumberFormat="1" applyFont="1" applyFill="1" applyBorder="1" applyAlignment="1">
      <alignment horizontal="center" vertical="center" wrapText="1"/>
    </xf>
    <xf numFmtId="9" fontId="14" fillId="3" borderId="4" xfId="0" applyNumberFormat="1" applyFont="1" applyFill="1" applyBorder="1" applyAlignment="1">
      <alignment horizontal="center" vertical="center" wrapText="1"/>
    </xf>
    <xf numFmtId="9" fontId="14" fillId="3" borderId="10" xfId="0" applyNumberFormat="1" applyFont="1" applyFill="1" applyBorder="1" applyAlignment="1">
      <alignment horizontal="center" vertical="center" wrapText="1"/>
    </xf>
    <xf numFmtId="9" fontId="14" fillId="3" borderId="8" xfId="0" applyNumberFormat="1" applyFont="1" applyFill="1" applyBorder="1" applyAlignment="1">
      <alignment horizontal="center" vertical="center" wrapText="1"/>
    </xf>
    <xf numFmtId="0" fontId="14" fillId="3" borderId="4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6" xfId="0" applyFont="1" applyFill="1" applyBorder="1" applyAlignment="1">
      <alignment horizontal="center" vertical="center"/>
    </xf>
    <xf numFmtId="0" fontId="14" fillId="3" borderId="8" xfId="0" applyFont="1" applyFill="1" applyBorder="1" applyAlignment="1">
      <alignment horizontal="center" vertical="center"/>
    </xf>
    <xf numFmtId="0" fontId="12" fillId="2" borderId="40" xfId="0" applyFont="1" applyFill="1" applyBorder="1" applyAlignment="1" applyProtection="1">
      <alignment horizontal="center" vertical="top"/>
      <protection locked="0"/>
    </xf>
    <xf numFmtId="0" fontId="12" fillId="2" borderId="41" xfId="0" applyFont="1" applyFill="1" applyBorder="1" applyAlignment="1" applyProtection="1">
      <alignment horizontal="center" vertical="top"/>
      <protection locked="0"/>
    </xf>
    <xf numFmtId="0" fontId="12" fillId="2" borderId="42" xfId="0" applyFont="1" applyFill="1" applyBorder="1" applyAlignment="1" applyProtection="1">
      <alignment horizontal="center" vertical="top"/>
      <protection locked="0"/>
    </xf>
    <xf numFmtId="0" fontId="14" fillId="2" borderId="4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26"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0" xfId="0" applyFont="1" applyFill="1" applyBorder="1" applyAlignment="1">
      <alignment horizontal="center" vertical="center" wrapText="1"/>
    </xf>
    <xf numFmtId="164" fontId="13" fillId="16" borderId="32" xfId="0" applyNumberFormat="1" applyFont="1" applyFill="1" applyBorder="1" applyAlignment="1">
      <alignment horizontal="center" vertical="top"/>
    </xf>
    <xf numFmtId="14" fontId="14" fillId="0" borderId="6" xfId="0" applyNumberFormat="1" applyFont="1" applyBorder="1" applyAlignment="1">
      <alignment horizontal="left" vertical="top"/>
    </xf>
    <xf numFmtId="164" fontId="14" fillId="0" borderId="6" xfId="0" applyNumberFormat="1" applyFont="1" applyBorder="1" applyAlignment="1">
      <alignment horizontal="left" vertical="top"/>
    </xf>
    <xf numFmtId="0" fontId="14" fillId="0" borderId="6" xfId="0" applyFont="1" applyBorder="1" applyAlignment="1">
      <alignment horizontal="left" vertical="top"/>
    </xf>
    <xf numFmtId="0" fontId="6" fillId="12" borderId="15" xfId="0" applyFont="1" applyFill="1" applyBorder="1" applyAlignment="1">
      <alignment horizontal="center" vertical="center" wrapText="1"/>
    </xf>
    <xf numFmtId="0" fontId="6" fillId="12" borderId="16" xfId="0" applyFont="1" applyFill="1" applyBorder="1" applyAlignment="1">
      <alignment horizontal="center" vertical="center" wrapText="1"/>
    </xf>
    <xf numFmtId="0" fontId="6" fillId="12" borderId="17" xfId="0" applyFont="1" applyFill="1" applyBorder="1" applyAlignment="1">
      <alignment horizontal="center" vertical="center" wrapText="1"/>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4" borderId="15"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6" borderId="15"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7" xfId="0" applyFont="1" applyFill="1" applyBorder="1" applyAlignment="1">
      <alignment horizontal="center" vertical="center"/>
    </xf>
    <xf numFmtId="0" fontId="6" fillId="7" borderId="15" xfId="0" applyFont="1" applyFill="1" applyBorder="1" applyAlignment="1">
      <alignment horizontal="center" vertical="center"/>
    </xf>
    <xf numFmtId="0" fontId="6" fillId="7" borderId="16" xfId="0" applyFont="1" applyFill="1" applyBorder="1" applyAlignment="1">
      <alignment horizontal="center" vertical="center"/>
    </xf>
    <xf numFmtId="0" fontId="6" fillId="7" borderId="17" xfId="0" applyFont="1" applyFill="1" applyBorder="1" applyAlignment="1">
      <alignment horizontal="center" vertical="center"/>
    </xf>
    <xf numFmtId="0" fontId="6" fillId="8" borderId="15" xfId="0" applyFont="1" applyFill="1" applyBorder="1" applyAlignment="1">
      <alignment horizontal="center" vertical="center"/>
    </xf>
    <xf numFmtId="0" fontId="6" fillId="8" borderId="16" xfId="0" applyFont="1" applyFill="1" applyBorder="1" applyAlignment="1">
      <alignment horizontal="center" vertical="center"/>
    </xf>
    <xf numFmtId="0" fontId="6" fillId="8" borderId="17" xfId="0" applyFont="1" applyFill="1" applyBorder="1" applyAlignment="1">
      <alignment horizontal="center" vertical="center"/>
    </xf>
    <xf numFmtId="0" fontId="6" fillId="9" borderId="15" xfId="0" applyFont="1" applyFill="1" applyBorder="1" applyAlignment="1">
      <alignment horizontal="center" vertical="center"/>
    </xf>
    <xf numFmtId="0" fontId="6" fillId="9" borderId="16" xfId="0" applyFont="1" applyFill="1" applyBorder="1" applyAlignment="1">
      <alignment horizontal="center" vertical="center"/>
    </xf>
    <xf numFmtId="0" fontId="6" fillId="9" borderId="17" xfId="0" applyFont="1" applyFill="1" applyBorder="1" applyAlignment="1">
      <alignment horizontal="center" vertical="center"/>
    </xf>
    <xf numFmtId="0" fontId="6" fillId="10" borderId="15" xfId="0" applyFont="1" applyFill="1" applyBorder="1" applyAlignment="1">
      <alignment horizontal="center" vertical="center"/>
    </xf>
    <xf numFmtId="0" fontId="6" fillId="10" borderId="16" xfId="0" applyFont="1" applyFill="1" applyBorder="1" applyAlignment="1">
      <alignment horizontal="center" vertical="center"/>
    </xf>
    <xf numFmtId="0" fontId="6" fillId="10" borderId="17" xfId="0" applyFont="1" applyFill="1" applyBorder="1" applyAlignment="1">
      <alignment horizontal="center" vertical="center"/>
    </xf>
    <xf numFmtId="0" fontId="6" fillId="11" borderId="15" xfId="0" applyFont="1" applyFill="1" applyBorder="1" applyAlignment="1">
      <alignment horizontal="center" vertical="center"/>
    </xf>
    <xf numFmtId="0" fontId="6" fillId="11" borderId="16" xfId="0" applyFont="1" applyFill="1" applyBorder="1" applyAlignment="1">
      <alignment horizontal="center" vertical="center"/>
    </xf>
    <xf numFmtId="0" fontId="6" fillId="11" borderId="17" xfId="0" applyFont="1" applyFill="1" applyBorder="1" applyAlignment="1">
      <alignment horizontal="center" vertical="center"/>
    </xf>
    <xf numFmtId="14" fontId="12" fillId="14" borderId="6" xfId="0" applyNumberFormat="1" applyFont="1" applyFill="1" applyBorder="1" applyAlignment="1">
      <alignment horizontal="left" vertical="top"/>
    </xf>
    <xf numFmtId="0" fontId="12" fillId="14" borderId="6" xfId="0" applyFont="1" applyFill="1" applyBorder="1" applyAlignment="1">
      <alignment horizontal="left" vertical="top"/>
    </xf>
    <xf numFmtId="170" fontId="29" fillId="0" borderId="0" xfId="6" applyNumberFormat="1" applyFont="1" applyFill="1" applyBorder="1" applyAlignment="1">
      <alignment vertical="top"/>
    </xf>
    <xf numFmtId="170" fontId="7" fillId="0" borderId="0" xfId="3" applyNumberFormat="1" applyFont="1" applyAlignment="1">
      <alignment vertical="top"/>
    </xf>
    <xf numFmtId="0" fontId="4" fillId="33" borderId="14" xfId="3" applyFill="1" applyBorder="1" applyAlignment="1">
      <alignment vertical="top" wrapText="1"/>
    </xf>
    <xf numFmtId="0" fontId="4" fillId="33" borderId="5" xfId="3" applyFill="1" applyBorder="1" applyAlignment="1">
      <alignment vertical="top" wrapText="1"/>
    </xf>
    <xf numFmtId="0" fontId="4" fillId="33" borderId="14" xfId="3" applyFill="1" applyBorder="1" applyAlignment="1">
      <alignment vertical="top"/>
    </xf>
    <xf numFmtId="0" fontId="4" fillId="33" borderId="7" xfId="3" applyFill="1" applyBorder="1" applyAlignment="1">
      <alignment vertical="top"/>
    </xf>
    <xf numFmtId="0" fontId="4" fillId="33" borderId="5" xfId="3" applyFill="1" applyBorder="1" applyAlignment="1">
      <alignment vertical="top"/>
    </xf>
    <xf numFmtId="0" fontId="4" fillId="0" borderId="6" xfId="3" applyBorder="1" applyAlignment="1">
      <alignment vertical="top"/>
    </xf>
    <xf numFmtId="170" fontId="8" fillId="0" borderId="6" xfId="3" applyNumberFormat="1" applyFont="1" applyBorder="1" applyAlignment="1">
      <alignment vertical="center"/>
    </xf>
    <xf numFmtId="0" fontId="6" fillId="0" borderId="6" xfId="3" applyFont="1" applyBorder="1" applyAlignment="1">
      <alignment horizontal="center" vertical="top"/>
    </xf>
    <xf numFmtId="0" fontId="4" fillId="33" borderId="6" xfId="3" applyFill="1" applyBorder="1" applyAlignment="1">
      <alignment vertical="top"/>
    </xf>
    <xf numFmtId="0" fontId="1" fillId="0" borderId="6" xfId="3" applyFont="1" applyBorder="1" applyAlignment="1">
      <alignment vertical="top" wrapText="1"/>
    </xf>
    <xf numFmtId="0" fontId="4" fillId="0" borderId="6" xfId="3" applyBorder="1" applyAlignment="1">
      <alignment vertical="top" wrapText="1"/>
    </xf>
    <xf numFmtId="0" fontId="1" fillId="0" borderId="13" xfId="3" applyFont="1" applyBorder="1" applyAlignment="1">
      <alignment horizontal="center" vertical="center" wrapText="1"/>
    </xf>
    <xf numFmtId="0" fontId="1" fillId="0" borderId="9" xfId="3" applyFont="1" applyBorder="1" applyAlignment="1">
      <alignment horizontal="center" vertical="center" wrapText="1"/>
    </xf>
    <xf numFmtId="0" fontId="1" fillId="0" borderId="4" xfId="3" applyFont="1" applyBorder="1" applyAlignment="1">
      <alignment horizontal="center" vertical="center" wrapText="1"/>
    </xf>
    <xf numFmtId="0" fontId="1" fillId="0" borderId="11" xfId="3" applyFont="1" applyBorder="1" applyAlignment="1">
      <alignment horizontal="center" vertical="center" wrapText="1"/>
    </xf>
    <xf numFmtId="0" fontId="1" fillId="0" borderId="0" xfId="3" applyFont="1" applyAlignment="1">
      <alignment horizontal="center" vertical="center" wrapText="1"/>
    </xf>
    <xf numFmtId="0" fontId="1" fillId="0" borderId="3" xfId="3" applyFont="1" applyBorder="1" applyAlignment="1">
      <alignment horizontal="center" vertical="center" wrapText="1"/>
    </xf>
    <xf numFmtId="0" fontId="1" fillId="0" borderId="10" xfId="3" applyFont="1" applyBorder="1" applyAlignment="1">
      <alignment horizontal="center" vertical="center" wrapText="1"/>
    </xf>
    <xf numFmtId="0" fontId="1" fillId="0" borderId="1" xfId="3" applyFont="1" applyBorder="1" applyAlignment="1">
      <alignment horizontal="center" vertical="center" wrapText="1"/>
    </xf>
    <xf numFmtId="0" fontId="1" fillId="0" borderId="8" xfId="3" applyFont="1" applyBorder="1" applyAlignment="1">
      <alignment horizontal="center" vertical="center" wrapText="1"/>
    </xf>
    <xf numFmtId="170" fontId="8" fillId="0" borderId="28" xfId="3" applyNumberFormat="1" applyFont="1" applyBorder="1" applyAlignment="1">
      <alignment vertical="top"/>
    </xf>
    <xf numFmtId="170" fontId="8" fillId="0" borderId="0" xfId="3" applyNumberFormat="1" applyFont="1" applyAlignment="1">
      <alignment vertical="top"/>
    </xf>
    <xf numFmtId="0" fontId="4" fillId="0" borderId="0" xfId="3" applyAlignment="1">
      <alignment vertical="top"/>
    </xf>
    <xf numFmtId="170" fontId="7" fillId="0" borderId="6" xfId="3" applyNumberFormat="1" applyFont="1" applyBorder="1" applyAlignment="1">
      <alignment horizontal="center" vertical="top"/>
    </xf>
    <xf numFmtId="170" fontId="8" fillId="0" borderId="27" xfId="3" applyNumberFormat="1" applyFont="1" applyBorder="1" applyAlignment="1">
      <alignment vertical="top"/>
    </xf>
    <xf numFmtId="170" fontId="8" fillId="0" borderId="7" xfId="3" applyNumberFormat="1" applyFont="1" applyBorder="1" applyAlignment="1">
      <alignment vertical="top"/>
    </xf>
    <xf numFmtId="170" fontId="8" fillId="0" borderId="49" xfId="3" applyNumberFormat="1" applyFont="1" applyBorder="1" applyAlignment="1">
      <alignment horizontal="left" vertical="top"/>
    </xf>
    <xf numFmtId="170" fontId="8" fillId="0" borderId="50" xfId="3" applyNumberFormat="1" applyFont="1" applyBorder="1" applyAlignment="1">
      <alignment horizontal="left" vertical="top"/>
    </xf>
    <xf numFmtId="170" fontId="8" fillId="0" borderId="6" xfId="3" applyNumberFormat="1" applyFont="1" applyBorder="1" applyAlignment="1">
      <alignment horizontal="left" vertical="center"/>
    </xf>
    <xf numFmtId="170" fontId="25" fillId="12" borderId="15" xfId="3" applyNumberFormat="1" applyFont="1" applyFill="1" applyBorder="1" applyAlignment="1">
      <alignment horizontal="left" vertical="top"/>
    </xf>
    <xf numFmtId="170" fontId="25" fillId="12" borderId="16" xfId="3" applyNumberFormat="1" applyFont="1" applyFill="1" applyBorder="1" applyAlignment="1">
      <alignment horizontal="left" vertical="top"/>
    </xf>
    <xf numFmtId="170" fontId="25" fillId="12" borderId="17" xfId="3" applyNumberFormat="1" applyFont="1" applyFill="1" applyBorder="1" applyAlignment="1">
      <alignment horizontal="left" vertical="top"/>
    </xf>
    <xf numFmtId="170" fontId="7" fillId="0" borderId="9" xfId="3" applyNumberFormat="1" applyFont="1" applyBorder="1" applyAlignment="1">
      <alignment vertical="top"/>
    </xf>
    <xf numFmtId="164" fontId="20" fillId="0" borderId="46" xfId="3" applyNumberFormat="1" applyFont="1" applyBorder="1" applyAlignment="1">
      <alignment horizontal="center" wrapText="1"/>
    </xf>
    <xf numFmtId="164" fontId="20" fillId="0" borderId="48" xfId="3" applyNumberFormat="1" applyFont="1" applyBorder="1" applyAlignment="1">
      <alignment horizontal="center" wrapText="1"/>
    </xf>
    <xf numFmtId="170" fontId="8" fillId="0" borderId="32" xfId="3" applyNumberFormat="1" applyFont="1" applyBorder="1" applyAlignment="1">
      <alignment horizontal="left" vertical="top"/>
    </xf>
    <xf numFmtId="170" fontId="8" fillId="0" borderId="26" xfId="3" applyNumberFormat="1" applyFont="1" applyBorder="1" applyAlignment="1">
      <alignment vertical="top"/>
    </xf>
    <xf numFmtId="170" fontId="8" fillId="0" borderId="1" xfId="3" applyNumberFormat="1" applyFont="1" applyBorder="1" applyAlignment="1">
      <alignment vertical="top"/>
    </xf>
    <xf numFmtId="170" fontId="8" fillId="0" borderId="27" xfId="3" applyNumberFormat="1" applyFont="1" applyBorder="1" applyAlignment="1">
      <alignment horizontal="left" vertical="top"/>
    </xf>
    <xf numFmtId="170" fontId="8" fillId="0" borderId="7" xfId="3" applyNumberFormat="1" applyFont="1" applyBorder="1" applyAlignment="1">
      <alignment horizontal="left" vertical="top"/>
    </xf>
    <xf numFmtId="0" fontId="6" fillId="0" borderId="46" xfId="3" applyFont="1" applyBorder="1" applyAlignment="1">
      <alignment horizontal="center" vertical="center"/>
    </xf>
    <xf numFmtId="0" fontId="6" fillId="0" borderId="47" xfId="3" applyFont="1" applyBorder="1" applyAlignment="1">
      <alignment horizontal="center" vertical="center"/>
    </xf>
    <xf numFmtId="0" fontId="6" fillId="0" borderId="32" xfId="3" applyFont="1" applyBorder="1" applyAlignment="1">
      <alignment horizontal="center" vertical="top"/>
    </xf>
    <xf numFmtId="0" fontId="17" fillId="0" borderId="6" xfId="6" applyBorder="1" applyAlignment="1" applyProtection="1">
      <alignment horizontal="center" vertical="top"/>
    </xf>
    <xf numFmtId="9" fontId="14" fillId="0" borderId="12" xfId="4" applyFont="1" applyBorder="1" applyAlignment="1" applyProtection="1">
      <alignment horizontal="center" vertical="center"/>
    </xf>
    <xf numFmtId="9" fontId="14" fillId="0" borderId="35" xfId="4" applyFont="1" applyBorder="1" applyAlignment="1" applyProtection="1">
      <alignment horizontal="center" vertical="center"/>
    </xf>
    <xf numFmtId="9" fontId="14" fillId="0" borderId="2" xfId="4" applyFont="1" applyBorder="1" applyAlignment="1" applyProtection="1">
      <alignment horizontal="center" vertical="center"/>
    </xf>
    <xf numFmtId="49" fontId="12" fillId="18" borderId="14" xfId="0" applyNumberFormat="1" applyFont="1" applyFill="1" applyBorder="1" applyAlignment="1" applyProtection="1">
      <alignment horizontal="left" vertical="top"/>
      <protection locked="0"/>
    </xf>
    <xf numFmtId="49" fontId="12" fillId="18" borderId="7" xfId="0" applyNumberFormat="1" applyFont="1" applyFill="1" applyBorder="1" applyAlignment="1" applyProtection="1">
      <alignment horizontal="left" vertical="top"/>
      <protection locked="0"/>
    </xf>
    <xf numFmtId="49" fontId="12" fillId="18" borderId="5" xfId="0" applyNumberFormat="1" applyFont="1" applyFill="1" applyBorder="1" applyAlignment="1" applyProtection="1">
      <alignment horizontal="left" vertical="top"/>
      <protection locked="0"/>
    </xf>
    <xf numFmtId="164" fontId="12" fillId="0" borderId="43" xfId="0" applyNumberFormat="1" applyFont="1" applyBorder="1" applyAlignment="1">
      <alignment horizontal="right" vertical="top"/>
    </xf>
    <xf numFmtId="164" fontId="12" fillId="0" borderId="9" xfId="0" applyNumberFormat="1" applyFont="1" applyBorder="1" applyAlignment="1">
      <alignment horizontal="right" vertical="top"/>
    </xf>
    <xf numFmtId="164" fontId="12" fillId="0" borderId="4" xfId="0" applyNumberFormat="1" applyFont="1" applyBorder="1" applyAlignment="1">
      <alignment horizontal="right" vertical="top"/>
    </xf>
    <xf numFmtId="0" fontId="12" fillId="7" borderId="15" xfId="0" applyFont="1" applyFill="1" applyBorder="1" applyAlignment="1">
      <alignment horizontal="center" vertical="top" wrapText="1"/>
    </xf>
    <xf numFmtId="0" fontId="12" fillId="7" borderId="16" xfId="0" applyFont="1" applyFill="1" applyBorder="1" applyAlignment="1">
      <alignment horizontal="center" vertical="top" wrapText="1"/>
    </xf>
    <xf numFmtId="0" fontId="12" fillId="7" borderId="17" xfId="0" applyFont="1" applyFill="1" applyBorder="1" applyAlignment="1">
      <alignment horizontal="center" vertical="top" wrapText="1"/>
    </xf>
    <xf numFmtId="0" fontId="12" fillId="8" borderId="15" xfId="0" applyFont="1" applyFill="1" applyBorder="1" applyAlignment="1">
      <alignment horizontal="center" vertical="top" wrapText="1"/>
    </xf>
    <xf numFmtId="0" fontId="12" fillId="8" borderId="16" xfId="0" applyFont="1" applyFill="1" applyBorder="1" applyAlignment="1">
      <alignment horizontal="center" vertical="top" wrapText="1"/>
    </xf>
    <xf numFmtId="0" fontId="12" fillId="8" borderId="17" xfId="0" applyFont="1" applyFill="1" applyBorder="1" applyAlignment="1">
      <alignment horizontal="center" vertical="top" wrapText="1"/>
    </xf>
    <xf numFmtId="0" fontId="12" fillId="9" borderId="15" xfId="0" applyFont="1" applyFill="1" applyBorder="1" applyAlignment="1">
      <alignment horizontal="center" vertical="top" wrapText="1"/>
    </xf>
    <xf numFmtId="0" fontId="12" fillId="9" borderId="16" xfId="0" applyFont="1" applyFill="1" applyBorder="1" applyAlignment="1">
      <alignment horizontal="center" vertical="top" wrapText="1"/>
    </xf>
    <xf numFmtId="0" fontId="12" fillId="9" borderId="17" xfId="0" applyFont="1" applyFill="1" applyBorder="1" applyAlignment="1">
      <alignment horizontal="center" vertical="top" wrapText="1"/>
    </xf>
    <xf numFmtId="0" fontId="12" fillId="10" borderId="15" xfId="0" applyFont="1" applyFill="1" applyBorder="1" applyAlignment="1">
      <alignment horizontal="center" vertical="top" wrapText="1"/>
    </xf>
    <xf numFmtId="0" fontId="12" fillId="10" borderId="16" xfId="0" applyFont="1" applyFill="1" applyBorder="1" applyAlignment="1">
      <alignment horizontal="center" vertical="top" wrapText="1"/>
    </xf>
    <xf numFmtId="0" fontId="12" fillId="10" borderId="17" xfId="0" applyFont="1" applyFill="1" applyBorder="1" applyAlignment="1">
      <alignment horizontal="center" vertical="top" wrapText="1"/>
    </xf>
    <xf numFmtId="0" fontId="12" fillId="17" borderId="15" xfId="0" applyFont="1" applyFill="1" applyBorder="1" applyAlignment="1">
      <alignment horizontal="center" vertical="top" wrapText="1"/>
    </xf>
    <xf numFmtId="0" fontId="12" fillId="17" borderId="16" xfId="0" applyFont="1" applyFill="1" applyBorder="1" applyAlignment="1">
      <alignment horizontal="center" vertical="top" wrapText="1"/>
    </xf>
    <xf numFmtId="0" fontId="12" fillId="17" borderId="17" xfId="0" applyFont="1" applyFill="1" applyBorder="1" applyAlignment="1">
      <alignment horizontal="center" vertical="top" wrapText="1"/>
    </xf>
    <xf numFmtId="166" fontId="12" fillId="3" borderId="40" xfId="0" applyNumberFormat="1" applyFont="1" applyFill="1" applyBorder="1" applyAlignment="1">
      <alignment horizontal="center" vertical="top"/>
    </xf>
    <xf numFmtId="166" fontId="12" fillId="3" borderId="41" xfId="0" applyNumberFormat="1" applyFont="1" applyFill="1" applyBorder="1" applyAlignment="1">
      <alignment horizontal="center" vertical="top"/>
    </xf>
    <xf numFmtId="166" fontId="12" fillId="3" borderId="42" xfId="0" applyNumberFormat="1" applyFont="1" applyFill="1" applyBorder="1" applyAlignment="1">
      <alignment horizontal="center" vertical="top"/>
    </xf>
    <xf numFmtId="0" fontId="12" fillId="2" borderId="40" xfId="0" applyFont="1" applyFill="1" applyBorder="1" applyAlignment="1">
      <alignment horizontal="center" vertical="top"/>
    </xf>
    <xf numFmtId="0" fontId="12" fillId="2" borderId="41" xfId="0" applyFont="1" applyFill="1" applyBorder="1" applyAlignment="1">
      <alignment horizontal="center" vertical="top"/>
    </xf>
    <xf numFmtId="0" fontId="12" fillId="2" borderId="42" xfId="0" applyFont="1" applyFill="1" applyBorder="1" applyAlignment="1">
      <alignment horizontal="center" vertical="top"/>
    </xf>
    <xf numFmtId="0" fontId="12" fillId="4" borderId="40" xfId="0" applyFont="1" applyFill="1" applyBorder="1" applyAlignment="1">
      <alignment horizontal="center" vertical="top"/>
    </xf>
    <xf numFmtId="0" fontId="12" fillId="4" borderId="41" xfId="0" applyFont="1" applyFill="1" applyBorder="1" applyAlignment="1">
      <alignment horizontal="center" vertical="top"/>
    </xf>
    <xf numFmtId="0" fontId="12" fillId="4" borderId="42" xfId="0" applyFont="1" applyFill="1" applyBorder="1" applyAlignment="1">
      <alignment horizontal="center" vertical="top"/>
    </xf>
    <xf numFmtId="0" fontId="12" fillId="5" borderId="40" xfId="0" applyFont="1" applyFill="1" applyBorder="1" applyAlignment="1">
      <alignment horizontal="center" vertical="top"/>
    </xf>
    <xf numFmtId="0" fontId="12" fillId="5" borderId="41" xfId="0" applyFont="1" applyFill="1" applyBorder="1" applyAlignment="1">
      <alignment horizontal="center" vertical="top"/>
    </xf>
    <xf numFmtId="0" fontId="12" fillId="5" borderId="42" xfId="0" applyFont="1" applyFill="1" applyBorder="1" applyAlignment="1">
      <alignment horizontal="center" vertical="top"/>
    </xf>
    <xf numFmtId="0" fontId="12" fillId="6" borderId="15" xfId="0" applyFont="1" applyFill="1" applyBorder="1" applyAlignment="1">
      <alignment horizontal="center" vertical="top" wrapText="1"/>
    </xf>
    <xf numFmtId="0" fontId="12" fillId="6" borderId="16" xfId="0" applyFont="1" applyFill="1" applyBorder="1" applyAlignment="1">
      <alignment horizontal="center" vertical="top" wrapText="1"/>
    </xf>
    <xf numFmtId="0" fontId="12" fillId="6" borderId="17" xfId="0" applyFont="1" applyFill="1" applyBorder="1" applyAlignment="1">
      <alignment horizontal="center" vertical="top" wrapText="1"/>
    </xf>
    <xf numFmtId="14" fontId="12" fillId="18" borderId="6" xfId="0" applyNumberFormat="1" applyFont="1" applyFill="1" applyBorder="1" applyAlignment="1">
      <alignment horizontal="left" vertical="top"/>
    </xf>
    <xf numFmtId="0" fontId="12" fillId="18" borderId="6" xfId="0" applyFont="1" applyFill="1" applyBorder="1" applyAlignment="1">
      <alignment horizontal="left" vertical="top"/>
    </xf>
    <xf numFmtId="49" fontId="12" fillId="19" borderId="14" xfId="0" applyNumberFormat="1" applyFont="1" applyFill="1" applyBorder="1" applyAlignment="1" applyProtection="1">
      <alignment horizontal="left" vertical="top"/>
      <protection locked="0"/>
    </xf>
    <xf numFmtId="49" fontId="12" fillId="19" borderId="7" xfId="0" applyNumberFormat="1" applyFont="1" applyFill="1" applyBorder="1" applyAlignment="1" applyProtection="1">
      <alignment horizontal="left" vertical="top"/>
      <protection locked="0"/>
    </xf>
    <xf numFmtId="49" fontId="12" fillId="19" borderId="5" xfId="0" applyNumberFormat="1" applyFont="1" applyFill="1" applyBorder="1" applyAlignment="1" applyProtection="1">
      <alignment horizontal="left" vertical="top"/>
      <protection locked="0"/>
    </xf>
    <xf numFmtId="14" fontId="12" fillId="19" borderId="6" xfId="0" applyNumberFormat="1" applyFont="1" applyFill="1" applyBorder="1" applyAlignment="1">
      <alignment horizontal="left" vertical="top"/>
    </xf>
    <xf numFmtId="0" fontId="12" fillId="19" borderId="6" xfId="0" applyFont="1" applyFill="1" applyBorder="1" applyAlignment="1">
      <alignment horizontal="left" vertical="top"/>
    </xf>
    <xf numFmtId="49" fontId="12" fillId="21" borderId="14" xfId="0" applyNumberFormat="1" applyFont="1" applyFill="1" applyBorder="1" applyAlignment="1" applyProtection="1">
      <alignment horizontal="left" vertical="top"/>
      <protection locked="0"/>
    </xf>
    <xf numFmtId="49" fontId="12" fillId="21" borderId="7" xfId="0" applyNumberFormat="1" applyFont="1" applyFill="1" applyBorder="1" applyAlignment="1" applyProtection="1">
      <alignment horizontal="left" vertical="top"/>
      <protection locked="0"/>
    </xf>
    <xf numFmtId="49" fontId="12" fillId="21" borderId="5" xfId="0" applyNumberFormat="1" applyFont="1" applyFill="1" applyBorder="1" applyAlignment="1" applyProtection="1">
      <alignment horizontal="left" vertical="top"/>
      <protection locked="0"/>
    </xf>
    <xf numFmtId="14" fontId="12" fillId="21" borderId="6" xfId="0" applyNumberFormat="1" applyFont="1" applyFill="1" applyBorder="1" applyAlignment="1">
      <alignment horizontal="left" vertical="top"/>
    </xf>
    <xf numFmtId="0" fontId="12" fillId="21" borderId="6" xfId="0" applyFont="1" applyFill="1" applyBorder="1" applyAlignment="1">
      <alignment horizontal="left" vertical="top"/>
    </xf>
    <xf numFmtId="9" fontId="14" fillId="0" borderId="12" xfId="4" applyFont="1" applyBorder="1" applyAlignment="1">
      <alignment horizontal="center" vertical="center"/>
    </xf>
    <xf numFmtId="9" fontId="14" fillId="0" borderId="35" xfId="4" applyFont="1" applyBorder="1" applyAlignment="1">
      <alignment horizontal="center" vertical="center"/>
    </xf>
    <xf numFmtId="9" fontId="14" fillId="0" borderId="2" xfId="4" applyFont="1" applyBorder="1" applyAlignment="1">
      <alignment horizontal="center" vertical="center"/>
    </xf>
    <xf numFmtId="49" fontId="12" fillId="20" borderId="14" xfId="0" applyNumberFormat="1" applyFont="1" applyFill="1" applyBorder="1" applyAlignment="1" applyProtection="1">
      <alignment horizontal="left" vertical="top"/>
      <protection locked="0"/>
    </xf>
    <xf numFmtId="49" fontId="12" fillId="20" borderId="7" xfId="0" applyNumberFormat="1" applyFont="1" applyFill="1" applyBorder="1" applyAlignment="1" applyProtection="1">
      <alignment horizontal="left" vertical="top"/>
      <protection locked="0"/>
    </xf>
    <xf numFmtId="49" fontId="12" fillId="20" borderId="5" xfId="0" applyNumberFormat="1" applyFont="1" applyFill="1" applyBorder="1" applyAlignment="1" applyProtection="1">
      <alignment horizontal="left" vertical="top"/>
      <protection locked="0"/>
    </xf>
    <xf numFmtId="14" fontId="12" fillId="20" borderId="6" xfId="0" applyNumberFormat="1" applyFont="1" applyFill="1" applyBorder="1" applyAlignment="1">
      <alignment horizontal="left" vertical="top"/>
    </xf>
    <xf numFmtId="0" fontId="12" fillId="20" borderId="6" xfId="0" applyFont="1" applyFill="1" applyBorder="1" applyAlignment="1">
      <alignment horizontal="left" vertical="top"/>
    </xf>
    <xf numFmtId="49" fontId="12" fillId="22" borderId="14" xfId="0" applyNumberFormat="1" applyFont="1" applyFill="1" applyBorder="1" applyAlignment="1" applyProtection="1">
      <alignment horizontal="left" vertical="top"/>
      <protection locked="0"/>
    </xf>
    <xf numFmtId="49" fontId="12" fillId="22" borderId="7" xfId="0" applyNumberFormat="1" applyFont="1" applyFill="1" applyBorder="1" applyAlignment="1" applyProtection="1">
      <alignment horizontal="left" vertical="top"/>
      <protection locked="0"/>
    </xf>
    <xf numFmtId="49" fontId="12" fillId="22" borderId="5" xfId="0" applyNumberFormat="1" applyFont="1" applyFill="1" applyBorder="1" applyAlignment="1" applyProtection="1">
      <alignment horizontal="left" vertical="top"/>
      <protection locked="0"/>
    </xf>
    <xf numFmtId="14" fontId="12" fillId="22" borderId="6" xfId="0" applyNumberFormat="1" applyFont="1" applyFill="1" applyBorder="1" applyAlignment="1">
      <alignment horizontal="left" vertical="top"/>
    </xf>
    <xf numFmtId="0" fontId="12" fillId="22" borderId="6" xfId="0" applyFont="1" applyFill="1" applyBorder="1" applyAlignment="1">
      <alignment horizontal="left" vertical="top"/>
    </xf>
    <xf numFmtId="49" fontId="12" fillId="24" borderId="14" xfId="0" applyNumberFormat="1" applyFont="1" applyFill="1" applyBorder="1" applyAlignment="1" applyProtection="1">
      <alignment horizontal="left" vertical="top"/>
      <protection locked="0"/>
    </xf>
    <xf numFmtId="49" fontId="12" fillId="24" borderId="7" xfId="0" applyNumberFormat="1" applyFont="1" applyFill="1" applyBorder="1" applyAlignment="1" applyProtection="1">
      <alignment horizontal="left" vertical="top"/>
      <protection locked="0"/>
    </xf>
    <xf numFmtId="49" fontId="12" fillId="24" borderId="5" xfId="0" applyNumberFormat="1" applyFont="1" applyFill="1" applyBorder="1" applyAlignment="1" applyProtection="1">
      <alignment horizontal="left" vertical="top"/>
      <protection locked="0"/>
    </xf>
    <xf numFmtId="14" fontId="12" fillId="24" borderId="6" xfId="0" applyNumberFormat="1" applyFont="1" applyFill="1" applyBorder="1" applyAlignment="1">
      <alignment horizontal="left" vertical="top"/>
    </xf>
    <xf numFmtId="0" fontId="12" fillId="24" borderId="6" xfId="0" applyFont="1" applyFill="1" applyBorder="1" applyAlignment="1">
      <alignment horizontal="left" vertical="top"/>
    </xf>
    <xf numFmtId="49" fontId="12" fillId="23" borderId="14" xfId="0" applyNumberFormat="1" applyFont="1" applyFill="1" applyBorder="1" applyAlignment="1" applyProtection="1">
      <alignment horizontal="left" vertical="top"/>
      <protection locked="0"/>
    </xf>
    <xf numFmtId="49" fontId="12" fillId="23" borderId="7" xfId="0" applyNumberFormat="1" applyFont="1" applyFill="1" applyBorder="1" applyAlignment="1" applyProtection="1">
      <alignment horizontal="left" vertical="top"/>
      <protection locked="0"/>
    </xf>
    <xf numFmtId="49" fontId="12" fillId="23" borderId="5" xfId="0" applyNumberFormat="1" applyFont="1" applyFill="1" applyBorder="1" applyAlignment="1" applyProtection="1">
      <alignment horizontal="left" vertical="top"/>
      <protection locked="0"/>
    </xf>
    <xf numFmtId="14" fontId="12" fillId="23" borderId="6" xfId="0" applyNumberFormat="1" applyFont="1" applyFill="1" applyBorder="1" applyAlignment="1">
      <alignment horizontal="left" vertical="top"/>
    </xf>
    <xf numFmtId="0" fontId="12" fillId="23" borderId="6" xfId="0" applyFont="1" applyFill="1" applyBorder="1" applyAlignment="1">
      <alignment horizontal="left" vertical="top"/>
    </xf>
    <xf numFmtId="0" fontId="12" fillId="3" borderId="45" xfId="0" applyFont="1" applyFill="1" applyBorder="1" applyAlignment="1">
      <alignment horizontal="center" vertical="center"/>
    </xf>
  </cellXfs>
  <cellStyles count="9">
    <cellStyle name="Comma 2" xfId="1" xr:uid="{00000000-0005-0000-0000-000001000000}"/>
    <cellStyle name="Currency" xfId="2" builtinId="4"/>
    <cellStyle name="Hyperlink" xfId="6" builtinId="8"/>
    <cellStyle name="Normal" xfId="0" builtinId="0"/>
    <cellStyle name="Normal 2" xfId="3" xr:uid="{00000000-0005-0000-0000-000005000000}"/>
    <cellStyle name="Normal 3" xfId="7" xr:uid="{00000000-0005-0000-0000-000006000000}"/>
    <cellStyle name="Percent" xfId="4" builtinId="5"/>
    <cellStyle name="Percent 2" xfId="5" xr:uid="{00000000-0005-0000-0000-000008000000}"/>
    <cellStyle name="Percent 2 2" xfId="8" xr:uid="{00000000-0005-0000-0000-000009000000}"/>
  </cellStyles>
  <dxfs count="505">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patternType="none">
          <bgColor auto="1"/>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color rgb="FFFF0000"/>
      </font>
    </dxf>
    <dxf>
      <font>
        <b val="0"/>
        <i val="0"/>
        <color rgb="FFFF0000"/>
      </font>
    </dxf>
    <dxf>
      <font>
        <b val="0"/>
        <i val="0"/>
        <color rgb="FFFF0000"/>
      </font>
    </dxf>
    <dxf>
      <font>
        <b val="0"/>
        <i val="0"/>
        <color rgb="FFFF0000"/>
      </font>
    </dxf>
    <dxf>
      <font>
        <b/>
        <i val="0"/>
        <color rgb="FFFFFF00"/>
      </font>
      <fill>
        <patternFill>
          <bgColor rgb="FFFF0000"/>
        </patternFill>
      </fill>
    </dxf>
    <dxf>
      <fill>
        <patternFill>
          <bgColor theme="0" tint="-0.2499465926084170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00"/>
        </patternFill>
      </fill>
    </dxf>
    <dxf>
      <font>
        <color rgb="FFFF0000"/>
      </font>
    </dxf>
    <dxf>
      <font>
        <b val="0"/>
        <i val="0"/>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
      <fill>
        <patternFill patternType="none">
          <bgColor auto="1"/>
        </patternFill>
      </fill>
    </dxf>
    <dxf>
      <font>
        <color rgb="FFFF0000"/>
      </font>
    </dxf>
    <dxf>
      <font>
        <b val="0"/>
        <i val="0"/>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
      <fill>
        <patternFill patternType="none">
          <bgColor auto="1"/>
        </patternFill>
      </fill>
    </dxf>
    <dxf>
      <font>
        <color rgb="FFFF0000"/>
      </font>
    </dxf>
    <dxf>
      <font>
        <b val="0"/>
        <i val="0"/>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
      <fill>
        <patternFill patternType="none">
          <bgColor auto="1"/>
        </patternFill>
      </fill>
    </dxf>
    <dxf>
      <font>
        <color rgb="FFFF0000"/>
      </font>
    </dxf>
    <dxf>
      <font>
        <b val="0"/>
        <i val="0"/>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
      <fill>
        <patternFill patternType="none">
          <bgColor auto="1"/>
        </patternFill>
      </fill>
    </dxf>
    <dxf>
      <font>
        <color rgb="FFFF0000"/>
      </font>
    </dxf>
    <dxf>
      <font>
        <b val="0"/>
        <i val="0"/>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
      <fill>
        <patternFill patternType="none">
          <bgColor auto="1"/>
        </patternFill>
      </fill>
    </dxf>
    <dxf>
      <font>
        <color rgb="FFFF0000"/>
      </font>
    </dxf>
    <dxf>
      <font>
        <b val="0"/>
        <i val="0"/>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
      <fill>
        <patternFill patternType="none">
          <bgColor auto="1"/>
        </patternFill>
      </fill>
    </dxf>
    <dxf>
      <font>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b/>
        <i val="0"/>
        <color rgb="FFFF0000"/>
      </font>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ill>
        <patternFill>
          <bgColor theme="0" tint="-0.499984740745262"/>
        </patternFill>
      </fill>
    </dxf>
    <dxf>
      <fill>
        <patternFill>
          <bgColor rgb="FFFFFF00"/>
        </patternFill>
      </fill>
    </dxf>
    <dxf>
      <fill>
        <patternFill>
          <bgColor theme="0" tint="-0.24994659260841701"/>
        </patternFill>
      </fill>
    </dxf>
    <dxf>
      <font>
        <color auto="1"/>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
      <fill>
        <patternFill patternType="none">
          <bgColor auto="1"/>
        </patternFill>
      </fill>
    </dxf>
    <dxf>
      <font>
        <color rgb="FFFF0000"/>
      </font>
    </dxf>
    <dxf>
      <font>
        <b val="0"/>
        <i val="0"/>
        <color rgb="FFFF0000"/>
      </font>
    </dxf>
    <dxf>
      <font>
        <b/>
        <i val="0"/>
        <color rgb="FFFFFF00"/>
      </font>
      <fill>
        <patternFill>
          <bgColor rgb="FFFF0000"/>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dxf>
    <dxf>
      <font>
        <b val="0"/>
        <i val="0"/>
        <color rgb="FFFF0000"/>
      </font>
    </dxf>
    <dxf>
      <font>
        <b val="0"/>
        <i val="0"/>
        <color rgb="FFFF0000"/>
      </font>
    </dxf>
    <dxf>
      <font>
        <b/>
        <i val="0"/>
        <color rgb="FFFFFF00"/>
      </font>
      <fill>
        <patternFill>
          <bgColor rgb="FFFF0000"/>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rgb="FFFFFF00"/>
        </patternFill>
      </fill>
    </dxf>
    <dxf>
      <fill>
        <patternFill>
          <bgColor theme="0" tint="-0.499984740745262"/>
        </patternFill>
      </fill>
    </dxf>
    <dxf>
      <fill>
        <patternFill>
          <bgColor rgb="FFFFFF00"/>
        </patternFill>
      </fill>
    </dxf>
  </dxfs>
  <tableStyles count="0" defaultTableStyle="TableStyleMedium2" defaultPivotStyle="PivotStyleLight16"/>
  <colors>
    <mruColors>
      <color rgb="FF92D050"/>
      <color rgb="FFFFFF99"/>
      <color rgb="FFFFFF66"/>
      <color rgb="FFF5D7D7"/>
      <color rgb="FFE3ACAB"/>
      <color rgb="FFC4B7F3"/>
      <color rgb="FFE8F28A"/>
      <color rgb="FFA5FBDA"/>
      <color rgb="FFEAC1C0"/>
      <color rgb="FF907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editAs="oneCell">
    <xdr:from>
      <xdr:col>0</xdr:col>
      <xdr:colOff>1228725</xdr:colOff>
      <xdr:row>6</xdr:row>
      <xdr:rowOff>0</xdr:rowOff>
    </xdr:from>
    <xdr:to>
      <xdr:col>1</xdr:col>
      <xdr:colOff>288925</xdr:colOff>
      <xdr:row>6</xdr:row>
      <xdr:rowOff>213995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E596E8D6-B7CC-4F60-883D-ED8056448061}"/>
            </a:ext>
          </a:extLst>
        </xdr:cNvPr>
        <xdr:cNvSpPr/>
      </xdr:nvSpPr>
      <xdr:spPr bwMode="auto">
        <a:xfrm>
          <a:off x="1231265" y="1348740"/>
          <a:ext cx="317500" cy="2101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288925</xdr:colOff>
      <xdr:row>6</xdr:row>
      <xdr:rowOff>213995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D7D98F99-15FE-4054-A026-4F0F7B9DCE09}"/>
            </a:ext>
          </a:extLst>
        </xdr:cNvPr>
        <xdr:cNvSpPr/>
      </xdr:nvSpPr>
      <xdr:spPr bwMode="auto">
        <a:xfrm>
          <a:off x="1231265" y="1348740"/>
          <a:ext cx="317500" cy="2101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288925</xdr:colOff>
      <xdr:row>6</xdr:row>
      <xdr:rowOff>213995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3BCE4DD5-5FCF-4D41-B7FD-CD7A69580BB9}"/>
            </a:ext>
          </a:extLst>
        </xdr:cNvPr>
        <xdr:cNvSpPr/>
      </xdr:nvSpPr>
      <xdr:spPr bwMode="auto">
        <a:xfrm>
          <a:off x="1231265" y="1348740"/>
          <a:ext cx="317500" cy="2101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288925</xdr:colOff>
      <xdr:row>6</xdr:row>
      <xdr:rowOff>213995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8B6758A1-D17E-41FC-8BF3-BB9F46AF0184}"/>
            </a:ext>
          </a:extLst>
        </xdr:cNvPr>
        <xdr:cNvSpPr/>
      </xdr:nvSpPr>
      <xdr:spPr bwMode="auto">
        <a:xfrm>
          <a:off x="1231265" y="1348740"/>
          <a:ext cx="317500" cy="2101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288925</xdr:colOff>
      <xdr:row>6</xdr:row>
      <xdr:rowOff>213995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F7C227E2-F100-41C8-B057-C53FCC376AFF}"/>
            </a:ext>
          </a:extLst>
        </xdr:cNvPr>
        <xdr:cNvSpPr/>
      </xdr:nvSpPr>
      <xdr:spPr bwMode="auto">
        <a:xfrm>
          <a:off x="1231265" y="1348740"/>
          <a:ext cx="317500" cy="2101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288925</xdr:colOff>
      <xdr:row>6</xdr:row>
      <xdr:rowOff>213995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90E77D46-3C39-43ED-9DF1-156B41F1A21E}"/>
            </a:ext>
          </a:extLst>
        </xdr:cNvPr>
        <xdr:cNvSpPr/>
      </xdr:nvSpPr>
      <xdr:spPr bwMode="auto">
        <a:xfrm>
          <a:off x="1231265" y="1348740"/>
          <a:ext cx="317500" cy="2101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6</xdr:row>
      <xdr:rowOff>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5B68D0C5-3BD4-471F-A54D-682B45F955D8}"/>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89A456C7-DAEC-409B-8652-019F35B4118C}"/>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1BEB1A82-7BCA-4EB6-A7E1-7D3DA8CED750}"/>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104A07B-6D75-4120-AABD-2C0E8A9AC170}"/>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E836A13E-6B31-4732-90AE-B6AE910F48DF}"/>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8C44CE33-5D32-47FF-B1FA-185969D6C78F}"/>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7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7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7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7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7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7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7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7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7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7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7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7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B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B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B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B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B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B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B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B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B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B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B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B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F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F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F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F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F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F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F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F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F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F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F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F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6B9EA30B-68C3-48EB-9E9F-E4A092B6005D}"/>
            </a:ext>
          </a:extLst>
        </xdr:cNvPr>
        <xdr:cNvSpPr/>
      </xdr:nvSpPr>
      <xdr:spPr bwMode="auto">
        <a:xfrm>
          <a:off x="1225550" y="2181225"/>
          <a:ext cx="319405"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6B86C1DA-DB5C-4666-8305-C1C9006D7C03}"/>
            </a:ext>
          </a:extLst>
        </xdr:cNvPr>
        <xdr:cNvSpPr/>
      </xdr:nvSpPr>
      <xdr:spPr bwMode="auto">
        <a:xfrm>
          <a:off x="1225550" y="2181225"/>
          <a:ext cx="319405"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B64C5C7A-0D2D-4EC8-BAC6-C5E39CD76574}"/>
            </a:ext>
          </a:extLst>
        </xdr:cNvPr>
        <xdr:cNvSpPr/>
      </xdr:nvSpPr>
      <xdr:spPr bwMode="auto">
        <a:xfrm>
          <a:off x="1225550" y="2181225"/>
          <a:ext cx="319405"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EC72A8D0-AAEB-477D-A0B4-0191A4C13E21}"/>
            </a:ext>
          </a:extLst>
        </xdr:cNvPr>
        <xdr:cNvSpPr/>
      </xdr:nvSpPr>
      <xdr:spPr bwMode="auto">
        <a:xfrm>
          <a:off x="1225550" y="2181225"/>
          <a:ext cx="319405"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61B70DD7-E6BE-48B5-B5E6-7CA2E121EC8A}"/>
            </a:ext>
          </a:extLst>
        </xdr:cNvPr>
        <xdr:cNvSpPr/>
      </xdr:nvSpPr>
      <xdr:spPr bwMode="auto">
        <a:xfrm>
          <a:off x="1225550" y="2181225"/>
          <a:ext cx="319405"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A9CD81FB-9A92-4715-8483-5D67CD38770A}"/>
            </a:ext>
          </a:extLst>
        </xdr:cNvPr>
        <xdr:cNvSpPr/>
      </xdr:nvSpPr>
      <xdr:spPr bwMode="auto">
        <a:xfrm>
          <a:off x="1225550" y="2181225"/>
          <a:ext cx="319405"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D04EA315-926B-4BC7-B6AF-BAAEAE840EAE}"/>
            </a:ext>
          </a:extLst>
        </xdr:cNvPr>
        <xdr:cNvSpPr/>
      </xdr:nvSpPr>
      <xdr:spPr bwMode="auto">
        <a:xfrm>
          <a:off x="12255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C5E8EB87-4ABB-4CE9-AED7-BAD8B56D5E3E}"/>
            </a:ext>
          </a:extLst>
        </xdr:cNvPr>
        <xdr:cNvSpPr/>
      </xdr:nvSpPr>
      <xdr:spPr bwMode="auto">
        <a:xfrm>
          <a:off x="12255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7497448E-D7FE-4865-B11C-4C0FDB376E7E}"/>
            </a:ext>
          </a:extLst>
        </xdr:cNvPr>
        <xdr:cNvSpPr/>
      </xdr:nvSpPr>
      <xdr:spPr bwMode="auto">
        <a:xfrm>
          <a:off x="12255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8DBEE8A4-04B5-4DB3-97B3-84F5E7904DE9}"/>
            </a:ext>
          </a:extLst>
        </xdr:cNvPr>
        <xdr:cNvSpPr/>
      </xdr:nvSpPr>
      <xdr:spPr bwMode="auto">
        <a:xfrm>
          <a:off x="12255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DD765C7B-14A9-47B7-903E-46896891E200}"/>
            </a:ext>
          </a:extLst>
        </xdr:cNvPr>
        <xdr:cNvSpPr/>
      </xdr:nvSpPr>
      <xdr:spPr bwMode="auto">
        <a:xfrm>
          <a:off x="12255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DE202E31-8BF2-40BD-8148-1984CA7CC20E}"/>
            </a:ext>
          </a:extLst>
        </xdr:cNvPr>
        <xdr:cNvSpPr/>
      </xdr:nvSpPr>
      <xdr:spPr bwMode="auto">
        <a:xfrm>
          <a:off x="12255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1228725</xdr:colOff>
      <xdr:row>6</xdr:row>
      <xdr:rowOff>0</xdr:rowOff>
    </xdr:from>
    <xdr:to>
      <xdr:col>1</xdr:col>
      <xdr:colOff>287655</xdr:colOff>
      <xdr:row>7</xdr:row>
      <xdr:rowOff>9525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F49F307C-704E-494C-BD21-7014BC4645E9}"/>
            </a:ext>
          </a:extLst>
        </xdr:cNvPr>
        <xdr:cNvSpPr/>
      </xdr:nvSpPr>
      <xdr:spPr bwMode="auto">
        <a:xfrm>
          <a:off x="1231265" y="1348740"/>
          <a:ext cx="312420" cy="211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287655</xdr:colOff>
      <xdr:row>7</xdr:row>
      <xdr:rowOff>9525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99B3065C-2118-4619-A985-DB0F314D64EE}"/>
            </a:ext>
            <a:ext uri="{147F2762-F138-4A5C-976F-8EAC2B608ADB}">
              <a16:predDERef xmlns:a16="http://schemas.microsoft.com/office/drawing/2014/main" pred="{F49F307C-704E-494C-BD21-7014BC4645E9}"/>
            </a:ext>
          </a:extLst>
        </xdr:cNvPr>
        <xdr:cNvSpPr/>
      </xdr:nvSpPr>
      <xdr:spPr bwMode="auto">
        <a:xfrm>
          <a:off x="1231265" y="1348740"/>
          <a:ext cx="312420" cy="211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287655</xdr:colOff>
      <xdr:row>7</xdr:row>
      <xdr:rowOff>9525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AD052E93-E7D5-4718-8D78-FF7837F65F0F}"/>
            </a:ext>
            <a:ext uri="{147F2762-F138-4A5C-976F-8EAC2B608ADB}">
              <a16:predDERef xmlns:a16="http://schemas.microsoft.com/office/drawing/2014/main" pred="{99B3065C-2118-4619-A985-DB0F314D64EE}"/>
            </a:ext>
          </a:extLst>
        </xdr:cNvPr>
        <xdr:cNvSpPr/>
      </xdr:nvSpPr>
      <xdr:spPr bwMode="auto">
        <a:xfrm>
          <a:off x="1231265" y="1348740"/>
          <a:ext cx="312420" cy="211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287655</xdr:colOff>
      <xdr:row>7</xdr:row>
      <xdr:rowOff>9525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B387648-A8A1-4343-AC50-C8E3AD752132}"/>
            </a:ext>
            <a:ext uri="{147F2762-F138-4A5C-976F-8EAC2B608ADB}">
              <a16:predDERef xmlns:a16="http://schemas.microsoft.com/office/drawing/2014/main" pred="{AD052E93-E7D5-4718-8D78-FF7837F65F0F}"/>
            </a:ext>
          </a:extLst>
        </xdr:cNvPr>
        <xdr:cNvSpPr/>
      </xdr:nvSpPr>
      <xdr:spPr bwMode="auto">
        <a:xfrm>
          <a:off x="1231265" y="1348740"/>
          <a:ext cx="312420" cy="211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287655</xdr:colOff>
      <xdr:row>7</xdr:row>
      <xdr:rowOff>9525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3255ED00-6AAC-412A-868A-ECAC9BBD30D4}"/>
            </a:ext>
            <a:ext uri="{147F2762-F138-4A5C-976F-8EAC2B608ADB}">
              <a16:predDERef xmlns:a16="http://schemas.microsoft.com/office/drawing/2014/main" pred="{0B387648-A8A1-4343-AC50-C8E3AD752132}"/>
            </a:ext>
          </a:extLst>
        </xdr:cNvPr>
        <xdr:cNvSpPr/>
      </xdr:nvSpPr>
      <xdr:spPr bwMode="auto">
        <a:xfrm>
          <a:off x="1231265" y="1348740"/>
          <a:ext cx="312420" cy="211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6</xdr:row>
      <xdr:rowOff>0</xdr:rowOff>
    </xdr:from>
    <xdr:to>
      <xdr:col>1</xdr:col>
      <xdr:colOff>287655</xdr:colOff>
      <xdr:row>7</xdr:row>
      <xdr:rowOff>9525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8B1C52D5-2609-4A45-A4BC-3980D178433D}"/>
            </a:ext>
            <a:ext uri="{147F2762-F138-4A5C-976F-8EAC2B608ADB}">
              <a16:predDERef xmlns:a16="http://schemas.microsoft.com/office/drawing/2014/main" pred="{3255ED00-6AAC-412A-868A-ECAC9BBD30D4}"/>
            </a:ext>
          </a:extLst>
        </xdr:cNvPr>
        <xdr:cNvSpPr/>
      </xdr:nvSpPr>
      <xdr:spPr bwMode="auto">
        <a:xfrm>
          <a:off x="1231265" y="1348740"/>
          <a:ext cx="312420" cy="211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6</xdr:row>
      <xdr:rowOff>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1EAE3CB-66D0-4A57-84D3-E3731827BF12}"/>
            </a:ext>
            <a:ext uri="{147F2762-F138-4A5C-976F-8EAC2B608ADB}">
              <a16:predDERef xmlns:a16="http://schemas.microsoft.com/office/drawing/2014/main" pred="{8B1C52D5-2609-4A45-A4BC-3980D178433D}"/>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C9B21240-91C7-444C-8CB4-B5B043840FB2}"/>
            </a:ext>
            <a:ext uri="{147F2762-F138-4A5C-976F-8EAC2B608ADB}">
              <a16:predDERef xmlns:a16="http://schemas.microsoft.com/office/drawing/2014/main" pred="{01EAE3CB-66D0-4A57-84D3-E3731827BF12}"/>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436C3F69-C96E-4166-BDE9-9E71789B106E}"/>
            </a:ext>
            <a:ext uri="{147F2762-F138-4A5C-976F-8EAC2B608ADB}">
              <a16:predDERef xmlns:a16="http://schemas.microsoft.com/office/drawing/2014/main" pred="{C9B21240-91C7-444C-8CB4-B5B043840FB2}"/>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BA816DC-BDCE-4D41-A962-EF8B1F8EEF4B}"/>
            </a:ext>
            <a:ext uri="{147F2762-F138-4A5C-976F-8EAC2B608ADB}">
              <a16:predDERef xmlns:a16="http://schemas.microsoft.com/office/drawing/2014/main" pred="{436C3F69-C96E-4166-BDE9-9E71789B106E}"/>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14E8498B-501B-43CD-9766-9BF2925C52F0}"/>
            </a:ext>
            <a:ext uri="{147F2762-F138-4A5C-976F-8EAC2B608ADB}">
              <a16:predDERef xmlns:a16="http://schemas.microsoft.com/office/drawing/2014/main" pred="{0BA816DC-BDCE-4D41-A962-EF8B1F8EEF4B}"/>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6</xdr:row>
      <xdr:rowOff>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7B837FBC-0312-4574-992E-E1CDBDA7D6DE}"/>
            </a:ext>
            <a:ext uri="{147F2762-F138-4A5C-976F-8EAC2B608ADB}">
              <a16:predDERef xmlns:a16="http://schemas.microsoft.com/office/drawing/2014/main" pred="{14E8498B-501B-43CD-9766-9BF2925C52F0}"/>
            </a:ext>
          </a:extLst>
        </xdr:cNvPr>
        <xdr:cNvSpPr/>
      </xdr:nvSpPr>
      <xdr:spPr bwMode="auto">
        <a:xfrm>
          <a:off x="1231265" y="134874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1228725</xdr:colOff>
      <xdr:row>8</xdr:row>
      <xdr:rowOff>0</xdr:rowOff>
    </xdr:from>
    <xdr:to>
      <xdr:col>1</xdr:col>
      <xdr:colOff>292100</xdr:colOff>
      <xdr:row>8</xdr:row>
      <xdr:rowOff>217170</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E43DC4A8-FA68-44EE-9968-02AEBDC2599D}"/>
            </a:ext>
          </a:extLst>
        </xdr:cNvPr>
        <xdr:cNvSpPr/>
      </xdr:nvSpPr>
      <xdr:spPr bwMode="auto">
        <a:xfrm>
          <a:off x="1231265" y="2171700"/>
          <a:ext cx="31750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8</xdr:row>
      <xdr:rowOff>0</xdr:rowOff>
    </xdr:from>
    <xdr:to>
      <xdr:col>1</xdr:col>
      <xdr:colOff>292100</xdr:colOff>
      <xdr:row>8</xdr:row>
      <xdr:rowOff>217170</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8FDD1421-250A-4AFA-AEF8-07610B5F3F87}"/>
            </a:ext>
          </a:extLst>
        </xdr:cNvPr>
        <xdr:cNvSpPr/>
      </xdr:nvSpPr>
      <xdr:spPr bwMode="auto">
        <a:xfrm>
          <a:off x="1231265" y="2171700"/>
          <a:ext cx="31750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8</xdr:row>
      <xdr:rowOff>0</xdr:rowOff>
    </xdr:from>
    <xdr:to>
      <xdr:col>1</xdr:col>
      <xdr:colOff>292100</xdr:colOff>
      <xdr:row>8</xdr:row>
      <xdr:rowOff>217170</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8C15D1E7-AFB9-4EA3-958E-126C3E17137F}"/>
            </a:ext>
          </a:extLst>
        </xdr:cNvPr>
        <xdr:cNvSpPr/>
      </xdr:nvSpPr>
      <xdr:spPr bwMode="auto">
        <a:xfrm>
          <a:off x="1231265" y="2171700"/>
          <a:ext cx="31750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8</xdr:row>
      <xdr:rowOff>0</xdr:rowOff>
    </xdr:from>
    <xdr:to>
      <xdr:col>1</xdr:col>
      <xdr:colOff>292100</xdr:colOff>
      <xdr:row>8</xdr:row>
      <xdr:rowOff>217170</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10FC1017-9D05-486A-A13D-0C05917EF186}"/>
            </a:ext>
          </a:extLst>
        </xdr:cNvPr>
        <xdr:cNvSpPr/>
      </xdr:nvSpPr>
      <xdr:spPr bwMode="auto">
        <a:xfrm>
          <a:off x="1231265" y="2171700"/>
          <a:ext cx="31750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8</xdr:row>
      <xdr:rowOff>0</xdr:rowOff>
    </xdr:from>
    <xdr:to>
      <xdr:col>1</xdr:col>
      <xdr:colOff>292100</xdr:colOff>
      <xdr:row>8</xdr:row>
      <xdr:rowOff>217170</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A3A28BB2-6AC6-4A89-92A7-079C7BB7D1BA}"/>
            </a:ext>
          </a:extLst>
        </xdr:cNvPr>
        <xdr:cNvSpPr/>
      </xdr:nvSpPr>
      <xdr:spPr bwMode="auto">
        <a:xfrm>
          <a:off x="1231265" y="2171700"/>
          <a:ext cx="31750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8</xdr:row>
      <xdr:rowOff>0</xdr:rowOff>
    </xdr:from>
    <xdr:to>
      <xdr:col>1</xdr:col>
      <xdr:colOff>292100</xdr:colOff>
      <xdr:row>8</xdr:row>
      <xdr:rowOff>217170</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F5C39A61-42AB-4D4E-A1B7-E2FA45FB18CA}"/>
            </a:ext>
          </a:extLst>
        </xdr:cNvPr>
        <xdr:cNvSpPr/>
      </xdr:nvSpPr>
      <xdr:spPr bwMode="auto">
        <a:xfrm>
          <a:off x="1231265" y="2171700"/>
          <a:ext cx="31750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8</xdr:row>
      <xdr:rowOff>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8ED81DB1-863A-42BB-82EE-924DE021200C}"/>
            </a:ext>
          </a:extLst>
        </xdr:cNvPr>
        <xdr:cNvSpPr/>
      </xdr:nvSpPr>
      <xdr:spPr bwMode="auto">
        <a:xfrm>
          <a:off x="1231265" y="236982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8</xdr:row>
      <xdr:rowOff>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D15C9F90-2E11-4F1D-9AAE-888AC2E1C42E}"/>
            </a:ext>
          </a:extLst>
        </xdr:cNvPr>
        <xdr:cNvSpPr/>
      </xdr:nvSpPr>
      <xdr:spPr bwMode="auto">
        <a:xfrm>
          <a:off x="1231265" y="236982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8</xdr:row>
      <xdr:rowOff>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43CD34C3-8DC8-4F50-BB62-624D6920769A}"/>
            </a:ext>
          </a:extLst>
        </xdr:cNvPr>
        <xdr:cNvSpPr/>
      </xdr:nvSpPr>
      <xdr:spPr bwMode="auto">
        <a:xfrm>
          <a:off x="1231265" y="236982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8</xdr:row>
      <xdr:rowOff>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D6DC77E0-FF6E-4E92-9D13-DEB53A9ADD95}"/>
            </a:ext>
          </a:extLst>
        </xdr:cNvPr>
        <xdr:cNvSpPr/>
      </xdr:nvSpPr>
      <xdr:spPr bwMode="auto">
        <a:xfrm>
          <a:off x="1231265" y="236982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8</xdr:row>
      <xdr:rowOff>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42E30E0-CF2A-4C84-9241-131D7E969BDB}"/>
            </a:ext>
          </a:extLst>
        </xdr:cNvPr>
        <xdr:cNvSpPr/>
      </xdr:nvSpPr>
      <xdr:spPr bwMode="auto">
        <a:xfrm>
          <a:off x="1231265" y="236982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8</xdr:row>
      <xdr:rowOff>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AF85C7A5-5578-44FD-87F4-2080DB0F0C5E}"/>
            </a:ext>
          </a:extLst>
        </xdr:cNvPr>
        <xdr:cNvSpPr/>
      </xdr:nvSpPr>
      <xdr:spPr bwMode="auto">
        <a:xfrm>
          <a:off x="1231265" y="236982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2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2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2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2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2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2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296545</xdr:colOff>
      <xdr:row>11</xdr:row>
      <xdr:rowOff>67945</xdr:rowOff>
    </xdr:to>
    <xdr:sp macro="" textlink="">
      <xdr:nvSpPr>
        <xdr:cNvPr id="1025"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296545</xdr:colOff>
      <xdr:row>11</xdr:row>
      <xdr:rowOff>67945</xdr:rowOff>
    </xdr:to>
    <xdr:sp macro="" textlink="">
      <xdr:nvSpPr>
        <xdr:cNvPr id="1026"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296545</xdr:colOff>
      <xdr:row>11</xdr:row>
      <xdr:rowOff>67945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300-000004000000}"/>
            </a:ext>
          </a:extLst>
        </xdr:cNvPr>
        <xdr:cNvSpPr/>
      </xdr:nvSpPr>
      <xdr:spPr bwMode="auto">
        <a:xfrm>
          <a:off x="1228725" y="1419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296545</xdr:colOff>
      <xdr:row>11</xdr:row>
      <xdr:rowOff>67945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300-000005000000}"/>
            </a:ext>
          </a:extLst>
        </xdr:cNvPr>
        <xdr:cNvSpPr/>
      </xdr:nvSpPr>
      <xdr:spPr bwMode="auto">
        <a:xfrm>
          <a:off x="1228725" y="1419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296545</xdr:colOff>
      <xdr:row>11</xdr:row>
      <xdr:rowOff>67945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300-000006000000}"/>
            </a:ext>
          </a:extLst>
        </xdr:cNvPr>
        <xdr:cNvSpPr/>
      </xdr:nvSpPr>
      <xdr:spPr bwMode="auto">
        <a:xfrm>
          <a:off x="1228725" y="1419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296545</xdr:colOff>
      <xdr:row>11</xdr:row>
      <xdr:rowOff>67945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300-000007000000}"/>
            </a:ext>
          </a:extLst>
        </xdr:cNvPr>
        <xdr:cNvSpPr/>
      </xdr:nvSpPr>
      <xdr:spPr bwMode="auto">
        <a:xfrm>
          <a:off x="1228725" y="1419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300-000008000000}"/>
            </a:ext>
          </a:extLst>
        </xdr:cNvPr>
        <xdr:cNvSpPr/>
      </xdr:nvSpPr>
      <xdr:spPr bwMode="auto">
        <a:xfrm>
          <a:off x="2400300" y="2390775"/>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300-000009000000}"/>
            </a:ext>
          </a:extLst>
        </xdr:cNvPr>
        <xdr:cNvSpPr/>
      </xdr:nvSpPr>
      <xdr:spPr bwMode="auto">
        <a:xfrm>
          <a:off x="2400300" y="2390775"/>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300-00000A000000}"/>
            </a:ext>
          </a:extLst>
        </xdr:cNvPr>
        <xdr:cNvSpPr/>
      </xdr:nvSpPr>
      <xdr:spPr bwMode="auto">
        <a:xfrm>
          <a:off x="2400300" y="2390775"/>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300-00000B000000}"/>
            </a:ext>
          </a:extLst>
        </xdr:cNvPr>
        <xdr:cNvSpPr/>
      </xdr:nvSpPr>
      <xdr:spPr bwMode="auto">
        <a:xfrm>
          <a:off x="2400300" y="2390775"/>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300-00000C000000}"/>
            </a:ext>
          </a:extLst>
        </xdr:cNvPr>
        <xdr:cNvSpPr/>
      </xdr:nvSpPr>
      <xdr:spPr bwMode="auto">
        <a:xfrm>
          <a:off x="2400300" y="2390775"/>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300-00000D000000}"/>
            </a:ext>
          </a:extLst>
        </xdr:cNvPr>
        <xdr:cNvSpPr/>
      </xdr:nvSpPr>
      <xdr:spPr bwMode="auto">
        <a:xfrm>
          <a:off x="2400300" y="2390775"/>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291465</xdr:colOff>
      <xdr:row>11</xdr:row>
      <xdr:rowOff>62865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7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291465</xdr:colOff>
      <xdr:row>11</xdr:row>
      <xdr:rowOff>62865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7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291465</xdr:colOff>
      <xdr:row>11</xdr:row>
      <xdr:rowOff>62865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7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291465</xdr:colOff>
      <xdr:row>11</xdr:row>
      <xdr:rowOff>62865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7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291465</xdr:colOff>
      <xdr:row>11</xdr:row>
      <xdr:rowOff>62865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7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291465</xdr:colOff>
      <xdr:row>11</xdr:row>
      <xdr:rowOff>62865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7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7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7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7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7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7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7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B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B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B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B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B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B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B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B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B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B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B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B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F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F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F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F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F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F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F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F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F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F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F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F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1228725</xdr:colOff>
      <xdr:row>10</xdr:row>
      <xdr:rowOff>38100</xdr:rowOff>
    </xdr:from>
    <xdr:to>
      <xdr:col>1</xdr:col>
      <xdr:colOff>287655</xdr:colOff>
      <xdr:row>11</xdr:row>
      <xdr:rowOff>59055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300-000002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300-000003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4"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300-000004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5"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300-000005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6"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300-000006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1228725</xdr:colOff>
      <xdr:row>10</xdr:row>
      <xdr:rowOff>38100</xdr:rowOff>
    </xdr:from>
    <xdr:to>
      <xdr:col>1</xdr:col>
      <xdr:colOff>287655</xdr:colOff>
      <xdr:row>11</xdr:row>
      <xdr:rowOff>59055</xdr:rowOff>
    </xdr:to>
    <xdr:sp macro="" textlink="">
      <xdr:nvSpPr>
        <xdr:cNvPr id="7"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300-000007000000}"/>
            </a:ext>
          </a:extLst>
        </xdr:cNvPr>
        <xdr:cNvSpPr/>
      </xdr:nvSpPr>
      <xdr:spPr bwMode="auto">
        <a:xfrm>
          <a:off x="1200150" y="2181225"/>
          <a:ext cx="2762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0</xdr:col>
      <xdr:colOff>1228725</xdr:colOff>
      <xdr:row>11</xdr:row>
      <xdr:rowOff>38100</xdr:rowOff>
    </xdr:from>
    <xdr:ext cx="552450" cy="209550"/>
    <xdr:sp macro="" textlink="">
      <xdr:nvSpPr>
        <xdr:cNvPr id="8"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300-000008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9"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300-000009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0"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300-00000A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1"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300-00000B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2"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1300-00000C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1228725</xdr:colOff>
      <xdr:row>11</xdr:row>
      <xdr:rowOff>38100</xdr:rowOff>
    </xdr:from>
    <xdr:ext cx="552450" cy="209550"/>
    <xdr:sp macro="" textlink="">
      <xdr:nvSpPr>
        <xdr:cNvPr id="13"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1300-00000D000000}"/>
            </a:ext>
          </a:extLst>
        </xdr:cNvPr>
        <xdr:cNvSpPr/>
      </xdr:nvSpPr>
      <xdr:spPr bwMode="auto">
        <a:xfrm>
          <a:off x="1200150" y="2381250"/>
          <a:ext cx="552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persons/person.xml><?xml version="1.0" encoding="utf-8"?>
<personList xmlns="http://schemas.microsoft.com/office/spreadsheetml/2018/threadedcomments" xmlns:x="http://schemas.openxmlformats.org/spreadsheetml/2006/main">
  <person displayName="Mccarthy, Robert (HOM)" id="{37C13E08-1940-4736-9219-A04A4AA0E6BC}" userId="S::robert.j.mccarthy@sfgov.org::ad81b6b2-a33d-41ab-bf85-dbe4e84ad21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4" dT="2021-06-22T18:35:48.31" personId="{37C13E08-1940-4736-9219-A04A4AA0E6BC}" id="{9F655C11-91B1-4FEB-A29C-DB40D4AAD4DC}">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F1A94443-18FB-413B-BA1E-02B08E4D5841}">
    <text>For subcontractors with more than $25k budgeted in a year, load the amount in excess of $25k in this section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A54" dT="2021-06-22T18:35:48.31" personId="{37C13E08-1940-4736-9219-A04A4AA0E6BC}" id="{CDF5E420-B2D1-42DD-BCC6-38398E62004B}">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36D476D1-029C-4D9E-AB79-BEEF74A476C0}">
    <text>For subcontractors with more than $25k budgeted in a year, load the amount in excess of $25k in this section</text>
  </threadedComment>
</ThreadedComments>
</file>

<file path=xl/threadedComments/threadedComment3.xml><?xml version="1.0" encoding="utf-8"?>
<ThreadedComments xmlns="http://schemas.microsoft.com/office/spreadsheetml/2018/threadedcomments" xmlns:x="http://schemas.openxmlformats.org/spreadsheetml/2006/main">
  <threadedComment ref="A54" dT="2021-06-22T18:35:48.31" personId="{37C13E08-1940-4736-9219-A04A4AA0E6BC}" id="{109D8274-6572-400F-8CD8-C1C8557FEDC1}">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F3DDCA9B-E413-4C4D-8229-EAEADCBCB140}">
    <text>For subcontractors with more than $25k budgeted in a year, load the amount in excess of $25k in this section</text>
  </threadedComment>
</ThreadedComments>
</file>

<file path=xl/threadedComments/threadedComment4.xml><?xml version="1.0" encoding="utf-8"?>
<ThreadedComments xmlns="http://schemas.microsoft.com/office/spreadsheetml/2018/threadedcomments" xmlns:x="http://schemas.openxmlformats.org/spreadsheetml/2006/main">
  <threadedComment ref="A54" dT="2021-06-22T18:35:48.31" personId="{37C13E08-1940-4736-9219-A04A4AA0E6BC}" id="{E3A785D5-29C7-4029-A482-D477149F72FA}">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8E14C5D8-D0CE-4A5B-9A13-76CC71FE326C}">
    <text>For subcontractors with more than $25k budgeted in a year, load the amount in excess of $25k in this section</text>
  </threadedComment>
</ThreadedComments>
</file>

<file path=xl/threadedComments/threadedComment5.xml><?xml version="1.0" encoding="utf-8"?>
<ThreadedComments xmlns="http://schemas.microsoft.com/office/spreadsheetml/2018/threadedcomments" xmlns:x="http://schemas.openxmlformats.org/spreadsheetml/2006/main">
  <threadedComment ref="A54" dT="2021-06-22T18:35:48.31" personId="{37C13E08-1940-4736-9219-A04A4AA0E6BC}" id="{2147B327-DC6C-4EC8-AD81-6ABA6ACB3C46}">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5D62FFE3-DB00-433D-AADC-9AB5AC8E84D5}">
    <text>For subcontractors with more than $25k budgeted in a year, load the amount in excess of $25k in this section</text>
  </threadedComment>
</ThreadedComments>
</file>

<file path=xl/threadedComments/threadedComment6.xml><?xml version="1.0" encoding="utf-8"?>
<ThreadedComments xmlns="http://schemas.microsoft.com/office/spreadsheetml/2018/threadedcomments" xmlns:x="http://schemas.openxmlformats.org/spreadsheetml/2006/main">
  <threadedComment ref="A54" dT="2021-06-22T18:35:48.31" personId="{37C13E08-1940-4736-9219-A04A4AA0E6BC}" id="{67E8AEC8-9FE9-40EE-B184-22390FC8CDBE}">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3EFE8DA0-43B4-48D6-B99A-34893BBF4D61}">
    <text>For subcontractors with more than $25k budgeted in a year, load the amount in excess of $25k in this section</text>
  </threadedComment>
</ThreadedComments>
</file>

<file path=xl/threadedComments/threadedComment7.xml><?xml version="1.0" encoding="utf-8"?>
<ThreadedComments xmlns="http://schemas.microsoft.com/office/spreadsheetml/2018/threadedcomments" xmlns:x="http://schemas.openxmlformats.org/spreadsheetml/2006/main">
  <threadedComment ref="A54" dT="2021-06-22T18:35:48.31" personId="{37C13E08-1940-4736-9219-A04A4AA0E6BC}" id="{BA82492C-10DF-41E9-BE46-AD76D4FB339A}">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EE1C919A-01BE-4BA7-9671-4A34CE037462}">
    <text>For subcontractors with more than $25k budgeted in a year, load the amount in excess of $25k in this section</text>
  </threadedComment>
</ThreadedComments>
</file>

<file path=xl/threadedComments/threadedComment8.xml><?xml version="1.0" encoding="utf-8"?>
<ThreadedComments xmlns="http://schemas.microsoft.com/office/spreadsheetml/2018/threadedcomments" xmlns:x="http://schemas.openxmlformats.org/spreadsheetml/2006/main">
  <threadedComment ref="A54" dT="2021-06-22T18:35:48.31" personId="{37C13E08-1940-4736-9219-A04A4AA0E6BC}" id="{6A6FDFD2-85F4-4533-880C-9E37A1C60ECD}">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90CE497F-FB81-427F-911E-46EE6A9DDD51}">
    <text>For subcontractors with more than $25k budgeted in a year, load the amount in excess of $25k in this section</text>
  </threadedComment>
</ThreadedComments>
</file>

<file path=xl/threadedComments/threadedComment9.xml><?xml version="1.0" encoding="utf-8"?>
<ThreadedComments xmlns="http://schemas.microsoft.com/office/spreadsheetml/2018/threadedcomments" xmlns:x="http://schemas.openxmlformats.org/spreadsheetml/2006/main">
  <threadedComment ref="A54" dT="2021-06-22T18:35:48.31" personId="{37C13E08-1940-4736-9219-A04A4AA0E6BC}" id="{C2FDA33D-E756-4027-A207-10EAAFF41A83}">
    <text>Only the first $25k/year of a subcontractor's expenses are eligible for indirect. For subcontractor expenses that exceed $25k, load the amount in excess of $25k in the "other expenses" section below.</text>
  </threadedComment>
  <threadedComment ref="A70" dT="2021-06-22T18:34:50.29" personId="{37C13E08-1940-4736-9219-A04A4AA0E6BC}" id="{FA5753EF-24EB-4092-85F9-C772353CEB5A}">
    <text>For subcontractors with more than $25k budgeted in a year, load the amount in excess of $25k in this section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0.bin"/><Relationship Id="rId1" Type="http://schemas.openxmlformats.org/officeDocument/2006/relationships/hyperlink" Target="https://www.hudexchange.info/resources/documents/CoCProgramInterimRule_FormattedVersion.pdf" TargetMode="External"/><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 Id="rId4" Type="http://schemas.microsoft.com/office/2017/10/relationships/threadedComment" Target="../threadedComments/threadedComment2.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hudexchange.info/resources/documents/CoCProgramInterimRule_FormattedVersion.pdf"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7.bin"/><Relationship Id="rId4" Type="http://schemas.microsoft.com/office/2017/10/relationships/threadedComment" Target="../threadedComments/threadedComment3.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hudexchange.info/resources/documents/CoCProgramInterimRule_FormattedVersion.pdf"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omments" Target="../comments10.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1.bin"/><Relationship Id="rId4" Type="http://schemas.microsoft.com/office/2017/10/relationships/threadedComment" Target="../threadedComments/threadedComment4.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hudexchange.info/resources/documents/CoCProgramInterimRule_FormattedVersion.pdf" TargetMode="Externa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23.bin"/><Relationship Id="rId4"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5.bin"/><Relationship Id="rId4" Type="http://schemas.microsoft.com/office/2017/10/relationships/threadedComment" Target="../threadedComments/threadedComment5.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hudexchange.info/resources/documents/CoCProgramInterimRule_FormattedVersion.pdf" TargetMode="Externa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27.bin"/><Relationship Id="rId4"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9.bin"/><Relationship Id="rId4" Type="http://schemas.microsoft.com/office/2017/10/relationships/threadedComment" Target="../threadedComments/threadedComment6.xm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hudexchange.info/resources/documents/CoCProgramInterimRule_FormattedVersion.pdf" TargetMode="Externa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1.xml"/><Relationship Id="rId1" Type="http://schemas.openxmlformats.org/officeDocument/2006/relationships/printerSettings" Target="../printerSettings/printerSettings31.bin"/><Relationship Id="rId4" Type="http://schemas.openxmlformats.org/officeDocument/2006/relationships/comments" Target="../comments16.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3.bin"/><Relationship Id="rId4" Type="http://schemas.microsoft.com/office/2017/10/relationships/threadedComment" Target="../threadedComments/threadedComment7.xm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hudexchange.info/resources/documents/CoCProgramInterimRule_FormattedVersion.pdf" TargetMode="Externa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35.bin"/><Relationship Id="rId4" Type="http://schemas.openxmlformats.org/officeDocument/2006/relationships/comments" Target="../comments18.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7.bin"/><Relationship Id="rId4" Type="http://schemas.microsoft.com/office/2017/10/relationships/threadedComment" Target="../threadedComments/threadedComment8.xm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hudexchange.info/resources/documents/CoCProgramInterimRule_FormattedVersion.pdf" TargetMode="Externa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3.xml"/><Relationship Id="rId1" Type="http://schemas.openxmlformats.org/officeDocument/2006/relationships/printerSettings" Target="../printerSettings/printerSettings39.bin"/><Relationship Id="rId4" Type="http://schemas.openxmlformats.org/officeDocument/2006/relationships/comments" Target="../comments20.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41.bin"/><Relationship Id="rId4" Type="http://schemas.microsoft.com/office/2017/10/relationships/threadedComment" Target="../threadedComments/threadedComment9.xm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hudexchange.info/resources/documents/CoCProgramInterimRule_FormattedVersion.pdf"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3:Y9"/>
  <sheetViews>
    <sheetView zoomScaleNormal="100" workbookViewId="0">
      <selection activeCell="D1" sqref="D1"/>
    </sheetView>
  </sheetViews>
  <sheetFormatPr defaultRowHeight="12.6"/>
  <cols>
    <col min="1" max="1" width="4" customWidth="1"/>
    <col min="2" max="2" width="70.42578125" customWidth="1"/>
    <col min="3" max="3" width="4" customWidth="1"/>
    <col min="4" max="4" width="70.42578125" customWidth="1"/>
    <col min="5" max="5" width="4" customWidth="1"/>
    <col min="6" max="6" width="70.42578125" customWidth="1"/>
    <col min="7" max="7" width="4" customWidth="1"/>
    <col min="8" max="8" width="70.42578125" customWidth="1"/>
    <col min="9" max="9" width="4" customWidth="1"/>
    <col min="10" max="10" width="70.42578125" customWidth="1"/>
    <col min="11" max="11" width="4" customWidth="1"/>
    <col min="12" max="12" width="70.42578125" customWidth="1"/>
    <col min="13" max="13" width="4" customWidth="1"/>
    <col min="14" max="14" width="70.42578125" customWidth="1"/>
    <col min="15" max="15" width="4" customWidth="1"/>
    <col min="16" max="22" width="10.5703125" customWidth="1"/>
    <col min="23" max="24" width="4" customWidth="1"/>
    <col min="25" max="25" width="70.42578125" customWidth="1"/>
    <col min="27" max="27" width="102.42578125" customWidth="1"/>
  </cols>
  <sheetData>
    <row r="3" spans="2:25" s="517" customFormat="1" ht="15.6">
      <c r="B3" s="722" t="s">
        <v>0</v>
      </c>
      <c r="D3" s="723" t="s">
        <v>1</v>
      </c>
      <c r="F3" s="723" t="s">
        <v>2</v>
      </c>
      <c r="H3" s="724" t="s">
        <v>3</v>
      </c>
      <c r="J3" s="724" t="s">
        <v>4</v>
      </c>
      <c r="L3" s="724" t="s">
        <v>5</v>
      </c>
      <c r="N3" s="724" t="s">
        <v>6</v>
      </c>
      <c r="P3" s="725"/>
      <c r="Q3" s="726"/>
      <c r="R3" s="727"/>
      <c r="S3" s="728" t="s">
        <v>7</v>
      </c>
      <c r="T3" s="729"/>
      <c r="U3" s="730"/>
      <c r="V3" s="731"/>
      <c r="Y3" s="732" t="s">
        <v>8</v>
      </c>
    </row>
    <row r="4" spans="2:25" s="721" customFormat="1" ht="123.95">
      <c r="B4" s="865" t="s">
        <v>9</v>
      </c>
      <c r="D4" s="883" t="s">
        <v>10</v>
      </c>
      <c r="F4" s="883" t="s">
        <v>11</v>
      </c>
      <c r="H4" s="883" t="s">
        <v>12</v>
      </c>
      <c r="J4" s="883" t="s">
        <v>13</v>
      </c>
      <c r="L4" s="883" t="s">
        <v>14</v>
      </c>
      <c r="N4" s="883" t="s">
        <v>15</v>
      </c>
      <c r="P4" s="910" t="s">
        <v>16</v>
      </c>
      <c r="Q4" s="910"/>
      <c r="R4" s="910"/>
      <c r="S4" s="910"/>
      <c r="T4" s="910"/>
      <c r="U4" s="910"/>
      <c r="V4" s="910"/>
      <c r="Y4" s="883" t="s">
        <v>17</v>
      </c>
    </row>
    <row r="5" spans="2:25" s="721" customFormat="1" ht="108.6">
      <c r="B5" s="883" t="s">
        <v>18</v>
      </c>
      <c r="D5" s="883" t="s">
        <v>19</v>
      </c>
      <c r="F5" s="883" t="s">
        <v>20</v>
      </c>
      <c r="H5" s="883" t="s">
        <v>21</v>
      </c>
      <c r="J5" s="883" t="s">
        <v>22</v>
      </c>
      <c r="L5" s="883" t="s">
        <v>23</v>
      </c>
      <c r="N5" s="883" t="s">
        <v>24</v>
      </c>
      <c r="P5" s="910"/>
      <c r="Q5" s="910"/>
      <c r="R5" s="910"/>
      <c r="S5" s="910"/>
      <c r="T5" s="910"/>
      <c r="U5" s="910"/>
      <c r="V5" s="910"/>
      <c r="Y5" s="883" t="s">
        <v>25</v>
      </c>
    </row>
    <row r="6" spans="2:25" s="721" customFormat="1" ht="77.45">
      <c r="B6" s="883" t="s">
        <v>26</v>
      </c>
      <c r="D6" s="883" t="s">
        <v>27</v>
      </c>
      <c r="F6" s="883" t="s">
        <v>28</v>
      </c>
      <c r="H6" s="883" t="s">
        <v>29</v>
      </c>
      <c r="J6" s="883" t="s">
        <v>30</v>
      </c>
      <c r="L6" s="883" t="s">
        <v>31</v>
      </c>
      <c r="N6" s="883" t="s">
        <v>32</v>
      </c>
      <c r="P6" s="910"/>
      <c r="Q6" s="910"/>
      <c r="R6" s="910"/>
      <c r="S6" s="910"/>
      <c r="T6" s="910"/>
      <c r="U6" s="910"/>
      <c r="V6" s="910"/>
      <c r="Y6" s="883" t="s">
        <v>33</v>
      </c>
    </row>
    <row r="7" spans="2:25" s="721" customFormat="1" ht="62.1">
      <c r="B7" s="883" t="s">
        <v>34</v>
      </c>
      <c r="D7" s="883"/>
      <c r="F7" s="883" t="s">
        <v>35</v>
      </c>
      <c r="H7" s="883" t="s">
        <v>36</v>
      </c>
      <c r="J7" s="883" t="s">
        <v>31</v>
      </c>
      <c r="L7" s="883" t="s">
        <v>37</v>
      </c>
      <c r="N7" s="883"/>
      <c r="P7" s="910"/>
      <c r="Q7" s="910"/>
      <c r="R7" s="910"/>
      <c r="S7" s="910"/>
      <c r="T7" s="910"/>
      <c r="U7" s="910"/>
      <c r="V7" s="910"/>
      <c r="Y7" s="883"/>
    </row>
    <row r="8" spans="2:25" s="721" customFormat="1" ht="77.45">
      <c r="B8" s="883" t="s">
        <v>38</v>
      </c>
      <c r="D8" s="883"/>
      <c r="F8" s="883"/>
      <c r="L8" s="883" t="s">
        <v>39</v>
      </c>
    </row>
    <row r="9" spans="2:25" s="517" customFormat="1" ht="46.5">
      <c r="L9" s="733" t="s">
        <v>40</v>
      </c>
    </row>
  </sheetData>
  <mergeCells count="4">
    <mergeCell ref="P4:V4"/>
    <mergeCell ref="P5:V5"/>
    <mergeCell ref="P6:V6"/>
    <mergeCell ref="P7:V7"/>
  </mergeCells>
  <pageMargins left="0.7" right="0.7" top="0.75" bottom="0.75" header="0.3" footer="0.3"/>
  <pageSetup scale="48" orientation="portrait" r:id="rId1"/>
  <headerFooter>
    <oddFooter>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AJ115"/>
  <sheetViews>
    <sheetView showGridLines="0" showZeros="0" zoomScaleNormal="100" workbookViewId="0">
      <selection activeCell="H1" sqref="H1:AE1048576"/>
    </sheetView>
  </sheetViews>
  <sheetFormatPr defaultColWidth="9.85546875" defaultRowHeight="12.6"/>
  <cols>
    <col min="1" max="1" width="45.5703125" style="686" customWidth="1"/>
    <col min="2" max="7" width="14.7109375" style="686" customWidth="1"/>
    <col min="8" max="31" width="14.7109375" style="686" hidden="1" customWidth="1"/>
    <col min="32" max="33" width="13.5703125" customWidth="1"/>
    <col min="34" max="34" width="13.28515625" customWidth="1"/>
    <col min="35" max="35" width="2.28515625" style="686" customWidth="1"/>
    <col min="36" max="36" width="13.28515625" style="687" customWidth="1"/>
    <col min="37" max="37" width="2.28515625" style="686" customWidth="1"/>
    <col min="38" max="38" width="10.28515625" style="686" bestFit="1" customWidth="1"/>
    <col min="39" max="16384" width="9.85546875" style="686"/>
  </cols>
  <sheetData>
    <row r="1" spans="1:34" customFormat="1" ht="15.95" thickBot="1">
      <c r="A1" s="166" t="str">
        <f>'Summary (1)'!A1</f>
        <v>DEPARTMENT OF HOMELESSNESS AND SUPPORTIVE HOUSING</v>
      </c>
      <c r="B1" s="156"/>
      <c r="C1" s="156"/>
      <c r="D1" s="156"/>
      <c r="E1" s="156"/>
      <c r="F1" s="156"/>
      <c r="AH1" s="95"/>
    </row>
    <row r="2" spans="1:34" customFormat="1" ht="15.6">
      <c r="A2" s="166" t="s">
        <v>208</v>
      </c>
      <c r="B2" s="166"/>
      <c r="C2" s="166"/>
      <c r="D2" s="158"/>
      <c r="E2" s="156"/>
      <c r="F2" s="159"/>
    </row>
    <row r="3" spans="1:34" customFormat="1" ht="15" customHeight="1">
      <c r="A3" s="176" t="s">
        <v>114</v>
      </c>
      <c r="B3" s="1212">
        <f>'Summary (1)'!B3</f>
        <v>45717</v>
      </c>
      <c r="C3" s="1212"/>
      <c r="D3" s="161"/>
      <c r="E3" s="161"/>
      <c r="F3" s="161"/>
    </row>
    <row r="4" spans="1:34" customFormat="1" ht="15" customHeight="1">
      <c r="A4" s="177" t="str">
        <f>'Summary (1)'!A7</f>
        <v>Provider Name</v>
      </c>
      <c r="B4" s="1213">
        <f>'Summary (1)'!B7</f>
        <v>0</v>
      </c>
      <c r="C4" s="1213"/>
      <c r="D4" s="157"/>
      <c r="E4" s="157"/>
      <c r="F4" s="157"/>
    </row>
    <row r="5" spans="1:34" customFormat="1" ht="15" customHeight="1">
      <c r="A5" s="177" t="str">
        <f>'Summary (1)'!A8</f>
        <v>Program</v>
      </c>
      <c r="B5" s="1213" t="str">
        <f>'Summary (1)'!B8</f>
        <v>TAY Impacted by Violence Rapid Rehousing</v>
      </c>
      <c r="C5" s="1213"/>
      <c r="D5" s="157"/>
      <c r="E5" s="157"/>
      <c r="F5" s="157"/>
    </row>
    <row r="6" spans="1:34" customFormat="1" ht="15.6">
      <c r="A6" s="177" t="str">
        <f>'Summary (1)'!A9</f>
        <v>F$P Contract ID#</v>
      </c>
      <c r="B6" s="1214" t="str">
        <f>'Summary (1)'!B9</f>
        <v>TBD</v>
      </c>
      <c r="C6" s="1214"/>
      <c r="D6" s="156"/>
      <c r="E6" s="156"/>
      <c r="F6" s="156"/>
    </row>
    <row r="7" spans="1:34" customFormat="1" ht="15.6">
      <c r="A7" s="177" t="s">
        <v>188</v>
      </c>
      <c r="B7" s="1248" t="str">
        <f>'Summary (1)'!B12</f>
        <v>Prop C - TAY Impacted by Violence Rapid Rehousing</v>
      </c>
      <c r="C7" s="1249"/>
      <c r="D7" s="156"/>
      <c r="E7" s="156"/>
      <c r="F7" s="156"/>
    </row>
    <row r="8" spans="1:34" customFormat="1" ht="13.5" thickBot="1">
      <c r="A8" s="97"/>
      <c r="B8" s="108"/>
      <c r="C8" s="109" t="str">
        <f>'Summary (1)'!F17</f>
        <v xml:space="preserve"> </v>
      </c>
      <c r="D8" s="110"/>
      <c r="E8" s="110"/>
      <c r="F8" s="110" t="str">
        <f>'Summary (1)'!I17</f>
        <v xml:space="preserve"> </v>
      </c>
      <c r="G8" s="110"/>
      <c r="H8" s="110"/>
      <c r="I8" s="110" t="str">
        <f>'Summary (1)'!L17</f>
        <v xml:space="preserve"> </v>
      </c>
      <c r="J8" s="110"/>
      <c r="K8" s="110"/>
      <c r="L8" s="110" t="str">
        <f>'Summary (1)'!O17</f>
        <v xml:space="preserve"> </v>
      </c>
      <c r="M8" s="110"/>
      <c r="N8" s="110"/>
      <c r="O8" s="110" t="str">
        <f>'Summary (1)'!R17</f>
        <v xml:space="preserve"> </v>
      </c>
      <c r="P8" s="110"/>
      <c r="Q8" s="110"/>
      <c r="R8" s="110" t="str">
        <f>'Summary (1)'!U17</f>
        <v xml:space="preserve"> </v>
      </c>
      <c r="S8" s="110"/>
      <c r="T8" s="110"/>
      <c r="U8" s="110" t="str">
        <f>'Summary (1)'!X17</f>
        <v xml:space="preserve"> </v>
      </c>
      <c r="V8" s="110"/>
      <c r="W8" s="110"/>
      <c r="X8" s="110" t="str">
        <f>'Summary (1)'!AA17</f>
        <v xml:space="preserve"> </v>
      </c>
      <c r="Y8" s="110"/>
      <c r="Z8" s="110"/>
      <c r="AA8" s="110" t="str">
        <f>'Summary (1)'!AD17</f>
        <v xml:space="preserve"> </v>
      </c>
      <c r="AB8" s="110"/>
      <c r="AC8" s="110"/>
      <c r="AD8" s="110" t="str">
        <f>'Summary (1)'!AG17</f>
        <v xml:space="preserve"> </v>
      </c>
    </row>
    <row r="9" spans="1:34" customFormat="1" ht="24.75" customHeight="1">
      <c r="B9" s="1218" t="str">
        <f>'Summary (1)'!E18</f>
        <v>Year 1</v>
      </c>
      <c r="C9" s="1219"/>
      <c r="D9" s="1220"/>
      <c r="E9" s="1221" t="str">
        <f>'Summary (1)'!H18</f>
        <v>Year 2</v>
      </c>
      <c r="F9" s="1222"/>
      <c r="G9" s="1223"/>
      <c r="H9" s="1224" t="str">
        <f>'Summary (1)'!K18</f>
        <v>Year 3</v>
      </c>
      <c r="I9" s="1225"/>
      <c r="J9" s="1226"/>
      <c r="K9" s="1227" t="str">
        <f>'Summary (1)'!N18</f>
        <v>Year 4</v>
      </c>
      <c r="L9" s="1228"/>
      <c r="M9" s="1229"/>
      <c r="N9" s="1230" t="str">
        <f>'Summary (1)'!Q18</f>
        <v>Year 5</v>
      </c>
      <c r="O9" s="1231"/>
      <c r="P9" s="1232"/>
      <c r="Q9" s="1233" t="str">
        <f>'Summary (1)'!T18</f>
        <v>Year 6</v>
      </c>
      <c r="R9" s="1234"/>
      <c r="S9" s="1235"/>
      <c r="T9" s="1236" t="str">
        <f>'Summary (1)'!W18</f>
        <v>Year 7</v>
      </c>
      <c r="U9" s="1237"/>
      <c r="V9" s="1238"/>
      <c r="W9" s="1239" t="str">
        <f>'Summary (1)'!Z18</f>
        <v>Year 8</v>
      </c>
      <c r="X9" s="1240"/>
      <c r="Y9" s="1241"/>
      <c r="Z9" s="1242" t="str">
        <f>'Summary (1)'!AC18</f>
        <v>Year 9</v>
      </c>
      <c r="AA9" s="1243"/>
      <c r="AB9" s="1244"/>
      <c r="AC9" s="1245" t="str">
        <f>'Summary (1)'!AF18</f>
        <v>Year 10</v>
      </c>
      <c r="AD9" s="1246"/>
      <c r="AE9" s="1247"/>
      <c r="AF9" s="1215" t="s">
        <v>163</v>
      </c>
      <c r="AG9" s="1216"/>
      <c r="AH9" s="1217"/>
    </row>
    <row r="10" spans="1:34" s="32" customFormat="1" ht="27" customHeight="1">
      <c r="B10" s="25" t="str">
        <f>'Salary Detail (1)'!F9</f>
        <v>3/1/2025 - 6/30/2025</v>
      </c>
      <c r="C10" s="101" t="str">
        <f>'Salary Detail (1)'!G9</f>
        <v>3/1/2025 - 6/30/2025</v>
      </c>
      <c r="D10" s="26" t="str">
        <f>'Salary Detail (1)'!H9</f>
        <v>3/1/2025 - 6/30/2025</v>
      </c>
      <c r="E10" s="33" t="str">
        <f>'Salary Detail (1)'!M9</f>
        <v>7/1/2025 - 6/30/2026</v>
      </c>
      <c r="F10" s="102" t="str">
        <f>'Salary Detail (1)'!N9</f>
        <v>7/1/2025 - 6/30/2026</v>
      </c>
      <c r="G10" s="34" t="str">
        <f>'Salary Detail (1)'!O9</f>
        <v>7/1/2025 - 6/30/2026</v>
      </c>
      <c r="H10" s="47" t="str">
        <f>'Salary Detail (1)'!T9</f>
        <v>N/A</v>
      </c>
      <c r="I10" s="48" t="str">
        <f>'Salary Detail (1)'!U9</f>
        <v>N/A</v>
      </c>
      <c r="J10" s="103" t="str">
        <f>'Salary Detail (1)'!V9</f>
        <v>N/A</v>
      </c>
      <c r="K10" s="52" t="str">
        <f>'Salary Detail (1)'!AA9</f>
        <v>N/A</v>
      </c>
      <c r="L10" s="53" t="str">
        <f>'Salary Detail (1)'!AB9</f>
        <v>N/A</v>
      </c>
      <c r="M10" s="54" t="str">
        <f>'Salary Detail (1)'!AC9</f>
        <v>N/A</v>
      </c>
      <c r="N10" s="55" t="str">
        <f>'Salary Detail (1)'!AH9</f>
        <v>N/A</v>
      </c>
      <c r="O10" s="56" t="str">
        <f>'Salary Detail (1)'!AI9</f>
        <v>N/A</v>
      </c>
      <c r="P10" s="57" t="str">
        <f>'Salary Detail (1)'!AJ9</f>
        <v>N/A</v>
      </c>
      <c r="Q10" s="61" t="str">
        <f>'Salary Detail (1)'!AO9</f>
        <v>N/A</v>
      </c>
      <c r="R10" s="62" t="str">
        <f>'Salary Detail (1)'!AP9</f>
        <v>N/A</v>
      </c>
      <c r="S10" s="63" t="str">
        <f>'Salary Detail (1)'!AQ9</f>
        <v>N/A</v>
      </c>
      <c r="T10" s="67" t="str">
        <f>'Salary Detail (1)'!AV9</f>
        <v>N/A</v>
      </c>
      <c r="U10" s="68" t="str">
        <f>'Salary Detail (1)'!AW9</f>
        <v>N/A</v>
      </c>
      <c r="V10" s="69" t="str">
        <f>'Salary Detail (1)'!AX9</f>
        <v>N/A</v>
      </c>
      <c r="W10" s="73" t="str">
        <f>'Salary Detail (1)'!BC9</f>
        <v>N/A</v>
      </c>
      <c r="X10" s="74" t="str">
        <f>'Salary Detail (1)'!BD9</f>
        <v>N/A</v>
      </c>
      <c r="Y10" s="75" t="str">
        <f>'Salary Detail (1)'!BE9</f>
        <v>N/A</v>
      </c>
      <c r="Z10" s="79" t="str">
        <f>'Salary Detail (1)'!BJ9</f>
        <v>N/A</v>
      </c>
      <c r="AA10" s="80" t="str">
        <f>'Salary Detail (1)'!BK9</f>
        <v>N/A</v>
      </c>
      <c r="AB10" s="81" t="str">
        <f>'Salary Detail (1)'!BL9</f>
        <v>N/A</v>
      </c>
      <c r="AC10" s="85" t="str">
        <f>'Salary Detail (1)'!BQ9</f>
        <v>N/A</v>
      </c>
      <c r="AD10" s="86" t="str">
        <f>'Salary Detail (1)'!BR9</f>
        <v>N/A</v>
      </c>
      <c r="AE10" s="87" t="str">
        <f>'Salary Detail (1)'!BS9</f>
        <v>N/A</v>
      </c>
      <c r="AF10" s="91" t="str">
        <f>'Salary Detail (1)'!BT9</f>
        <v>3/1/2025 - 6/30/2026</v>
      </c>
      <c r="AG10" s="99" t="str">
        <f>'Salary Detail (1)'!BU9</f>
        <v>3/1/2025 - 6/30/2026</v>
      </c>
      <c r="AH10" s="92" t="str">
        <f>'Salary Detail (1)'!BV9</f>
        <v>3/1/2025 - 6/30/2026</v>
      </c>
    </row>
    <row r="11" spans="1:34" customFormat="1" ht="19.5" customHeight="1">
      <c r="B11" s="28" t="str">
        <f>'Salary Detail (1)'!F10</f>
        <v/>
      </c>
      <c r="C11" s="17" t="str">
        <f>'Salary Detail (1)'!G10</f>
        <v xml:space="preserve"> </v>
      </c>
      <c r="D11" s="29" t="str">
        <f>'Salary Detail (1)'!H10</f>
        <v>New</v>
      </c>
      <c r="E11" s="30" t="str">
        <f>'Salary Detail (1)'!M10</f>
        <v>Current</v>
      </c>
      <c r="F11" s="27" t="str">
        <f>'Salary Detail (1)'!N10</f>
        <v xml:space="preserve"> </v>
      </c>
      <c r="G11" s="31" t="str">
        <f>'Salary Detail (1)'!O10</f>
        <v>New</v>
      </c>
      <c r="H11" s="44" t="str">
        <f>'Salary Detail (1)'!T10</f>
        <v>Current</v>
      </c>
      <c r="I11" s="46" t="str">
        <f>'Salary Detail (1)'!U10</f>
        <v xml:space="preserve"> </v>
      </c>
      <c r="J11" s="45" t="str">
        <f>'Salary Detail (1)'!V10</f>
        <v>New</v>
      </c>
      <c r="K11" s="49" t="str">
        <f>'Salary Detail (1)'!AA10</f>
        <v>Current</v>
      </c>
      <c r="L11" s="50" t="str">
        <f>'Salary Detail (1)'!AB10</f>
        <v xml:space="preserve"> </v>
      </c>
      <c r="M11" s="51" t="str">
        <f>'Salary Detail (1)'!AC10</f>
        <v>New</v>
      </c>
      <c r="N11" s="58" t="str">
        <f>'Salary Detail (1)'!AH10</f>
        <v>Current</v>
      </c>
      <c r="O11" s="59" t="str">
        <f>'Salary Detail (1)'!AI10</f>
        <v xml:space="preserve"> </v>
      </c>
      <c r="P11" s="60" t="str">
        <f>'Salary Detail (1)'!AJ10</f>
        <v>New</v>
      </c>
      <c r="Q11" s="64" t="str">
        <f>'Salary Detail (1)'!AO10</f>
        <v>Current</v>
      </c>
      <c r="R11" s="65" t="str">
        <f>'Salary Detail (1)'!AP10</f>
        <v xml:space="preserve"> </v>
      </c>
      <c r="S11" s="66" t="str">
        <f>'Salary Detail (1)'!AQ10</f>
        <v>New</v>
      </c>
      <c r="T11" s="70" t="str">
        <f>'Salary Detail (1)'!AV10</f>
        <v>Current</v>
      </c>
      <c r="U11" s="71" t="str">
        <f>'Salary Detail (1)'!AW10</f>
        <v xml:space="preserve"> </v>
      </c>
      <c r="V11" s="72" t="str">
        <f>'Salary Detail (1)'!AX10</f>
        <v>New</v>
      </c>
      <c r="W11" s="76" t="str">
        <f>'Salary Detail (1)'!BC10</f>
        <v>Current</v>
      </c>
      <c r="X11" s="77" t="str">
        <f>'Salary Detail (1)'!BD10</f>
        <v xml:space="preserve"> </v>
      </c>
      <c r="Y11" s="78" t="str">
        <f>'Salary Detail (1)'!BE10</f>
        <v>New</v>
      </c>
      <c r="Z11" s="82" t="str">
        <f>'Salary Detail (1)'!BJ10</f>
        <v>Current</v>
      </c>
      <c r="AA11" s="83" t="str">
        <f>'Salary Detail (1)'!BK10</f>
        <v xml:space="preserve"> </v>
      </c>
      <c r="AB11" s="84" t="str">
        <f>'Salary Detail (1)'!BL10</f>
        <v>New</v>
      </c>
      <c r="AC11" s="88" t="str">
        <f>'Salary Detail (1)'!BQ10</f>
        <v>Current</v>
      </c>
      <c r="AD11" s="89" t="str">
        <f>'Salary Detail (1)'!BR10</f>
        <v xml:space="preserve"> </v>
      </c>
      <c r="AE11" s="90" t="str">
        <f>'Salary Detail (1)'!BS10</f>
        <v>New</v>
      </c>
      <c r="AF11" s="93" t="str">
        <f>'Salary Detail (1)'!BT10</f>
        <v>Current</v>
      </c>
      <c r="AG11" s="100" t="s">
        <v>58</v>
      </c>
      <c r="AH11" s="94" t="str">
        <f>'Salary Detail (1)'!BV10</f>
        <v>New</v>
      </c>
    </row>
    <row r="12" spans="1:34" customFormat="1"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G19" si="10">SUM(B14,E14,H14,K14,N14,Q14,T14,W14,Z14,AC14)</f>
        <v>0</v>
      </c>
      <c r="AG14" s="713">
        <f t="shared" si="10"/>
        <v>0</v>
      </c>
      <c r="AH14" s="715">
        <f t="shared" ref="AH14:AH63" si="11">SUM(D14,G14,J14,M14,P14,S14,V14,Y14,AB14,AE14)</f>
        <v>0</v>
      </c>
    </row>
    <row r="15" spans="1:34"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1"/>
        <v>0</v>
      </c>
    </row>
    <row r="16" spans="1:34"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1"/>
        <v>0</v>
      </c>
    </row>
    <row r="17" spans="1:34"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1"/>
        <v>0</v>
      </c>
    </row>
    <row r="18" spans="1:34"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1"/>
        <v>0</v>
      </c>
    </row>
    <row r="19" spans="1:34"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1"/>
        <v>0</v>
      </c>
    </row>
    <row r="20" spans="1:34"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ref="AF20:AG25" si="12">SUM(B20,E20,H20,K20,N20,Q20,T20,W20,Z20,AC20)</f>
        <v>0</v>
      </c>
      <c r="AG20" s="713">
        <f t="shared" si="12"/>
        <v>0</v>
      </c>
      <c r="AH20" s="715">
        <f t="shared" ref="AH20:AH25" si="13">SUM(D20,G20,J20,M20,P20,S20,V20,Y20,AB20,AE20)</f>
        <v>0</v>
      </c>
    </row>
    <row r="21" spans="1:34"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2"/>
        <v>0</v>
      </c>
      <c r="AG21" s="713">
        <f t="shared" si="12"/>
        <v>0</v>
      </c>
      <c r="AH21" s="715">
        <f t="shared" si="13"/>
        <v>0</v>
      </c>
    </row>
    <row r="22" spans="1:34"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2"/>
        <v>0</v>
      </c>
      <c r="AG22" s="713">
        <f t="shared" si="12"/>
        <v>0</v>
      </c>
      <c r="AH22" s="715">
        <f t="shared" si="13"/>
        <v>0</v>
      </c>
    </row>
    <row r="23" spans="1:34"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2"/>
        <v>0</v>
      </c>
      <c r="AG23" s="713">
        <f t="shared" si="12"/>
        <v>0</v>
      </c>
      <c r="AH23" s="715">
        <f t="shared" si="13"/>
        <v>0</v>
      </c>
    </row>
    <row r="24" spans="1:34"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2"/>
        <v>0</v>
      </c>
      <c r="AG24" s="713">
        <f t="shared" si="12"/>
        <v>0</v>
      </c>
      <c r="AH24" s="715">
        <f t="shared" si="13"/>
        <v>0</v>
      </c>
    </row>
    <row r="25" spans="1:34"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2"/>
        <v>0</v>
      </c>
      <c r="AG25" s="713">
        <f t="shared" si="12"/>
        <v>0</v>
      </c>
      <c r="AH25" s="715">
        <f t="shared" si="13"/>
        <v>0</v>
      </c>
    </row>
    <row r="26" spans="1:34"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1"/>
        <v>0</v>
      </c>
    </row>
    <row r="27" spans="1:34"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F63" si="14">SUM(B27,E27,H27,K27,N27,Q27,T27,W27,Z27,AC27)</f>
        <v>0</v>
      </c>
      <c r="AG27" s="713">
        <f t="shared" ref="AG27:AG63" si="15">SUM(C27,F27,I27,L27,O27,R27,U27,X27,AA27,AD27)</f>
        <v>0</v>
      </c>
      <c r="AH27" s="715">
        <f t="shared" si="11"/>
        <v>0</v>
      </c>
    </row>
    <row r="28" spans="1:34"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4"/>
        <v>0</v>
      </c>
      <c r="AG28" s="713">
        <f t="shared" si="15"/>
        <v>0</v>
      </c>
      <c r="AH28" s="715">
        <f t="shared" si="11"/>
        <v>0</v>
      </c>
    </row>
    <row r="29" spans="1:34"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ref="AF29:AF36" si="16">SUM(B29,E29,H29,K29,N29,Q29,T29,W29,Z29,AC29)</f>
        <v>0</v>
      </c>
      <c r="AG29" s="713">
        <f t="shared" ref="AG29:AG36" si="17">SUM(C29,F29,I29,L29,O29,R29,U29,X29,AA29,AD29)</f>
        <v>0</v>
      </c>
      <c r="AH29" s="715">
        <f t="shared" ref="AH29:AH36" si="18">SUM(D29,G29,J29,M29,P29,S29,V29,Y29,AB29,AE29)</f>
        <v>0</v>
      </c>
    </row>
    <row r="30" spans="1:34"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6"/>
        <v>0</v>
      </c>
      <c r="AG30" s="713">
        <f t="shared" si="17"/>
        <v>0</v>
      </c>
      <c r="AH30" s="715">
        <f t="shared" si="18"/>
        <v>0</v>
      </c>
    </row>
    <row r="31" spans="1:34"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6"/>
        <v>0</v>
      </c>
      <c r="AG31" s="713">
        <f t="shared" si="17"/>
        <v>0</v>
      </c>
      <c r="AH31" s="715">
        <f t="shared" si="18"/>
        <v>0</v>
      </c>
    </row>
    <row r="32" spans="1:34"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6"/>
        <v>0</v>
      </c>
      <c r="AG32" s="713">
        <f t="shared" si="17"/>
        <v>0</v>
      </c>
      <c r="AH32" s="715">
        <f t="shared" si="18"/>
        <v>0</v>
      </c>
    </row>
    <row r="33" spans="1:34"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6"/>
        <v>0</v>
      </c>
      <c r="AG33" s="713">
        <f t="shared" si="17"/>
        <v>0</v>
      </c>
      <c r="AH33" s="715">
        <f t="shared" si="18"/>
        <v>0</v>
      </c>
    </row>
    <row r="34" spans="1:34"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6"/>
        <v>0</v>
      </c>
      <c r="AG34" s="713">
        <f t="shared" si="17"/>
        <v>0</v>
      </c>
      <c r="AH34" s="715">
        <f t="shared" si="18"/>
        <v>0</v>
      </c>
    </row>
    <row r="35" spans="1:34"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6"/>
        <v>0</v>
      </c>
      <c r="AG35" s="713">
        <f t="shared" si="17"/>
        <v>0</v>
      </c>
      <c r="AH35" s="715">
        <f t="shared" si="18"/>
        <v>0</v>
      </c>
    </row>
    <row r="36" spans="1:34"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6"/>
        <v>0</v>
      </c>
      <c r="AG36" s="713">
        <f t="shared" si="17"/>
        <v>0</v>
      </c>
      <c r="AH36" s="715">
        <f t="shared" si="18"/>
        <v>0</v>
      </c>
    </row>
    <row r="37" spans="1:34"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4"/>
        <v>0</v>
      </c>
      <c r="AG37" s="713">
        <f t="shared" si="15"/>
        <v>0</v>
      </c>
      <c r="AH37" s="715">
        <f t="shared" si="11"/>
        <v>0</v>
      </c>
    </row>
    <row r="38" spans="1:34"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4"/>
        <v>0</v>
      </c>
      <c r="AG38" s="713">
        <f t="shared" si="15"/>
        <v>0</v>
      </c>
      <c r="AH38" s="715">
        <f t="shared" si="11"/>
        <v>0</v>
      </c>
    </row>
    <row r="39" spans="1:34"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4"/>
        <v>0</v>
      </c>
      <c r="AG39" s="713">
        <f t="shared" si="15"/>
        <v>0</v>
      </c>
      <c r="AH39" s="715">
        <f t="shared" si="11"/>
        <v>0</v>
      </c>
    </row>
    <row r="40" spans="1:34"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4"/>
        <v>0</v>
      </c>
      <c r="AG40" s="713">
        <f t="shared" si="15"/>
        <v>0</v>
      </c>
      <c r="AH40" s="715">
        <f t="shared" si="11"/>
        <v>0</v>
      </c>
    </row>
    <row r="41" spans="1:34"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4"/>
        <v>0</v>
      </c>
      <c r="AG41" s="713">
        <f t="shared" si="15"/>
        <v>0</v>
      </c>
      <c r="AH41" s="715">
        <f t="shared" si="11"/>
        <v>0</v>
      </c>
    </row>
    <row r="42" spans="1:34"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4"/>
        <v>0</v>
      </c>
      <c r="AG42" s="713">
        <f t="shared" si="15"/>
        <v>0</v>
      </c>
      <c r="AH42" s="715">
        <f t="shared" si="11"/>
        <v>0</v>
      </c>
    </row>
    <row r="43" spans="1:34"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4"/>
        <v>0</v>
      </c>
      <c r="AG43" s="713">
        <f t="shared" si="15"/>
        <v>0</v>
      </c>
      <c r="AH43" s="715">
        <f t="shared" si="11"/>
        <v>0</v>
      </c>
    </row>
    <row r="44" spans="1:34"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4"/>
        <v>0</v>
      </c>
      <c r="AG44" s="713">
        <f t="shared" si="15"/>
        <v>0</v>
      </c>
      <c r="AH44" s="715">
        <f t="shared" si="11"/>
        <v>0</v>
      </c>
    </row>
    <row r="45" spans="1:34"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4"/>
        <v>0</v>
      </c>
      <c r="AG45" s="713">
        <f t="shared" si="15"/>
        <v>0</v>
      </c>
      <c r="AH45" s="715">
        <f t="shared" si="11"/>
        <v>0</v>
      </c>
    </row>
    <row r="46" spans="1:34"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4"/>
        <v>0</v>
      </c>
      <c r="AG46" s="713">
        <f t="shared" si="15"/>
        <v>0</v>
      </c>
      <c r="AH46" s="715">
        <f t="shared" si="11"/>
        <v>0</v>
      </c>
    </row>
    <row r="47" spans="1:34"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4"/>
        <v>0</v>
      </c>
      <c r="AG47" s="713">
        <f t="shared" si="15"/>
        <v>0</v>
      </c>
      <c r="AH47" s="715">
        <f t="shared" si="11"/>
        <v>0</v>
      </c>
    </row>
    <row r="48" spans="1:34"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4"/>
        <v>0</v>
      </c>
      <c r="AG48" s="713">
        <f t="shared" si="15"/>
        <v>0</v>
      </c>
      <c r="AH48" s="715">
        <f t="shared" si="11"/>
        <v>0</v>
      </c>
    </row>
    <row r="49" spans="1:34"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4"/>
        <v>0</v>
      </c>
      <c r="AG49" s="713">
        <f t="shared" si="15"/>
        <v>0</v>
      </c>
      <c r="AH49" s="715">
        <f t="shared" si="11"/>
        <v>0</v>
      </c>
    </row>
    <row r="50" spans="1:34"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4"/>
        <v>0</v>
      </c>
      <c r="AG50" s="713">
        <f t="shared" si="15"/>
        <v>0</v>
      </c>
      <c r="AH50" s="715">
        <f t="shared" si="11"/>
        <v>0</v>
      </c>
    </row>
    <row r="51" spans="1:34"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4"/>
        <v>0</v>
      </c>
      <c r="AG51" s="713">
        <f t="shared" si="15"/>
        <v>0</v>
      </c>
      <c r="AH51" s="715">
        <f t="shared" si="11"/>
        <v>0</v>
      </c>
    </row>
    <row r="52" spans="1:34"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4"/>
        <v>0</v>
      </c>
      <c r="AG52" s="713">
        <f t="shared" si="15"/>
        <v>0</v>
      </c>
      <c r="AH52" s="715">
        <f t="shared" si="11"/>
        <v>0</v>
      </c>
    </row>
    <row r="53" spans="1:34"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4"/>
        <v>0</v>
      </c>
      <c r="AG53" s="713">
        <f t="shared" si="15"/>
        <v>0</v>
      </c>
      <c r="AH53" s="715">
        <f t="shared" si="11"/>
        <v>0</v>
      </c>
    </row>
    <row r="54" spans="1:34"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4"/>
        <v>0</v>
      </c>
      <c r="AG54" s="713">
        <f t="shared" si="15"/>
        <v>0</v>
      </c>
      <c r="AH54" s="715">
        <f t="shared" si="11"/>
        <v>0</v>
      </c>
    </row>
    <row r="55" spans="1:34"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4"/>
        <v>0</v>
      </c>
      <c r="AG55" s="713">
        <f t="shared" si="15"/>
        <v>0</v>
      </c>
      <c r="AH55" s="715">
        <f t="shared" si="11"/>
        <v>0</v>
      </c>
    </row>
    <row r="56" spans="1:34"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4"/>
        <v>0</v>
      </c>
      <c r="AG56" s="713">
        <f t="shared" si="15"/>
        <v>0</v>
      </c>
      <c r="AH56" s="715">
        <f t="shared" si="11"/>
        <v>0</v>
      </c>
    </row>
    <row r="57" spans="1:34"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4"/>
        <v>0</v>
      </c>
      <c r="AG57" s="713">
        <f t="shared" si="15"/>
        <v>0</v>
      </c>
      <c r="AH57" s="715">
        <f t="shared" si="11"/>
        <v>0</v>
      </c>
    </row>
    <row r="58" spans="1:34"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4"/>
        <v>0</v>
      </c>
      <c r="AG58" s="713">
        <f t="shared" si="15"/>
        <v>0</v>
      </c>
      <c r="AH58" s="715">
        <f t="shared" si="11"/>
        <v>0</v>
      </c>
    </row>
    <row r="59" spans="1:34"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4"/>
        <v>0</v>
      </c>
      <c r="AG59" s="713">
        <f t="shared" si="15"/>
        <v>0</v>
      </c>
      <c r="AH59" s="715">
        <f t="shared" si="11"/>
        <v>0</v>
      </c>
    </row>
    <row r="60" spans="1:34"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4"/>
        <v>0</v>
      </c>
      <c r="AG60" s="713">
        <f t="shared" si="15"/>
        <v>0</v>
      </c>
      <c r="AH60" s="715">
        <f t="shared" si="11"/>
        <v>0</v>
      </c>
    </row>
    <row r="61" spans="1:34"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4"/>
        <v>0</v>
      </c>
      <c r="AG61" s="713">
        <f t="shared" si="15"/>
        <v>0</v>
      </c>
      <c r="AH61" s="715">
        <f t="shared" si="11"/>
        <v>0</v>
      </c>
    </row>
    <row r="62" spans="1:34"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4"/>
        <v>0</v>
      </c>
      <c r="AG62" s="713">
        <f t="shared" si="15"/>
        <v>0</v>
      </c>
      <c r="AH62" s="715">
        <f t="shared" si="11"/>
        <v>0</v>
      </c>
    </row>
    <row r="63" spans="1:34"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4"/>
        <v>0</v>
      </c>
      <c r="AG63" s="713">
        <f t="shared" si="15"/>
        <v>0</v>
      </c>
      <c r="AH63" s="715">
        <f t="shared" si="11"/>
        <v>0</v>
      </c>
    </row>
    <row r="64" spans="1:34"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G66" si="19">SUM(B64,E64,H64,K64,N64,Q64,T64,W64,Z64,AC64)</f>
        <v>0</v>
      </c>
      <c r="AG64" s="713">
        <f t="shared" si="19"/>
        <v>0</v>
      </c>
      <c r="AH64" s="715">
        <f t="shared" ref="AH64:AH66" si="20">SUM(D64,G64,J64,M64,P64,S64,V64,Y64,AB64,AE64)</f>
        <v>0</v>
      </c>
    </row>
    <row r="65" spans="1:34"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9"/>
        <v>0</v>
      </c>
      <c r="AG65" s="713">
        <f t="shared" si="19"/>
        <v>0</v>
      </c>
      <c r="AH65" s="715">
        <f t="shared" si="20"/>
        <v>0</v>
      </c>
    </row>
    <row r="66" spans="1:34"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9"/>
        <v>0</v>
      </c>
      <c r="AG66" s="713">
        <f t="shared" si="19"/>
        <v>0</v>
      </c>
      <c r="AH66" s="715">
        <f t="shared" si="20"/>
        <v>0</v>
      </c>
    </row>
    <row r="67" spans="1:34"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customFormat="1" ht="17.25" customHeight="1">
      <c r="A68" s="704" t="s">
        <v>222</v>
      </c>
      <c r="B68" s="708">
        <f t="shared" ref="B68:AH68" si="21">SUM(B13:B66)</f>
        <v>0</v>
      </c>
      <c r="C68" s="707">
        <f t="shared" si="21"/>
        <v>0</v>
      </c>
      <c r="D68" s="709">
        <f t="shared" si="21"/>
        <v>0</v>
      </c>
      <c r="E68" s="708">
        <f t="shared" ref="E68" si="22">SUM(E13:E66)</f>
        <v>0</v>
      </c>
      <c r="F68" s="707">
        <f t="shared" ref="F68" si="23">SUM(F13:F66)</f>
        <v>0</v>
      </c>
      <c r="G68" s="709">
        <f t="shared" si="21"/>
        <v>0</v>
      </c>
      <c r="H68" s="708">
        <f t="shared" ref="H68" si="24">SUM(H13:H66)</f>
        <v>0</v>
      </c>
      <c r="I68" s="707">
        <f t="shared" ref="I68:K68" si="25">SUM(I13:I66)</f>
        <v>0</v>
      </c>
      <c r="J68" s="709">
        <f t="shared" si="25"/>
        <v>0</v>
      </c>
      <c r="K68" s="708">
        <f t="shared" si="25"/>
        <v>0</v>
      </c>
      <c r="L68" s="707">
        <f t="shared" ref="L68:N68" si="26">SUM(L13:L66)</f>
        <v>0</v>
      </c>
      <c r="M68" s="709">
        <f t="shared" si="26"/>
        <v>0</v>
      </c>
      <c r="N68" s="708">
        <f t="shared" si="26"/>
        <v>0</v>
      </c>
      <c r="O68" s="707">
        <f t="shared" ref="O68:Q68" si="27">SUM(O13:O66)</f>
        <v>0</v>
      </c>
      <c r="P68" s="709">
        <f t="shared" si="27"/>
        <v>0</v>
      </c>
      <c r="Q68" s="708">
        <f t="shared" si="27"/>
        <v>0</v>
      </c>
      <c r="R68" s="707">
        <f t="shared" si="21"/>
        <v>0</v>
      </c>
      <c r="S68" s="709">
        <f t="shared" ref="S68:T68" si="28">SUM(S13:S66)</f>
        <v>0</v>
      </c>
      <c r="T68" s="708">
        <f t="shared" si="28"/>
        <v>0</v>
      </c>
      <c r="U68" s="707">
        <f t="shared" si="21"/>
        <v>0</v>
      </c>
      <c r="V68" s="709">
        <f t="shared" ref="V68:W68" si="29">SUM(V13:V66)</f>
        <v>0</v>
      </c>
      <c r="W68" s="708">
        <f t="shared" si="29"/>
        <v>0</v>
      </c>
      <c r="X68" s="707">
        <f t="shared" ref="X68:Z68" si="30">SUM(X13:X66)</f>
        <v>0</v>
      </c>
      <c r="Y68" s="709">
        <f t="shared" si="30"/>
        <v>0</v>
      </c>
      <c r="Z68" s="708">
        <f t="shared" si="30"/>
        <v>0</v>
      </c>
      <c r="AA68" s="707">
        <f t="shared" ref="AA68:AC68" si="31">SUM(AA13:AA66)</f>
        <v>0</v>
      </c>
      <c r="AB68" s="709">
        <f t="shared" si="31"/>
        <v>0</v>
      </c>
      <c r="AC68" s="708">
        <f t="shared" si="31"/>
        <v>0</v>
      </c>
      <c r="AD68" s="707">
        <f t="shared" ref="AD68:AE68" si="32">SUM(AD13:AD66)</f>
        <v>0</v>
      </c>
      <c r="AE68" s="709">
        <f t="shared" si="32"/>
        <v>0</v>
      </c>
      <c r="AF68" s="710">
        <f t="shared" si="21"/>
        <v>0</v>
      </c>
      <c r="AG68" s="711">
        <f t="shared" si="21"/>
        <v>0</v>
      </c>
      <c r="AH68" s="709">
        <f t="shared" si="21"/>
        <v>0</v>
      </c>
    </row>
    <row r="69" spans="1:34"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ht="17.25" customHeight="1">
      <c r="A71" s="688"/>
      <c r="B71" s="689"/>
      <c r="C71" s="705">
        <f t="shared" ref="C71:C82" si="33">D71-B71</f>
        <v>0</v>
      </c>
      <c r="D71" s="690"/>
      <c r="E71" s="689"/>
      <c r="F71" s="705">
        <f t="shared" ref="F71:F82" si="34">G71-E71</f>
        <v>0</v>
      </c>
      <c r="G71" s="690"/>
      <c r="H71" s="689"/>
      <c r="I71" s="705">
        <f t="shared" ref="I71:I82" si="35">J71-H71</f>
        <v>0</v>
      </c>
      <c r="J71" s="690"/>
      <c r="K71" s="689"/>
      <c r="L71" s="705">
        <f t="shared" ref="L71:L82" si="36">M71-K71</f>
        <v>0</v>
      </c>
      <c r="M71" s="690"/>
      <c r="N71" s="689"/>
      <c r="O71" s="705">
        <f t="shared" ref="O71:O82" si="37">P71-N71</f>
        <v>0</v>
      </c>
      <c r="P71" s="690"/>
      <c r="Q71" s="689"/>
      <c r="R71" s="705">
        <f t="shared" ref="R71:R82" si="38">S71-Q71</f>
        <v>0</v>
      </c>
      <c r="S71" s="690"/>
      <c r="T71" s="689"/>
      <c r="U71" s="705">
        <f t="shared" ref="U71:U82" si="39">V71-T71</f>
        <v>0</v>
      </c>
      <c r="V71" s="690"/>
      <c r="W71" s="689"/>
      <c r="X71" s="705">
        <f t="shared" ref="X71:X82" si="40">Y71-W71</f>
        <v>0</v>
      </c>
      <c r="Y71" s="690"/>
      <c r="Z71" s="689"/>
      <c r="AA71" s="705">
        <f t="shared" ref="AA71:AA82" si="41">AB71-Z71</f>
        <v>0</v>
      </c>
      <c r="AB71" s="690"/>
      <c r="AC71" s="689"/>
      <c r="AD71" s="705">
        <f t="shared" ref="AD71:AD82" si="42">AE71-AC71</f>
        <v>0</v>
      </c>
      <c r="AE71" s="690"/>
      <c r="AF71" s="712">
        <f t="shared" ref="AF71:AG82" si="43">SUM(B71,E71,H71,K71,N71,Q71,T71,W71,Z71,AC71)</f>
        <v>0</v>
      </c>
      <c r="AG71" s="713">
        <f t="shared" si="43"/>
        <v>0</v>
      </c>
      <c r="AH71" s="715">
        <f t="shared" ref="AH71:AH82" si="44">SUM(D71,G71,J71,M71,P71,S71,V71,Y71,AB71,AE71)</f>
        <v>0</v>
      </c>
    </row>
    <row r="72" spans="1:34" ht="17.25" customHeight="1">
      <c r="A72" s="694"/>
      <c r="B72" s="689"/>
      <c r="C72" s="705">
        <f t="shared" si="33"/>
        <v>0</v>
      </c>
      <c r="D72" s="690"/>
      <c r="E72" s="689"/>
      <c r="F72" s="705">
        <f t="shared" si="34"/>
        <v>0</v>
      </c>
      <c r="G72" s="690"/>
      <c r="H72" s="689"/>
      <c r="I72" s="705">
        <f t="shared" si="35"/>
        <v>0</v>
      </c>
      <c r="J72" s="690"/>
      <c r="K72" s="689"/>
      <c r="L72" s="705">
        <f t="shared" si="36"/>
        <v>0</v>
      </c>
      <c r="M72" s="690"/>
      <c r="N72" s="689"/>
      <c r="O72" s="705">
        <f t="shared" si="37"/>
        <v>0</v>
      </c>
      <c r="P72" s="690"/>
      <c r="Q72" s="689"/>
      <c r="R72" s="705">
        <f t="shared" si="38"/>
        <v>0</v>
      </c>
      <c r="S72" s="690"/>
      <c r="T72" s="689"/>
      <c r="U72" s="705">
        <f t="shared" si="39"/>
        <v>0</v>
      </c>
      <c r="V72" s="690"/>
      <c r="W72" s="689"/>
      <c r="X72" s="705">
        <f t="shared" si="40"/>
        <v>0</v>
      </c>
      <c r="Y72" s="690"/>
      <c r="Z72" s="689"/>
      <c r="AA72" s="705">
        <f t="shared" si="41"/>
        <v>0</v>
      </c>
      <c r="AB72" s="690"/>
      <c r="AC72" s="689"/>
      <c r="AD72" s="705">
        <f t="shared" si="42"/>
        <v>0</v>
      </c>
      <c r="AE72" s="690"/>
      <c r="AF72" s="712">
        <f t="shared" ref="AF72:AF76" si="45">SUM(B72,E72,H72,K72,N72,Q72,T72,W72,Z72,AC72)</f>
        <v>0</v>
      </c>
      <c r="AG72" s="713">
        <f t="shared" ref="AG72:AG76" si="46">SUM(C72,F72,I72,L72,O72,R72,U72,X72,AA72,AD72)</f>
        <v>0</v>
      </c>
      <c r="AH72" s="715">
        <f t="shared" ref="AH72:AH76" si="47">SUM(D72,G72,J72,M72,P72,S72,V72,Y72,AB72,AE72)</f>
        <v>0</v>
      </c>
    </row>
    <row r="73" spans="1:34" ht="17.25" customHeight="1">
      <c r="A73" s="694"/>
      <c r="B73" s="689"/>
      <c r="C73" s="705">
        <f t="shared" si="33"/>
        <v>0</v>
      </c>
      <c r="D73" s="690"/>
      <c r="E73" s="689"/>
      <c r="F73" s="705">
        <f t="shared" si="34"/>
        <v>0</v>
      </c>
      <c r="G73" s="690"/>
      <c r="H73" s="689"/>
      <c r="I73" s="705">
        <f t="shared" si="35"/>
        <v>0</v>
      </c>
      <c r="J73" s="690"/>
      <c r="K73" s="689"/>
      <c r="L73" s="705">
        <f t="shared" si="36"/>
        <v>0</v>
      </c>
      <c r="M73" s="690"/>
      <c r="N73" s="689"/>
      <c r="O73" s="705">
        <f t="shared" si="37"/>
        <v>0</v>
      </c>
      <c r="P73" s="690"/>
      <c r="Q73" s="689"/>
      <c r="R73" s="705">
        <f t="shared" si="38"/>
        <v>0</v>
      </c>
      <c r="S73" s="690"/>
      <c r="T73" s="689"/>
      <c r="U73" s="705">
        <f t="shared" si="39"/>
        <v>0</v>
      </c>
      <c r="V73" s="690"/>
      <c r="W73" s="689"/>
      <c r="X73" s="705">
        <f t="shared" si="40"/>
        <v>0</v>
      </c>
      <c r="Y73" s="690"/>
      <c r="Z73" s="689"/>
      <c r="AA73" s="705">
        <f t="shared" si="41"/>
        <v>0</v>
      </c>
      <c r="AB73" s="690"/>
      <c r="AC73" s="689"/>
      <c r="AD73" s="705">
        <f t="shared" si="42"/>
        <v>0</v>
      </c>
      <c r="AE73" s="690"/>
      <c r="AF73" s="712">
        <f t="shared" si="45"/>
        <v>0</v>
      </c>
      <c r="AG73" s="713">
        <f t="shared" si="46"/>
        <v>0</v>
      </c>
      <c r="AH73" s="715">
        <f t="shared" si="47"/>
        <v>0</v>
      </c>
    </row>
    <row r="74" spans="1:34" ht="17.25" customHeight="1">
      <c r="A74" s="694"/>
      <c r="B74" s="689"/>
      <c r="C74" s="705">
        <f t="shared" si="33"/>
        <v>0</v>
      </c>
      <c r="D74" s="690"/>
      <c r="E74" s="689"/>
      <c r="F74" s="705">
        <f t="shared" si="34"/>
        <v>0</v>
      </c>
      <c r="G74" s="690"/>
      <c r="H74" s="689"/>
      <c r="I74" s="705">
        <f t="shared" si="35"/>
        <v>0</v>
      </c>
      <c r="J74" s="690"/>
      <c r="K74" s="689"/>
      <c r="L74" s="705">
        <f t="shared" si="36"/>
        <v>0</v>
      </c>
      <c r="M74" s="690"/>
      <c r="N74" s="689"/>
      <c r="O74" s="705">
        <f t="shared" si="37"/>
        <v>0</v>
      </c>
      <c r="P74" s="690"/>
      <c r="Q74" s="689"/>
      <c r="R74" s="705">
        <f t="shared" si="38"/>
        <v>0</v>
      </c>
      <c r="S74" s="690"/>
      <c r="T74" s="689"/>
      <c r="U74" s="705">
        <f t="shared" si="39"/>
        <v>0</v>
      </c>
      <c r="V74" s="690"/>
      <c r="W74" s="689"/>
      <c r="X74" s="705">
        <f t="shared" si="40"/>
        <v>0</v>
      </c>
      <c r="Y74" s="690"/>
      <c r="Z74" s="689"/>
      <c r="AA74" s="705">
        <f t="shared" si="41"/>
        <v>0</v>
      </c>
      <c r="AB74" s="690"/>
      <c r="AC74" s="689"/>
      <c r="AD74" s="705">
        <f t="shared" si="42"/>
        <v>0</v>
      </c>
      <c r="AE74" s="690"/>
      <c r="AF74" s="712">
        <f t="shared" si="45"/>
        <v>0</v>
      </c>
      <c r="AG74" s="713">
        <f t="shared" si="46"/>
        <v>0</v>
      </c>
      <c r="AH74" s="715">
        <f t="shared" si="47"/>
        <v>0</v>
      </c>
    </row>
    <row r="75" spans="1:34" ht="17.25" customHeight="1">
      <c r="A75" s="694"/>
      <c r="B75" s="689"/>
      <c r="C75" s="705">
        <f t="shared" si="33"/>
        <v>0</v>
      </c>
      <c r="D75" s="690"/>
      <c r="E75" s="689"/>
      <c r="F75" s="705">
        <f t="shared" si="34"/>
        <v>0</v>
      </c>
      <c r="G75" s="690"/>
      <c r="H75" s="689"/>
      <c r="I75" s="705">
        <f t="shared" si="35"/>
        <v>0</v>
      </c>
      <c r="J75" s="690"/>
      <c r="K75" s="689"/>
      <c r="L75" s="705">
        <f t="shared" si="36"/>
        <v>0</v>
      </c>
      <c r="M75" s="690"/>
      <c r="N75" s="689"/>
      <c r="O75" s="705">
        <f t="shared" si="37"/>
        <v>0</v>
      </c>
      <c r="P75" s="690"/>
      <c r="Q75" s="689"/>
      <c r="R75" s="705">
        <f t="shared" si="38"/>
        <v>0</v>
      </c>
      <c r="S75" s="690"/>
      <c r="T75" s="689"/>
      <c r="U75" s="705">
        <f t="shared" si="39"/>
        <v>0</v>
      </c>
      <c r="V75" s="690"/>
      <c r="W75" s="689"/>
      <c r="X75" s="705">
        <f t="shared" si="40"/>
        <v>0</v>
      </c>
      <c r="Y75" s="690"/>
      <c r="Z75" s="689"/>
      <c r="AA75" s="705">
        <f t="shared" si="41"/>
        <v>0</v>
      </c>
      <c r="AB75" s="690"/>
      <c r="AC75" s="689"/>
      <c r="AD75" s="705">
        <f t="shared" si="42"/>
        <v>0</v>
      </c>
      <c r="AE75" s="690"/>
      <c r="AF75" s="712">
        <f t="shared" si="45"/>
        <v>0</v>
      </c>
      <c r="AG75" s="713">
        <f t="shared" si="46"/>
        <v>0</v>
      </c>
      <c r="AH75" s="715">
        <f t="shared" si="47"/>
        <v>0</v>
      </c>
    </row>
    <row r="76" spans="1:34" ht="17.25" customHeight="1">
      <c r="A76" s="694"/>
      <c r="B76" s="689"/>
      <c r="C76" s="705">
        <f t="shared" si="33"/>
        <v>0</v>
      </c>
      <c r="D76" s="690"/>
      <c r="E76" s="689"/>
      <c r="F76" s="705">
        <f t="shared" si="34"/>
        <v>0</v>
      </c>
      <c r="G76" s="690"/>
      <c r="H76" s="689"/>
      <c r="I76" s="705">
        <f t="shared" si="35"/>
        <v>0</v>
      </c>
      <c r="J76" s="690"/>
      <c r="K76" s="689"/>
      <c r="L76" s="705">
        <f t="shared" si="36"/>
        <v>0</v>
      </c>
      <c r="M76" s="690"/>
      <c r="N76" s="689"/>
      <c r="O76" s="705">
        <f t="shared" si="37"/>
        <v>0</v>
      </c>
      <c r="P76" s="690"/>
      <c r="Q76" s="689"/>
      <c r="R76" s="705">
        <f t="shared" si="38"/>
        <v>0</v>
      </c>
      <c r="S76" s="690"/>
      <c r="T76" s="689"/>
      <c r="U76" s="705">
        <f t="shared" si="39"/>
        <v>0</v>
      </c>
      <c r="V76" s="690"/>
      <c r="W76" s="689"/>
      <c r="X76" s="705">
        <f t="shared" si="40"/>
        <v>0</v>
      </c>
      <c r="Y76" s="690"/>
      <c r="Z76" s="689"/>
      <c r="AA76" s="705">
        <f t="shared" si="41"/>
        <v>0</v>
      </c>
      <c r="AB76" s="690"/>
      <c r="AC76" s="689"/>
      <c r="AD76" s="705">
        <f t="shared" si="42"/>
        <v>0</v>
      </c>
      <c r="AE76" s="690"/>
      <c r="AF76" s="712">
        <f t="shared" si="45"/>
        <v>0</v>
      </c>
      <c r="AG76" s="713">
        <f t="shared" si="46"/>
        <v>0</v>
      </c>
      <c r="AH76" s="715">
        <f t="shared" si="47"/>
        <v>0</v>
      </c>
    </row>
    <row r="77" spans="1:34" ht="17.25" customHeight="1">
      <c r="A77" s="694"/>
      <c r="B77" s="689"/>
      <c r="C77" s="705">
        <f t="shared" si="33"/>
        <v>0</v>
      </c>
      <c r="D77" s="690"/>
      <c r="E77" s="689"/>
      <c r="F77" s="705">
        <f t="shared" si="34"/>
        <v>0</v>
      </c>
      <c r="G77" s="690"/>
      <c r="H77" s="689"/>
      <c r="I77" s="705">
        <f t="shared" si="35"/>
        <v>0</v>
      </c>
      <c r="J77" s="690"/>
      <c r="K77" s="689"/>
      <c r="L77" s="705">
        <f t="shared" si="36"/>
        <v>0</v>
      </c>
      <c r="M77" s="690"/>
      <c r="N77" s="689"/>
      <c r="O77" s="705">
        <f t="shared" si="37"/>
        <v>0</v>
      </c>
      <c r="P77" s="690"/>
      <c r="Q77" s="689"/>
      <c r="R77" s="705">
        <f t="shared" si="38"/>
        <v>0</v>
      </c>
      <c r="S77" s="690"/>
      <c r="T77" s="689"/>
      <c r="U77" s="705">
        <f t="shared" si="39"/>
        <v>0</v>
      </c>
      <c r="V77" s="690"/>
      <c r="W77" s="689"/>
      <c r="X77" s="705">
        <f t="shared" si="40"/>
        <v>0</v>
      </c>
      <c r="Y77" s="690"/>
      <c r="Z77" s="689"/>
      <c r="AA77" s="705">
        <f t="shared" si="41"/>
        <v>0</v>
      </c>
      <c r="AB77" s="690"/>
      <c r="AC77" s="689"/>
      <c r="AD77" s="705">
        <f t="shared" si="42"/>
        <v>0</v>
      </c>
      <c r="AE77" s="690"/>
      <c r="AF77" s="712">
        <f t="shared" si="43"/>
        <v>0</v>
      </c>
      <c r="AG77" s="713">
        <f t="shared" si="43"/>
        <v>0</v>
      </c>
      <c r="AH77" s="715">
        <f t="shared" si="44"/>
        <v>0</v>
      </c>
    </row>
    <row r="78" spans="1:34" ht="17.25" customHeight="1">
      <c r="A78" s="694"/>
      <c r="B78" s="689"/>
      <c r="C78" s="705">
        <f t="shared" si="33"/>
        <v>0</v>
      </c>
      <c r="D78" s="690"/>
      <c r="E78" s="689"/>
      <c r="F78" s="705">
        <f t="shared" si="34"/>
        <v>0</v>
      </c>
      <c r="G78" s="690"/>
      <c r="H78" s="689"/>
      <c r="I78" s="705">
        <f t="shared" si="35"/>
        <v>0</v>
      </c>
      <c r="J78" s="690"/>
      <c r="K78" s="689"/>
      <c r="L78" s="705">
        <f t="shared" si="36"/>
        <v>0</v>
      </c>
      <c r="M78" s="690"/>
      <c r="N78" s="689"/>
      <c r="O78" s="705">
        <f t="shared" si="37"/>
        <v>0</v>
      </c>
      <c r="P78" s="690"/>
      <c r="Q78" s="689"/>
      <c r="R78" s="705">
        <f t="shared" si="38"/>
        <v>0</v>
      </c>
      <c r="S78" s="690"/>
      <c r="T78" s="689"/>
      <c r="U78" s="705">
        <f t="shared" si="39"/>
        <v>0</v>
      </c>
      <c r="V78" s="690"/>
      <c r="W78" s="689"/>
      <c r="X78" s="705">
        <f t="shared" si="40"/>
        <v>0</v>
      </c>
      <c r="Y78" s="690"/>
      <c r="Z78" s="689"/>
      <c r="AA78" s="705">
        <f t="shared" si="41"/>
        <v>0</v>
      </c>
      <c r="AB78" s="690"/>
      <c r="AC78" s="689"/>
      <c r="AD78" s="705">
        <f t="shared" si="42"/>
        <v>0</v>
      </c>
      <c r="AE78" s="690"/>
      <c r="AF78" s="712">
        <f t="shared" si="43"/>
        <v>0</v>
      </c>
      <c r="AG78" s="713">
        <f t="shared" si="43"/>
        <v>0</v>
      </c>
      <c r="AH78" s="715">
        <f t="shared" si="44"/>
        <v>0</v>
      </c>
    </row>
    <row r="79" spans="1:34" ht="17.25" customHeight="1">
      <c r="A79" s="734"/>
      <c r="B79" s="689"/>
      <c r="C79" s="705">
        <f t="shared" si="33"/>
        <v>0</v>
      </c>
      <c r="D79" s="690"/>
      <c r="E79" s="689"/>
      <c r="F79" s="705">
        <f t="shared" si="34"/>
        <v>0</v>
      </c>
      <c r="G79" s="690"/>
      <c r="H79" s="689"/>
      <c r="I79" s="705">
        <f t="shared" si="35"/>
        <v>0</v>
      </c>
      <c r="J79" s="690"/>
      <c r="K79" s="689"/>
      <c r="L79" s="705">
        <f t="shared" si="36"/>
        <v>0</v>
      </c>
      <c r="M79" s="690"/>
      <c r="N79" s="689"/>
      <c r="O79" s="705">
        <f t="shared" si="37"/>
        <v>0</v>
      </c>
      <c r="P79" s="690"/>
      <c r="Q79" s="689"/>
      <c r="R79" s="705">
        <f t="shared" si="38"/>
        <v>0</v>
      </c>
      <c r="S79" s="690"/>
      <c r="T79" s="689"/>
      <c r="U79" s="705">
        <f t="shared" si="39"/>
        <v>0</v>
      </c>
      <c r="V79" s="690"/>
      <c r="W79" s="689"/>
      <c r="X79" s="705">
        <f t="shared" si="40"/>
        <v>0</v>
      </c>
      <c r="Y79" s="690"/>
      <c r="Z79" s="689"/>
      <c r="AA79" s="705">
        <f t="shared" si="41"/>
        <v>0</v>
      </c>
      <c r="AB79" s="690"/>
      <c r="AC79" s="689"/>
      <c r="AD79" s="705">
        <f t="shared" si="42"/>
        <v>0</v>
      </c>
      <c r="AE79" s="690"/>
      <c r="AF79" s="712">
        <f t="shared" si="43"/>
        <v>0</v>
      </c>
      <c r="AG79" s="713">
        <f t="shared" si="43"/>
        <v>0</v>
      </c>
      <c r="AH79" s="715">
        <f t="shared" si="44"/>
        <v>0</v>
      </c>
    </row>
    <row r="80" spans="1:34" ht="17.25" customHeight="1">
      <c r="A80" s="694"/>
      <c r="B80" s="689"/>
      <c r="C80" s="705">
        <f t="shared" si="33"/>
        <v>0</v>
      </c>
      <c r="D80" s="690"/>
      <c r="E80" s="689"/>
      <c r="F80" s="705">
        <f t="shared" si="34"/>
        <v>0</v>
      </c>
      <c r="G80" s="690"/>
      <c r="H80" s="689"/>
      <c r="I80" s="705">
        <f t="shared" si="35"/>
        <v>0</v>
      </c>
      <c r="J80" s="690"/>
      <c r="K80" s="689"/>
      <c r="L80" s="705">
        <f t="shared" si="36"/>
        <v>0</v>
      </c>
      <c r="M80" s="690"/>
      <c r="N80" s="689"/>
      <c r="O80" s="705">
        <f t="shared" si="37"/>
        <v>0</v>
      </c>
      <c r="P80" s="690"/>
      <c r="Q80" s="689"/>
      <c r="R80" s="705">
        <f t="shared" si="38"/>
        <v>0</v>
      </c>
      <c r="S80" s="690"/>
      <c r="T80" s="689"/>
      <c r="U80" s="705">
        <f t="shared" si="39"/>
        <v>0</v>
      </c>
      <c r="V80" s="690"/>
      <c r="W80" s="689"/>
      <c r="X80" s="705">
        <f t="shared" si="40"/>
        <v>0</v>
      </c>
      <c r="Y80" s="690"/>
      <c r="Z80" s="689"/>
      <c r="AA80" s="705">
        <f t="shared" si="41"/>
        <v>0</v>
      </c>
      <c r="AB80" s="690"/>
      <c r="AC80" s="689"/>
      <c r="AD80" s="705">
        <f t="shared" si="42"/>
        <v>0</v>
      </c>
      <c r="AE80" s="690"/>
      <c r="AF80" s="712">
        <f t="shared" si="43"/>
        <v>0</v>
      </c>
      <c r="AG80" s="713">
        <f t="shared" si="43"/>
        <v>0</v>
      </c>
      <c r="AH80" s="715">
        <f t="shared" si="44"/>
        <v>0</v>
      </c>
    </row>
    <row r="81" spans="1:34" ht="17.25" customHeight="1">
      <c r="A81" s="695"/>
      <c r="B81" s="689"/>
      <c r="C81" s="705">
        <f t="shared" si="33"/>
        <v>0</v>
      </c>
      <c r="D81" s="690"/>
      <c r="E81" s="689"/>
      <c r="F81" s="705">
        <f t="shared" si="34"/>
        <v>0</v>
      </c>
      <c r="G81" s="690"/>
      <c r="H81" s="689"/>
      <c r="I81" s="705">
        <f t="shared" si="35"/>
        <v>0</v>
      </c>
      <c r="J81" s="690"/>
      <c r="K81" s="689"/>
      <c r="L81" s="705">
        <f t="shared" si="36"/>
        <v>0</v>
      </c>
      <c r="M81" s="690"/>
      <c r="N81" s="689"/>
      <c r="O81" s="705">
        <f t="shared" si="37"/>
        <v>0</v>
      </c>
      <c r="P81" s="690"/>
      <c r="Q81" s="689"/>
      <c r="R81" s="705">
        <f t="shared" si="38"/>
        <v>0</v>
      </c>
      <c r="S81" s="690"/>
      <c r="T81" s="689"/>
      <c r="U81" s="705">
        <f t="shared" si="39"/>
        <v>0</v>
      </c>
      <c r="V81" s="690"/>
      <c r="W81" s="689"/>
      <c r="X81" s="705">
        <f t="shared" si="40"/>
        <v>0</v>
      </c>
      <c r="Y81" s="690"/>
      <c r="Z81" s="689"/>
      <c r="AA81" s="705">
        <f t="shared" si="41"/>
        <v>0</v>
      </c>
      <c r="AB81" s="690"/>
      <c r="AC81" s="689"/>
      <c r="AD81" s="705">
        <f t="shared" si="42"/>
        <v>0</v>
      </c>
      <c r="AE81" s="690"/>
      <c r="AF81" s="712">
        <f t="shared" si="43"/>
        <v>0</v>
      </c>
      <c r="AG81" s="713">
        <f t="shared" si="43"/>
        <v>0</v>
      </c>
      <c r="AH81" s="715">
        <f t="shared" si="44"/>
        <v>0</v>
      </c>
    </row>
    <row r="82" spans="1:34" ht="17.25" customHeight="1">
      <c r="A82" s="694"/>
      <c r="B82" s="689"/>
      <c r="C82" s="705">
        <f t="shared" si="33"/>
        <v>0</v>
      </c>
      <c r="D82" s="690"/>
      <c r="E82" s="689"/>
      <c r="F82" s="705">
        <f t="shared" si="34"/>
        <v>0</v>
      </c>
      <c r="G82" s="690"/>
      <c r="H82" s="689"/>
      <c r="I82" s="705">
        <f t="shared" si="35"/>
        <v>0</v>
      </c>
      <c r="J82" s="690"/>
      <c r="K82" s="689"/>
      <c r="L82" s="705">
        <f t="shared" si="36"/>
        <v>0</v>
      </c>
      <c r="M82" s="690"/>
      <c r="N82" s="689"/>
      <c r="O82" s="705">
        <f t="shared" si="37"/>
        <v>0</v>
      </c>
      <c r="P82" s="690"/>
      <c r="Q82" s="689"/>
      <c r="R82" s="705">
        <f t="shared" si="38"/>
        <v>0</v>
      </c>
      <c r="S82" s="690"/>
      <c r="T82" s="689"/>
      <c r="U82" s="705">
        <f t="shared" si="39"/>
        <v>0</v>
      </c>
      <c r="V82" s="690"/>
      <c r="W82" s="689"/>
      <c r="X82" s="705">
        <f t="shared" si="40"/>
        <v>0</v>
      </c>
      <c r="Y82" s="690"/>
      <c r="Z82" s="689"/>
      <c r="AA82" s="705">
        <f t="shared" si="41"/>
        <v>0</v>
      </c>
      <c r="AB82" s="690"/>
      <c r="AC82" s="689"/>
      <c r="AD82" s="705">
        <f t="shared" si="42"/>
        <v>0</v>
      </c>
      <c r="AE82" s="690"/>
      <c r="AF82" s="712">
        <f t="shared" si="43"/>
        <v>0</v>
      </c>
      <c r="AG82" s="713">
        <f t="shared" si="43"/>
        <v>0</v>
      </c>
      <c r="AH82" s="715">
        <f t="shared" si="44"/>
        <v>0</v>
      </c>
    </row>
    <row r="83" spans="1:34"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customFormat="1" ht="20.100000000000001" customHeight="1">
      <c r="A84" s="704" t="s">
        <v>224</v>
      </c>
      <c r="B84" s="708">
        <f>SUM(B71:B82)</f>
        <v>0</v>
      </c>
      <c r="C84" s="705">
        <f t="shared" ref="C84:R84" si="48">SUM(C71:C82)</f>
        <v>0</v>
      </c>
      <c r="D84" s="709">
        <f t="shared" si="48"/>
        <v>0</v>
      </c>
      <c r="E84" s="708">
        <f>SUM(E71:E82)</f>
        <v>0</v>
      </c>
      <c r="F84" s="705">
        <f t="shared" ref="F84" si="49">SUM(F71:F82)</f>
        <v>0</v>
      </c>
      <c r="G84" s="709">
        <f t="shared" si="48"/>
        <v>0</v>
      </c>
      <c r="H84" s="708">
        <f>SUM(H71:H82)</f>
        <v>0</v>
      </c>
      <c r="I84" s="705">
        <f t="shared" ref="I84:J84" si="50">SUM(I71:I82)</f>
        <v>0</v>
      </c>
      <c r="J84" s="709">
        <f t="shared" si="50"/>
        <v>0</v>
      </c>
      <c r="K84" s="708">
        <f>SUM(K71:K82)</f>
        <v>0</v>
      </c>
      <c r="L84" s="705">
        <f t="shared" ref="L84:M84" si="51">SUM(L71:L82)</f>
        <v>0</v>
      </c>
      <c r="M84" s="709">
        <f t="shared" si="51"/>
        <v>0</v>
      </c>
      <c r="N84" s="708">
        <f>SUM(N71:N82)</f>
        <v>0</v>
      </c>
      <c r="O84" s="705">
        <f t="shared" ref="O84:P84" si="52">SUM(O71:O82)</f>
        <v>0</v>
      </c>
      <c r="P84" s="709">
        <f t="shared" si="52"/>
        <v>0</v>
      </c>
      <c r="Q84" s="708">
        <f>SUM(Q71:Q82)</f>
        <v>0</v>
      </c>
      <c r="R84" s="705">
        <f t="shared" si="48"/>
        <v>0</v>
      </c>
      <c r="S84" s="709">
        <f t="shared" ref="S84" si="53">SUM(S71:S82)</f>
        <v>0</v>
      </c>
      <c r="T84" s="708">
        <f>SUM(T71:T82)</f>
        <v>0</v>
      </c>
      <c r="U84" s="705">
        <f t="shared" ref="U84:AH84" si="54">SUM(U71:U82)</f>
        <v>0</v>
      </c>
      <c r="V84" s="709">
        <f t="shared" si="54"/>
        <v>0</v>
      </c>
      <c r="W84" s="708">
        <f>SUM(W71:W82)</f>
        <v>0</v>
      </c>
      <c r="X84" s="705">
        <f t="shared" ref="X84:Y84" si="55">SUM(X71:X82)</f>
        <v>0</v>
      </c>
      <c r="Y84" s="709">
        <f t="shared" si="55"/>
        <v>0</v>
      </c>
      <c r="Z84" s="708">
        <f>SUM(Z71:Z82)</f>
        <v>0</v>
      </c>
      <c r="AA84" s="705">
        <f t="shared" ref="AA84:AB84" si="56">SUM(AA71:AA82)</f>
        <v>0</v>
      </c>
      <c r="AB84" s="709">
        <f t="shared" si="56"/>
        <v>0</v>
      </c>
      <c r="AC84" s="708">
        <f>SUM(AC71:AC82)</f>
        <v>0</v>
      </c>
      <c r="AD84" s="705">
        <f t="shared" ref="AD84:AE84" si="57">SUM(AD71:AD82)</f>
        <v>0</v>
      </c>
      <c r="AE84" s="709">
        <f t="shared" si="57"/>
        <v>0</v>
      </c>
      <c r="AF84" s="712">
        <f t="shared" si="54"/>
        <v>0</v>
      </c>
      <c r="AG84" s="713">
        <f>SUM(AG71:AG82)</f>
        <v>0</v>
      </c>
      <c r="AH84" s="714">
        <f t="shared" si="54"/>
        <v>0</v>
      </c>
    </row>
    <row r="85" spans="1:34"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ht="17.25" customHeight="1">
      <c r="A87" s="688"/>
      <c r="B87" s="689"/>
      <c r="C87" s="705">
        <f t="shared" ref="C87:C93" si="58">D87-B87</f>
        <v>0</v>
      </c>
      <c r="D87" s="690"/>
      <c r="E87" s="689"/>
      <c r="F87" s="705">
        <f t="shared" ref="F87:F93" si="59">G87-E87</f>
        <v>0</v>
      </c>
      <c r="G87" s="690"/>
      <c r="H87" s="689"/>
      <c r="I87" s="705">
        <f t="shared" ref="I87:I93" si="60">J87-H87</f>
        <v>0</v>
      </c>
      <c r="J87" s="690"/>
      <c r="K87" s="689"/>
      <c r="L87" s="705">
        <f t="shared" ref="L87:L93" si="61">M87-K87</f>
        <v>0</v>
      </c>
      <c r="M87" s="690"/>
      <c r="N87" s="689"/>
      <c r="O87" s="705">
        <f t="shared" ref="O87:O93" si="62">P87-N87</f>
        <v>0</v>
      </c>
      <c r="P87" s="690"/>
      <c r="Q87" s="689"/>
      <c r="R87" s="705">
        <f t="shared" ref="R87:R93" si="63">S87-Q87</f>
        <v>0</v>
      </c>
      <c r="S87" s="690"/>
      <c r="T87" s="689"/>
      <c r="U87" s="705">
        <f t="shared" ref="U87:U93" si="64">V87-T87</f>
        <v>0</v>
      </c>
      <c r="V87" s="690"/>
      <c r="W87" s="689"/>
      <c r="X87" s="705">
        <f t="shared" ref="X87:X93" si="65">Y87-W87</f>
        <v>0</v>
      </c>
      <c r="Y87" s="690"/>
      <c r="Z87" s="689"/>
      <c r="AA87" s="705">
        <f t="shared" ref="AA87:AA93" si="66">AB87-Z87</f>
        <v>0</v>
      </c>
      <c r="AB87" s="690"/>
      <c r="AC87" s="689"/>
      <c r="AD87" s="705">
        <f t="shared" ref="AD87:AD93" si="67">AE87-AC87</f>
        <v>0</v>
      </c>
      <c r="AE87" s="690"/>
      <c r="AF87" s="712">
        <f t="shared" ref="AF87:AF93" si="68">SUM(B87,E87,H87,K87,N87,Q87,T87,W87,Z87,AC87)</f>
        <v>0</v>
      </c>
      <c r="AG87" s="713">
        <f t="shared" ref="AG87:AG93" si="69">SUM(C87,F87,I87,L87,O87,R87,U87,X87,AA87,AD87)</f>
        <v>0</v>
      </c>
      <c r="AH87" s="715">
        <f t="shared" ref="AH87:AH93" si="70">SUM(D87,G87,J87,M87,P87,S87,V87,Y87,AB87,AE87)</f>
        <v>0</v>
      </c>
    </row>
    <row r="88" spans="1:34" ht="17.25" customHeight="1">
      <c r="A88" s="694"/>
      <c r="B88" s="689"/>
      <c r="C88" s="705">
        <f t="shared" si="58"/>
        <v>0</v>
      </c>
      <c r="D88" s="690"/>
      <c r="E88" s="689"/>
      <c r="F88" s="705">
        <f t="shared" si="59"/>
        <v>0</v>
      </c>
      <c r="G88" s="690"/>
      <c r="H88" s="689"/>
      <c r="I88" s="705">
        <f t="shared" si="60"/>
        <v>0</v>
      </c>
      <c r="J88" s="690"/>
      <c r="K88" s="689"/>
      <c r="L88" s="705">
        <f t="shared" si="61"/>
        <v>0</v>
      </c>
      <c r="M88" s="690"/>
      <c r="N88" s="689"/>
      <c r="O88" s="705">
        <f t="shared" si="62"/>
        <v>0</v>
      </c>
      <c r="P88" s="690"/>
      <c r="Q88" s="689"/>
      <c r="R88" s="705">
        <f t="shared" si="63"/>
        <v>0</v>
      </c>
      <c r="S88" s="690"/>
      <c r="T88" s="689"/>
      <c r="U88" s="705">
        <f t="shared" si="64"/>
        <v>0</v>
      </c>
      <c r="V88" s="690"/>
      <c r="W88" s="689"/>
      <c r="X88" s="705">
        <f t="shared" si="65"/>
        <v>0</v>
      </c>
      <c r="Y88" s="690"/>
      <c r="Z88" s="689"/>
      <c r="AA88" s="705">
        <f t="shared" si="66"/>
        <v>0</v>
      </c>
      <c r="AB88" s="690"/>
      <c r="AC88" s="689"/>
      <c r="AD88" s="705">
        <f t="shared" si="67"/>
        <v>0</v>
      </c>
      <c r="AE88" s="690"/>
      <c r="AF88" s="712">
        <f t="shared" si="68"/>
        <v>0</v>
      </c>
      <c r="AG88" s="713">
        <f t="shared" si="69"/>
        <v>0</v>
      </c>
      <c r="AH88" s="715">
        <f t="shared" si="70"/>
        <v>0</v>
      </c>
    </row>
    <row r="89" spans="1:34" ht="17.25" customHeight="1">
      <c r="A89" s="694"/>
      <c r="B89" s="689"/>
      <c r="C89" s="705">
        <f t="shared" si="58"/>
        <v>0</v>
      </c>
      <c r="D89" s="690"/>
      <c r="E89" s="689"/>
      <c r="F89" s="705">
        <f t="shared" si="59"/>
        <v>0</v>
      </c>
      <c r="G89" s="690"/>
      <c r="H89" s="689"/>
      <c r="I89" s="705">
        <f t="shared" si="60"/>
        <v>0</v>
      </c>
      <c r="J89" s="690"/>
      <c r="K89" s="689"/>
      <c r="L89" s="705">
        <f t="shared" si="61"/>
        <v>0</v>
      </c>
      <c r="M89" s="690"/>
      <c r="N89" s="689"/>
      <c r="O89" s="705">
        <f t="shared" si="62"/>
        <v>0</v>
      </c>
      <c r="P89" s="690"/>
      <c r="Q89" s="689"/>
      <c r="R89" s="705">
        <f t="shared" si="63"/>
        <v>0</v>
      </c>
      <c r="S89" s="690"/>
      <c r="T89" s="689"/>
      <c r="U89" s="705">
        <f t="shared" si="64"/>
        <v>0</v>
      </c>
      <c r="V89" s="690"/>
      <c r="W89" s="689"/>
      <c r="X89" s="705">
        <f t="shared" si="65"/>
        <v>0</v>
      </c>
      <c r="Y89" s="690"/>
      <c r="Z89" s="689"/>
      <c r="AA89" s="705">
        <f t="shared" si="66"/>
        <v>0</v>
      </c>
      <c r="AB89" s="690"/>
      <c r="AC89" s="689"/>
      <c r="AD89" s="705">
        <f t="shared" si="67"/>
        <v>0</v>
      </c>
      <c r="AE89" s="690"/>
      <c r="AF89" s="712">
        <f t="shared" si="68"/>
        <v>0</v>
      </c>
      <c r="AG89" s="713">
        <f t="shared" si="69"/>
        <v>0</v>
      </c>
      <c r="AH89" s="715">
        <f t="shared" si="70"/>
        <v>0</v>
      </c>
    </row>
    <row r="90" spans="1:34" ht="17.25" customHeight="1">
      <c r="A90" s="694"/>
      <c r="B90" s="689"/>
      <c r="C90" s="705">
        <f t="shared" si="58"/>
        <v>0</v>
      </c>
      <c r="D90" s="690"/>
      <c r="E90" s="689"/>
      <c r="F90" s="705">
        <f t="shared" si="59"/>
        <v>0</v>
      </c>
      <c r="G90" s="690"/>
      <c r="H90" s="689"/>
      <c r="I90" s="705">
        <f t="shared" si="60"/>
        <v>0</v>
      </c>
      <c r="J90" s="690"/>
      <c r="K90" s="689"/>
      <c r="L90" s="705">
        <f t="shared" si="61"/>
        <v>0</v>
      </c>
      <c r="M90" s="690"/>
      <c r="N90" s="689"/>
      <c r="O90" s="705">
        <f t="shared" si="62"/>
        <v>0</v>
      </c>
      <c r="P90" s="690"/>
      <c r="Q90" s="689"/>
      <c r="R90" s="705">
        <f t="shared" si="63"/>
        <v>0</v>
      </c>
      <c r="S90" s="690"/>
      <c r="T90" s="689"/>
      <c r="U90" s="705">
        <f t="shared" si="64"/>
        <v>0</v>
      </c>
      <c r="V90" s="690"/>
      <c r="W90" s="689"/>
      <c r="X90" s="705">
        <f t="shared" si="65"/>
        <v>0</v>
      </c>
      <c r="Y90" s="690"/>
      <c r="Z90" s="689"/>
      <c r="AA90" s="705">
        <f t="shared" si="66"/>
        <v>0</v>
      </c>
      <c r="AB90" s="690"/>
      <c r="AC90" s="689"/>
      <c r="AD90" s="705">
        <f t="shared" si="67"/>
        <v>0</v>
      </c>
      <c r="AE90" s="690"/>
      <c r="AF90" s="712">
        <f t="shared" si="68"/>
        <v>0</v>
      </c>
      <c r="AG90" s="713">
        <f t="shared" si="69"/>
        <v>0</v>
      </c>
      <c r="AH90" s="715">
        <f t="shared" si="70"/>
        <v>0</v>
      </c>
    </row>
    <row r="91" spans="1:34" ht="17.25" customHeight="1">
      <c r="A91" s="694"/>
      <c r="B91" s="689"/>
      <c r="C91" s="705">
        <f t="shared" si="58"/>
        <v>0</v>
      </c>
      <c r="D91" s="690"/>
      <c r="E91" s="689"/>
      <c r="F91" s="705">
        <f t="shared" si="59"/>
        <v>0</v>
      </c>
      <c r="G91" s="690"/>
      <c r="H91" s="689"/>
      <c r="I91" s="705">
        <f t="shared" si="60"/>
        <v>0</v>
      </c>
      <c r="J91" s="690"/>
      <c r="K91" s="689"/>
      <c r="L91" s="705">
        <f t="shared" si="61"/>
        <v>0</v>
      </c>
      <c r="M91" s="690"/>
      <c r="N91" s="689"/>
      <c r="O91" s="705">
        <f t="shared" si="62"/>
        <v>0</v>
      </c>
      <c r="P91" s="690"/>
      <c r="Q91" s="689"/>
      <c r="R91" s="705">
        <f t="shared" si="63"/>
        <v>0</v>
      </c>
      <c r="S91" s="690"/>
      <c r="T91" s="689"/>
      <c r="U91" s="705">
        <f t="shared" si="64"/>
        <v>0</v>
      </c>
      <c r="V91" s="690"/>
      <c r="W91" s="689"/>
      <c r="X91" s="705">
        <f t="shared" si="65"/>
        <v>0</v>
      </c>
      <c r="Y91" s="690"/>
      <c r="Z91" s="689"/>
      <c r="AA91" s="705">
        <f t="shared" si="66"/>
        <v>0</v>
      </c>
      <c r="AB91" s="690"/>
      <c r="AC91" s="689"/>
      <c r="AD91" s="705">
        <f t="shared" si="67"/>
        <v>0</v>
      </c>
      <c r="AE91" s="690"/>
      <c r="AF91" s="712">
        <f t="shared" si="68"/>
        <v>0</v>
      </c>
      <c r="AG91" s="713">
        <f t="shared" si="69"/>
        <v>0</v>
      </c>
      <c r="AH91" s="715">
        <f t="shared" si="70"/>
        <v>0</v>
      </c>
    </row>
    <row r="92" spans="1:34" ht="17.25" customHeight="1">
      <c r="A92" s="695"/>
      <c r="B92" s="689"/>
      <c r="C92" s="705">
        <f t="shared" si="58"/>
        <v>0</v>
      </c>
      <c r="D92" s="690"/>
      <c r="E92" s="689"/>
      <c r="F92" s="705">
        <f t="shared" si="59"/>
        <v>0</v>
      </c>
      <c r="G92" s="690"/>
      <c r="H92" s="689"/>
      <c r="I92" s="705">
        <f t="shared" si="60"/>
        <v>0</v>
      </c>
      <c r="J92" s="690"/>
      <c r="K92" s="689"/>
      <c r="L92" s="705">
        <f t="shared" si="61"/>
        <v>0</v>
      </c>
      <c r="M92" s="690"/>
      <c r="N92" s="689"/>
      <c r="O92" s="705">
        <f t="shared" si="62"/>
        <v>0</v>
      </c>
      <c r="P92" s="690"/>
      <c r="Q92" s="689"/>
      <c r="R92" s="705">
        <f t="shared" si="63"/>
        <v>0</v>
      </c>
      <c r="S92" s="690"/>
      <c r="T92" s="689"/>
      <c r="U92" s="705">
        <f t="shared" si="64"/>
        <v>0</v>
      </c>
      <c r="V92" s="690"/>
      <c r="W92" s="689"/>
      <c r="X92" s="705">
        <f t="shared" si="65"/>
        <v>0</v>
      </c>
      <c r="Y92" s="690"/>
      <c r="Z92" s="689"/>
      <c r="AA92" s="705">
        <f t="shared" si="66"/>
        <v>0</v>
      </c>
      <c r="AB92" s="690"/>
      <c r="AC92" s="689"/>
      <c r="AD92" s="705">
        <f t="shared" si="67"/>
        <v>0</v>
      </c>
      <c r="AE92" s="690"/>
      <c r="AF92" s="712">
        <f t="shared" si="68"/>
        <v>0</v>
      </c>
      <c r="AG92" s="713">
        <f t="shared" si="69"/>
        <v>0</v>
      </c>
      <c r="AH92" s="715">
        <f t="shared" si="70"/>
        <v>0</v>
      </c>
    </row>
    <row r="93" spans="1:34" ht="17.25" customHeight="1">
      <c r="A93" s="694"/>
      <c r="B93" s="689"/>
      <c r="C93" s="705">
        <f t="shared" si="58"/>
        <v>0</v>
      </c>
      <c r="D93" s="690"/>
      <c r="E93" s="689"/>
      <c r="F93" s="705">
        <f t="shared" si="59"/>
        <v>0</v>
      </c>
      <c r="G93" s="690"/>
      <c r="H93" s="689"/>
      <c r="I93" s="705">
        <f t="shared" si="60"/>
        <v>0</v>
      </c>
      <c r="J93" s="690"/>
      <c r="K93" s="689"/>
      <c r="L93" s="705">
        <f t="shared" si="61"/>
        <v>0</v>
      </c>
      <c r="M93" s="690"/>
      <c r="N93" s="689"/>
      <c r="O93" s="705">
        <f t="shared" si="62"/>
        <v>0</v>
      </c>
      <c r="P93" s="690"/>
      <c r="Q93" s="689"/>
      <c r="R93" s="705">
        <f t="shared" si="63"/>
        <v>0</v>
      </c>
      <c r="S93" s="690"/>
      <c r="T93" s="689"/>
      <c r="U93" s="705">
        <f t="shared" si="64"/>
        <v>0</v>
      </c>
      <c r="V93" s="690"/>
      <c r="W93" s="689"/>
      <c r="X93" s="705">
        <f t="shared" si="65"/>
        <v>0</v>
      </c>
      <c r="Y93" s="690"/>
      <c r="Z93" s="689"/>
      <c r="AA93" s="705">
        <f t="shared" si="66"/>
        <v>0</v>
      </c>
      <c r="AB93" s="690"/>
      <c r="AC93" s="689"/>
      <c r="AD93" s="705">
        <f t="shared" si="67"/>
        <v>0</v>
      </c>
      <c r="AE93" s="690"/>
      <c r="AF93" s="712">
        <f t="shared" si="68"/>
        <v>0</v>
      </c>
      <c r="AG93" s="713">
        <f t="shared" si="69"/>
        <v>0</v>
      </c>
      <c r="AH93" s="715">
        <f t="shared" si="70"/>
        <v>0</v>
      </c>
    </row>
    <row r="94" spans="1:34"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customFormat="1" ht="20.100000000000001" customHeight="1">
      <c r="A95" s="704" t="s">
        <v>226</v>
      </c>
      <c r="B95" s="708">
        <f>SUM(B87:B93)</f>
        <v>0</v>
      </c>
      <c r="C95" s="705">
        <f t="shared" ref="C95:G95" si="71">SUM(C87:C93)</f>
        <v>0</v>
      </c>
      <c r="D95" s="709">
        <f t="shared" si="71"/>
        <v>0</v>
      </c>
      <c r="E95" s="708">
        <f>SUM(E87:E93)</f>
        <v>0</v>
      </c>
      <c r="F95" s="705">
        <f t="shared" ref="F95" si="72">SUM(F87:F93)</f>
        <v>0</v>
      </c>
      <c r="G95" s="709">
        <f t="shared" si="71"/>
        <v>0</v>
      </c>
      <c r="H95" s="708">
        <f>SUM(H87:H93)</f>
        <v>0</v>
      </c>
      <c r="I95" s="705">
        <f t="shared" ref="I95:J95" si="73">SUM(I87:I93)</f>
        <v>0</v>
      </c>
      <c r="J95" s="709">
        <f t="shared" si="73"/>
        <v>0</v>
      </c>
      <c r="K95" s="708">
        <f>SUM(K87:K93)</f>
        <v>0</v>
      </c>
      <c r="L95" s="705">
        <f t="shared" ref="L95:M95" si="74">SUM(L87:L93)</f>
        <v>0</v>
      </c>
      <c r="M95" s="709">
        <f t="shared" si="74"/>
        <v>0</v>
      </c>
      <c r="N95" s="708">
        <f>SUM(N87:N93)</f>
        <v>0</v>
      </c>
      <c r="O95" s="705">
        <f t="shared" ref="O95:P95" si="75">SUM(O87:O93)</f>
        <v>0</v>
      </c>
      <c r="P95" s="709">
        <f t="shared" si="75"/>
        <v>0</v>
      </c>
      <c r="Q95" s="708">
        <f>SUM(Q87:Q93)</f>
        <v>0</v>
      </c>
      <c r="R95" s="705">
        <f t="shared" ref="R95:AF95" si="76">SUM(R87:R93)</f>
        <v>0</v>
      </c>
      <c r="S95" s="709">
        <f t="shared" si="76"/>
        <v>0</v>
      </c>
      <c r="T95" s="708">
        <f>SUM(T87:T93)</f>
        <v>0</v>
      </c>
      <c r="U95" s="705">
        <f t="shared" si="76"/>
        <v>0</v>
      </c>
      <c r="V95" s="709">
        <f t="shared" si="76"/>
        <v>0</v>
      </c>
      <c r="W95" s="708">
        <f>SUM(W87:W93)</f>
        <v>0</v>
      </c>
      <c r="X95" s="705">
        <f t="shared" ref="X95:Y95" si="77">SUM(X87:X93)</f>
        <v>0</v>
      </c>
      <c r="Y95" s="709">
        <f t="shared" si="77"/>
        <v>0</v>
      </c>
      <c r="Z95" s="708">
        <f>SUM(Z87:Z93)</f>
        <v>0</v>
      </c>
      <c r="AA95" s="705">
        <f t="shared" ref="AA95:AB95" si="78">SUM(AA87:AA93)</f>
        <v>0</v>
      </c>
      <c r="AB95" s="709">
        <f t="shared" si="78"/>
        <v>0</v>
      </c>
      <c r="AC95" s="708">
        <f>SUM(AC87:AC93)</f>
        <v>0</v>
      </c>
      <c r="AD95" s="705">
        <f t="shared" ref="AD95:AE95" si="79">SUM(AD87:AD93)</f>
        <v>0</v>
      </c>
      <c r="AE95" s="709">
        <f t="shared" si="79"/>
        <v>0</v>
      </c>
      <c r="AF95" s="712">
        <f t="shared" si="76"/>
        <v>0</v>
      </c>
      <c r="AG95" s="713">
        <f>SUM(AG87:AG93)</f>
        <v>0</v>
      </c>
      <c r="AH95" s="714">
        <f t="shared" ref="AH95" si="80">SUM(AH87:AH93)</f>
        <v>0</v>
      </c>
    </row>
    <row r="96" spans="1:34" ht="20.100000000000001" customHeight="1">
      <c r="B96" s="699"/>
      <c r="C96"/>
      <c r="D96" s="700"/>
      <c r="E96" s="699"/>
      <c r="F96"/>
      <c r="G96" s="700"/>
      <c r="H96" s="699"/>
      <c r="I96"/>
      <c r="J96" s="700"/>
      <c r="K96" s="699"/>
      <c r="L96"/>
      <c r="M96" s="700"/>
      <c r="N96" s="699"/>
      <c r="O96"/>
      <c r="P96" s="700"/>
      <c r="Q96" s="699"/>
      <c r="R96"/>
      <c r="S96" s="700"/>
      <c r="T96" s="699"/>
      <c r="U96"/>
      <c r="V96" s="700"/>
      <c r="W96" s="699"/>
      <c r="X96"/>
      <c r="Y96" s="700"/>
      <c r="Z96" s="699"/>
      <c r="AA96"/>
      <c r="AB96" s="700"/>
      <c r="AC96" s="699"/>
      <c r="AD96"/>
      <c r="AE96" s="700"/>
      <c r="AF96" s="18"/>
      <c r="AG96" s="96"/>
      <c r="AH96" s="19"/>
    </row>
    <row r="97" spans="1:34" ht="20.100000000000001" customHeight="1" thickBot="1">
      <c r="A97" s="701" t="s">
        <v>227</v>
      </c>
      <c r="B97" s="702"/>
      <c r="C97" s="21"/>
      <c r="D97" s="703"/>
      <c r="E97" s="702"/>
      <c r="F97" s="21"/>
      <c r="G97" s="703"/>
      <c r="H97" s="702"/>
      <c r="I97" s="21"/>
      <c r="J97" s="703"/>
      <c r="K97" s="702"/>
      <c r="L97" s="21"/>
      <c r="M97" s="703"/>
      <c r="N97" s="702"/>
      <c r="O97" s="21"/>
      <c r="P97" s="703"/>
      <c r="Q97" s="702"/>
      <c r="R97" s="21"/>
      <c r="S97" s="703"/>
      <c r="T97" s="702"/>
      <c r="U97" s="21"/>
      <c r="V97" s="703"/>
      <c r="W97" s="702"/>
      <c r="X97" s="21"/>
      <c r="Y97" s="703"/>
      <c r="Z97" s="702"/>
      <c r="AA97" s="21"/>
      <c r="AB97" s="703"/>
      <c r="AC97" s="702"/>
      <c r="AD97" s="21"/>
      <c r="AE97" s="703"/>
      <c r="AF97" s="23"/>
      <c r="AG97" s="106" t="str">
        <f>'Summary (1)'!A59</f>
        <v>Template last modified</v>
      </c>
      <c r="AH97" s="107">
        <f>'Summary (1)'!C59</f>
        <v>44768</v>
      </c>
    </row>
    <row r="110" spans="1:34">
      <c r="C110" s="691"/>
      <c r="D110" s="691"/>
      <c r="E110" s="691"/>
      <c r="F110" s="691"/>
      <c r="AF110" s="14"/>
      <c r="AG110" s="14"/>
    </row>
    <row r="111" spans="1:34" customFormat="1">
      <c r="A111" s="104" t="s">
        <v>123</v>
      </c>
      <c r="B111" s="104">
        <f>'Summary (1)'!E73</f>
        <v>1</v>
      </c>
      <c r="C111" s="104">
        <f>'Summary (1)'!F73</f>
        <v>1</v>
      </c>
      <c r="D111" s="104">
        <f>'Summary (1)'!G73</f>
        <v>1</v>
      </c>
      <c r="E111" s="104">
        <f>'Summary (1)'!H73</f>
        <v>2</v>
      </c>
      <c r="F111" s="104">
        <f>'Summary (1)'!I73</f>
        <v>2</v>
      </c>
      <c r="G111" s="104">
        <f>'Summary (1)'!J73</f>
        <v>2</v>
      </c>
      <c r="H111" s="104">
        <f>'Summary (1)'!K73</f>
        <v>3</v>
      </c>
      <c r="I111" s="104">
        <f>'Summary (1)'!L73</f>
        <v>3</v>
      </c>
      <c r="J111" s="104">
        <f>'Summary (1)'!M73</f>
        <v>3</v>
      </c>
      <c r="K111" s="104">
        <f>'Summary (1)'!N73</f>
        <v>4</v>
      </c>
      <c r="L111" s="104">
        <f>'Summary (1)'!O73</f>
        <v>4</v>
      </c>
      <c r="M111" s="104">
        <f>'Summary (1)'!P73</f>
        <v>4</v>
      </c>
      <c r="N111" s="104">
        <f>'Summary (1)'!Q73</f>
        <v>5</v>
      </c>
      <c r="O111" s="104">
        <f>'Summary (1)'!R73</f>
        <v>5</v>
      </c>
      <c r="P111" s="104">
        <f>'Summary (1)'!S73</f>
        <v>5</v>
      </c>
      <c r="Q111" s="104">
        <f>'Summary (1)'!T73</f>
        <v>6</v>
      </c>
      <c r="R111" s="104">
        <f>'Summary (1)'!U73</f>
        <v>6</v>
      </c>
      <c r="S111" s="104">
        <f>'Summary (1)'!V73</f>
        <v>6</v>
      </c>
      <c r="T111" s="104">
        <f>'Summary (1)'!W73</f>
        <v>7</v>
      </c>
      <c r="U111" s="104">
        <f>'Summary (1)'!X73</f>
        <v>7</v>
      </c>
      <c r="V111" s="104">
        <f>'Summary (1)'!Y73</f>
        <v>7</v>
      </c>
      <c r="W111" s="104">
        <f>'Summary (1)'!Z73</f>
        <v>8</v>
      </c>
      <c r="X111" s="104">
        <f>'Summary (1)'!AA73</f>
        <v>8</v>
      </c>
      <c r="Y111" s="104">
        <f>'Summary (1)'!AB73</f>
        <v>8</v>
      </c>
      <c r="Z111" s="104">
        <f>'Summary (1)'!AC73</f>
        <v>9</v>
      </c>
      <c r="AA111" s="104">
        <f>'Summary (1)'!AD73</f>
        <v>9</v>
      </c>
      <c r="AB111" s="104">
        <f>'Summary (1)'!AE73</f>
        <v>9</v>
      </c>
      <c r="AC111" s="104">
        <f>'Summary (1)'!AF73</f>
        <v>10</v>
      </c>
      <c r="AD111" s="104">
        <f>'Summary (1)'!AG73</f>
        <v>10</v>
      </c>
      <c r="AE111" s="104">
        <f>'Summary (1)'!AH73</f>
        <v>10</v>
      </c>
      <c r="AF111" s="104">
        <f>AD111</f>
        <v>10</v>
      </c>
      <c r="AG111" s="104">
        <f>AE111</f>
        <v>10</v>
      </c>
      <c r="AH111" s="104">
        <f>AF111</f>
        <v>10</v>
      </c>
    </row>
    <row r="112" spans="1:34" s="98" customFormat="1">
      <c r="A112" s="105" t="s">
        <v>124</v>
      </c>
      <c r="B112" s="105">
        <f>'Summary (1)'!E74</f>
        <v>45717</v>
      </c>
      <c r="C112" s="105">
        <f>'Summary (1)'!F74</f>
        <v>45717</v>
      </c>
      <c r="D112" s="105">
        <f>'Summary (1)'!G74</f>
        <v>45717</v>
      </c>
      <c r="E112" s="105">
        <f>'Summary (1)'!H74</f>
        <v>45839</v>
      </c>
      <c r="F112" s="105">
        <f>'Summary (1)'!I74</f>
        <v>45839</v>
      </c>
      <c r="G112" s="105">
        <f>'Summary (1)'!J74</f>
        <v>45839</v>
      </c>
      <c r="H112" s="105">
        <f>'Summary (1)'!K74</f>
        <v>46204</v>
      </c>
      <c r="I112" s="105">
        <f>'Summary (1)'!L74</f>
        <v>46204</v>
      </c>
      <c r="J112" s="105">
        <f>'Summary (1)'!M74</f>
        <v>46204</v>
      </c>
      <c r="K112" s="105">
        <f>'Summary (1)'!N74</f>
        <v>46569</v>
      </c>
      <c r="L112" s="105">
        <f>'Summary (1)'!O74</f>
        <v>46569</v>
      </c>
      <c r="M112" s="105">
        <f>'Summary (1)'!P74</f>
        <v>46569</v>
      </c>
      <c r="N112" s="105">
        <f>'Summary (1)'!Q74</f>
        <v>46935</v>
      </c>
      <c r="O112" s="105">
        <f>'Summary (1)'!R74</f>
        <v>46935</v>
      </c>
      <c r="P112" s="105">
        <f>'Summary (1)'!S74</f>
        <v>46935</v>
      </c>
      <c r="Q112" s="105">
        <f>'Summary (1)'!T74</f>
        <v>47300</v>
      </c>
      <c r="R112" s="105">
        <f>'Summary (1)'!U74</f>
        <v>47300</v>
      </c>
      <c r="S112" s="105">
        <f>'Summary (1)'!V74</f>
        <v>47300</v>
      </c>
      <c r="T112" s="105">
        <f>'Summary (1)'!W74</f>
        <v>47665</v>
      </c>
      <c r="U112" s="105">
        <f>'Summary (1)'!X74</f>
        <v>47665</v>
      </c>
      <c r="V112" s="105">
        <f>'Summary (1)'!Y74</f>
        <v>47665</v>
      </c>
      <c r="W112" s="105">
        <f>'Summary (1)'!Z74</f>
        <v>48030</v>
      </c>
      <c r="X112" s="105">
        <f>'Summary (1)'!AA74</f>
        <v>48030</v>
      </c>
      <c r="Y112" s="105">
        <f>'Summary (1)'!AB74</f>
        <v>48030</v>
      </c>
      <c r="Z112" s="105">
        <f>'Summary (1)'!AC74</f>
        <v>48396</v>
      </c>
      <c r="AA112" s="105">
        <f>'Summary (1)'!AD74</f>
        <v>48396</v>
      </c>
      <c r="AB112" s="105">
        <f>'Summary (1)'!AE74</f>
        <v>48396</v>
      </c>
      <c r="AC112" s="105">
        <f>'Summary (1)'!AF74</f>
        <v>48761</v>
      </c>
      <c r="AD112" s="105">
        <f>'Summary (1)'!AG74</f>
        <v>48761</v>
      </c>
      <c r="AE112" s="105">
        <f>'Summary (1)'!AH74</f>
        <v>48761</v>
      </c>
      <c r="AF112" s="105">
        <f>'Summary (1)'!AI74</f>
        <v>45717</v>
      </c>
      <c r="AG112" s="105">
        <f>'Summary (1)'!AJ74</f>
        <v>45717</v>
      </c>
      <c r="AH112" s="105">
        <f>'Summary (1)'!AK74</f>
        <v>45717</v>
      </c>
    </row>
    <row r="113" spans="1:34" s="98" customFormat="1">
      <c r="A113" s="105" t="s">
        <v>125</v>
      </c>
      <c r="B113" s="105">
        <f>'Summary (1)'!E75</f>
        <v>45838</v>
      </c>
      <c r="C113" s="105">
        <f>'Summary (1)'!F75</f>
        <v>45838</v>
      </c>
      <c r="D113" s="105">
        <f>'Summary (1)'!G75</f>
        <v>45838</v>
      </c>
      <c r="E113" s="105">
        <f>'Summary (1)'!H75</f>
        <v>46203</v>
      </c>
      <c r="F113" s="105">
        <f>'Summary (1)'!I75</f>
        <v>46203</v>
      </c>
      <c r="G113" s="105">
        <f>'Summary (1)'!J75</f>
        <v>46203</v>
      </c>
      <c r="H113" s="105">
        <f>'Summary (1)'!K75</f>
        <v>46568</v>
      </c>
      <c r="I113" s="105">
        <f>'Summary (1)'!L75</f>
        <v>46568</v>
      </c>
      <c r="J113" s="105">
        <f>'Summary (1)'!M75</f>
        <v>46568</v>
      </c>
      <c r="K113" s="105">
        <f>'Summary (1)'!N75</f>
        <v>46934</v>
      </c>
      <c r="L113" s="105">
        <f>'Summary (1)'!O75</f>
        <v>46934</v>
      </c>
      <c r="M113" s="105">
        <f>'Summary (1)'!P75</f>
        <v>46934</v>
      </c>
      <c r="N113" s="105">
        <f>'Summary (1)'!Q75</f>
        <v>47299</v>
      </c>
      <c r="O113" s="105">
        <f>'Summary (1)'!R75</f>
        <v>47299</v>
      </c>
      <c r="P113" s="105">
        <f>'Summary (1)'!S75</f>
        <v>47299</v>
      </c>
      <c r="Q113" s="105">
        <f>'Summary (1)'!T75</f>
        <v>47664</v>
      </c>
      <c r="R113" s="105">
        <f>'Summary (1)'!U75</f>
        <v>47664</v>
      </c>
      <c r="S113" s="105">
        <f>'Summary (1)'!V75</f>
        <v>47664</v>
      </c>
      <c r="T113" s="105">
        <f>'Summary (1)'!W75</f>
        <v>48029</v>
      </c>
      <c r="U113" s="105">
        <f>'Summary (1)'!X75</f>
        <v>48029</v>
      </c>
      <c r="V113" s="105">
        <f>'Summary (1)'!Y75</f>
        <v>48029</v>
      </c>
      <c r="W113" s="105">
        <f>'Summary (1)'!Z75</f>
        <v>48395</v>
      </c>
      <c r="X113" s="105">
        <f>'Summary (1)'!AA75</f>
        <v>48395</v>
      </c>
      <c r="Y113" s="105">
        <f>'Summary (1)'!AB75</f>
        <v>48395</v>
      </c>
      <c r="Z113" s="105">
        <f>'Summary (1)'!AC75</f>
        <v>48760</v>
      </c>
      <c r="AA113" s="105">
        <f>'Summary (1)'!AD75</f>
        <v>48760</v>
      </c>
      <c r="AB113" s="105">
        <f>'Summary (1)'!AE75</f>
        <v>48760</v>
      </c>
      <c r="AC113" s="105">
        <f>'Summary (1)'!AF75</f>
        <v>49125</v>
      </c>
      <c r="AD113" s="105">
        <f>'Summary (1)'!AG75</f>
        <v>49125</v>
      </c>
      <c r="AE113" s="105">
        <f>'Summary (1)'!AH75</f>
        <v>49125</v>
      </c>
      <c r="AF113" s="105">
        <f>'Summary (1)'!AI75</f>
        <v>46446</v>
      </c>
      <c r="AG113" s="105">
        <f>'Summary (1)'!AJ75</f>
        <v>46446</v>
      </c>
      <c r="AH113" s="105">
        <f>'Summary (1)'!AK75</f>
        <v>46446</v>
      </c>
    </row>
    <row r="114" spans="1:34" customFormat="1">
      <c r="A114" s="104" t="s">
        <v>114</v>
      </c>
      <c r="B114" s="105">
        <f>'Summary (1)'!E76</f>
        <v>45717</v>
      </c>
      <c r="C114" s="105">
        <f>'Summary (1)'!F76</f>
        <v>45717</v>
      </c>
      <c r="D114" s="105">
        <f>'Summary (1)'!G76</f>
        <v>45717</v>
      </c>
      <c r="E114" s="105">
        <f>'Summary (1)'!H76</f>
        <v>45717</v>
      </c>
      <c r="F114" s="105">
        <f>'Summary (1)'!I76</f>
        <v>45717</v>
      </c>
      <c r="G114" s="105">
        <f>'Summary (1)'!J76</f>
        <v>45717</v>
      </c>
      <c r="H114" s="105">
        <f>'Summary (1)'!K76</f>
        <v>45717</v>
      </c>
      <c r="I114" s="105">
        <f>'Summary (1)'!L76</f>
        <v>45717</v>
      </c>
      <c r="J114" s="105">
        <f>'Summary (1)'!M76</f>
        <v>45717</v>
      </c>
      <c r="K114" s="105">
        <f>'Summary (1)'!N76</f>
        <v>45717</v>
      </c>
      <c r="L114" s="105">
        <f>'Summary (1)'!O76</f>
        <v>45717</v>
      </c>
      <c r="M114" s="105">
        <f>'Summary (1)'!P76</f>
        <v>45717</v>
      </c>
      <c r="N114" s="105">
        <f>'Summary (1)'!Q76</f>
        <v>45717</v>
      </c>
      <c r="O114" s="105">
        <f>'Summary (1)'!R76</f>
        <v>45717</v>
      </c>
      <c r="P114" s="105">
        <f>'Summary (1)'!S76</f>
        <v>45717</v>
      </c>
      <c r="Q114" s="105">
        <f>'Summary (1)'!T76</f>
        <v>45717</v>
      </c>
      <c r="R114" s="105">
        <f>'Summary (1)'!U76</f>
        <v>45717</v>
      </c>
      <c r="S114" s="105">
        <f>'Summary (1)'!V76</f>
        <v>45717</v>
      </c>
      <c r="T114" s="105">
        <f>'Summary (1)'!W76</f>
        <v>45717</v>
      </c>
      <c r="U114" s="105">
        <f>'Summary (1)'!X76</f>
        <v>45717</v>
      </c>
      <c r="V114" s="105">
        <f>'Summary (1)'!Y76</f>
        <v>45717</v>
      </c>
      <c r="W114" s="105">
        <f>'Summary (1)'!Z76</f>
        <v>45717</v>
      </c>
      <c r="X114" s="105">
        <f>'Summary (1)'!AA76</f>
        <v>45717</v>
      </c>
      <c r="Y114" s="105">
        <f>'Summary (1)'!AB76</f>
        <v>45717</v>
      </c>
      <c r="Z114" s="105">
        <f>'Summary (1)'!AC76</f>
        <v>45717</v>
      </c>
      <c r="AA114" s="105">
        <f>'Summary (1)'!AD76</f>
        <v>45717</v>
      </c>
      <c r="AB114" s="105">
        <f>'Summary (1)'!AE76</f>
        <v>45717</v>
      </c>
      <c r="AC114" s="105">
        <f>'Summary (1)'!AF76</f>
        <v>45717</v>
      </c>
      <c r="AD114" s="105">
        <f>'Summary (1)'!AG76</f>
        <v>45717</v>
      </c>
      <c r="AE114" s="105">
        <f>'Summary (1)'!AH76</f>
        <v>45717</v>
      </c>
      <c r="AF114" s="105">
        <f>'Summary (1)'!AI76</f>
        <v>45717</v>
      </c>
      <c r="AG114" s="105">
        <f>'Summary (1)'!AJ76</f>
        <v>45717</v>
      </c>
      <c r="AH114" s="105">
        <f>'Summary (1)'!AK76</f>
        <v>45717</v>
      </c>
    </row>
    <row r="115" spans="1:34" customFormat="1">
      <c r="A115" s="104" t="s">
        <v>127</v>
      </c>
      <c r="B115" s="111">
        <f>'Summary (1)'!E77</f>
        <v>0</v>
      </c>
      <c r="C115" s="111">
        <f>'Summary (1)'!F77</f>
        <v>0</v>
      </c>
      <c r="D115" s="111">
        <f>'Summary (1)'!G77</f>
        <v>0</v>
      </c>
      <c r="E115" s="111">
        <f>'Summary (1)'!H77</f>
        <v>0</v>
      </c>
      <c r="F115" s="111">
        <f>'Summary (1)'!I77</f>
        <v>0</v>
      </c>
      <c r="G115" s="111">
        <f>'Summary (1)'!J77</f>
        <v>0</v>
      </c>
      <c r="H115" s="111">
        <f>'Summary (1)'!K77</f>
        <v>0</v>
      </c>
      <c r="I115" s="111">
        <f>'Summary (1)'!L77</f>
        <v>0</v>
      </c>
      <c r="J115" s="111">
        <f>'Summary (1)'!M77</f>
        <v>0</v>
      </c>
      <c r="K115" s="111">
        <f>'Summary (1)'!N77</f>
        <v>0</v>
      </c>
      <c r="L115" s="111">
        <f>'Summary (1)'!O77</f>
        <v>0</v>
      </c>
      <c r="M115" s="111">
        <f>'Summary (1)'!P77</f>
        <v>0</v>
      </c>
      <c r="N115" s="111">
        <f>'Summary (1)'!Q77</f>
        <v>0</v>
      </c>
      <c r="O115" s="111">
        <f>'Summary (1)'!R77</f>
        <v>0</v>
      </c>
      <c r="P115" s="111">
        <f>'Summary (1)'!S77</f>
        <v>0</v>
      </c>
      <c r="Q115" s="111">
        <f>'Summary (1)'!T77</f>
        <v>0</v>
      </c>
      <c r="R115" s="111">
        <f>'Summary (1)'!U77</f>
        <v>0</v>
      </c>
      <c r="S115" s="111">
        <f>'Summary (1)'!V77</f>
        <v>0</v>
      </c>
      <c r="T115" s="111">
        <f>'Summary (1)'!W77</f>
        <v>0</v>
      </c>
      <c r="U115" s="111">
        <f>'Summary (1)'!X77</f>
        <v>0</v>
      </c>
      <c r="V115" s="111">
        <f>'Summary (1)'!Y77</f>
        <v>0</v>
      </c>
      <c r="W115" s="111">
        <f>'Summary (1)'!Z77</f>
        <v>0</v>
      </c>
      <c r="X115" s="111">
        <f>'Summary (1)'!AA77</f>
        <v>0</v>
      </c>
      <c r="Y115" s="111">
        <f>'Summary (1)'!AB77</f>
        <v>0</v>
      </c>
      <c r="Z115" s="111">
        <f>'Summary (1)'!AC77</f>
        <v>0</v>
      </c>
      <c r="AA115" s="111">
        <f>'Summary (1)'!AD77</f>
        <v>0</v>
      </c>
      <c r="AB115" s="111">
        <f>'Summary (1)'!AE77</f>
        <v>0</v>
      </c>
      <c r="AC115" s="111">
        <f>'Summary (1)'!AF77</f>
        <v>0</v>
      </c>
      <c r="AD115" s="111">
        <f>'Summary (1)'!AG77</f>
        <v>0</v>
      </c>
      <c r="AE115" s="111">
        <f>'Summary (1)'!AH77</f>
        <v>0</v>
      </c>
    </row>
  </sheetData>
  <sheetProtection formatCells="0" formatColumns="0" formatRows="0" insertHyperlinks="0" sort="0" autoFilter="0" pivotTables="0"/>
  <mergeCells count="16">
    <mergeCell ref="B3:C3"/>
    <mergeCell ref="B4:C4"/>
    <mergeCell ref="B5:C5"/>
    <mergeCell ref="B6:C6"/>
    <mergeCell ref="AF9:AH9"/>
    <mergeCell ref="B9:D9"/>
    <mergeCell ref="E9:G9"/>
    <mergeCell ref="H9:J9"/>
    <mergeCell ref="K9:M9"/>
    <mergeCell ref="N9:P9"/>
    <mergeCell ref="Q9:S9"/>
    <mergeCell ref="T9:V9"/>
    <mergeCell ref="W9:Y9"/>
    <mergeCell ref="Z9:AB9"/>
    <mergeCell ref="AC9:AE9"/>
    <mergeCell ref="B7:C7"/>
  </mergeCells>
  <phoneticPr fontId="0" type="noConversion"/>
  <conditionalFormatting sqref="B13:AE93">
    <cfRule type="expression" dxfId="451" priority="6">
      <formula>$A13=""</formula>
    </cfRule>
  </conditionalFormatting>
  <conditionalFormatting sqref="B13:AE97">
    <cfRule type="expression" dxfId="450" priority="2">
      <formula>B$114&gt;B$113</formula>
    </cfRule>
  </conditionalFormatting>
  <conditionalFormatting sqref="D13:D41 G13:G41 J13:J41 M13:M41 P13:P41 S13:S41 V13:V41 Y13:Y41 AB13:AB41 AE13:AE41 D43:D53 G43:G53 J43:J53 M43:M53 P43:P53 S43:S53 V43:V53 Y43:Y53 AB43:AB53 AE43:AE53 D55:D66 G55:G66 J55:J66 M55:M66 P55:P66 S55:S66 V55:V66 Y55:Y66 AB55:AB66 AE55:AE66 D71:D82 G71:G82 J71:J82 M71:M82 P71:P82 S71:S82 V71:V82 Y71:Y82 AB71:AB82 AE71:AE82 D87:D93 G87:G93 J87:J93 M87:M93 P87:P93 S87:S93 V87:V93 Y87:Y93 AB87:AB93 AE87:AE93">
    <cfRule type="containsBlanks" dxfId="449" priority="10">
      <formula>LEN(TRIM(D13))=0</formula>
    </cfRule>
  </conditionalFormatting>
  <dataValidations count="1">
    <dataValidation type="whole" allowBlank="1" showInputMessage="1" showErrorMessage="1" sqref="D54:D66 G54:G66 J54:J66 M54:M66 P54:P66 S54:S66 V54:V66 Y54:Y66 AB54:AB66 AE54:AE66" xr:uid="{2927BCDC-876F-4317-B662-5CB62E981568}">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890F7058-B5CF-4297-9FA7-13E71F7B7FDC}">
            <xm:f>B$111&gt;'Summary (1)'!$D$6</xm:f>
            <x14:dxf>
              <fill>
                <patternFill>
                  <bgColor theme="0" tint="-0.499984740745262"/>
                </patternFill>
              </fill>
            </x14:dxf>
          </x14:cfRule>
          <xm:sqref>B9:AE97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I228"/>
  <sheetViews>
    <sheetView showZeros="0" zoomScaleNormal="100" workbookViewId="0">
      <pane ySplit="2" topLeftCell="A3" activePane="bottomLeft" state="frozen"/>
      <selection pane="bottomLeft" activeCell="B2" sqref="B2:C2"/>
      <selection activeCell="D1" sqref="D1"/>
    </sheetView>
  </sheetViews>
  <sheetFormatPr defaultColWidth="10.85546875" defaultRowHeight="12.6"/>
  <cols>
    <col min="1" max="1" width="31.7109375" style="10" customWidth="1"/>
    <col min="2" max="2" width="11.2851562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494" t="str">
        <f>'Summary (1)'!B12</f>
        <v>Prop C - TAY Impacted by Violence Rapid Rehousing</v>
      </c>
      <c r="B2" s="1292" t="s">
        <v>78</v>
      </c>
      <c r="C2" s="1293"/>
      <c r="D2" s="720" t="s">
        <v>232</v>
      </c>
      <c r="E2" s="906"/>
      <c r="F2" s="461"/>
      <c r="G2" s="462">
        <f>VLOOKUP(B2,'Dropdown Lists'!E:F,2,FALSE)</f>
        <v>45839</v>
      </c>
      <c r="H2" s="462">
        <f>VLOOKUP(B2,'Dropdown Lists'!E:G,3,FALSE)</f>
        <v>46203</v>
      </c>
    </row>
    <row r="3" spans="1:8" s="6" customFormat="1" ht="39">
      <c r="A3" s="464" t="s">
        <v>233</v>
      </c>
      <c r="B3" s="465" t="s">
        <v>200</v>
      </c>
      <c r="C3" s="466" t="s">
        <v>201</v>
      </c>
      <c r="D3" s="465" t="s">
        <v>234</v>
      </c>
      <c r="E3" s="465" t="s">
        <v>235</v>
      </c>
      <c r="F3" s="467" t="s">
        <v>236</v>
      </c>
      <c r="H3" s="15"/>
    </row>
    <row r="4" spans="1:8">
      <c r="A4" s="902">
        <f>'Salary Detail (1)'!A12</f>
        <v>0</v>
      </c>
      <c r="B4" s="7" cm="1">
        <f t="array" ref="B4">INDEX('Salary Detail (1)'!$B12:$BS12,0,MATCH(1,('Salary Detail (1)'!$B$11:$BS$11='Budget Narrative (1)'!$B$3)*('Salary Detail (1)'!$B$72:$BS$72='Budget Narrative (1)'!$G$2),0))</f>
        <v>0</v>
      </c>
      <c r="C4" s="442" cm="1">
        <f t="array" ref="C4">INDEX('Salary Detail (1)'!$B12:$BS12,0,MATCH(1,('Salary Detail (1)'!$B$10:$BS$10="New")*('Salary Detail (1)'!$B$72:$BS$72='Budget Narrative (1)'!$G$2),0))</f>
        <v>0</v>
      </c>
      <c r="D4" s="24"/>
      <c r="E4" s="24"/>
      <c r="F4" s="468"/>
      <c r="G4" s="8"/>
      <c r="H4" s="9"/>
    </row>
    <row r="5" spans="1:8">
      <c r="A5" s="902">
        <f>'Salary Detail (1)'!A13</f>
        <v>0</v>
      </c>
      <c r="B5" s="7">
        <f t="array" ref="B5">INDEX('Salary Detail (1)'!$B13:$BS13,0,MATCH(1,('Salary Detail (1)'!$B$11:$BS$11='Budget Narrative (1)'!$B$3)*('Salary Detail (1)'!$B$72:$BS$72='Budget Narrative (1)'!$G$2),0))</f>
        <v>0</v>
      </c>
      <c r="C5" s="442">
        <f t="array" ref="C5">INDEX('Salary Detail (1)'!$B13:$BS13,0,MATCH(1,('Salary Detail (1)'!$B$10:$BS$10="New")*('Salary Detail (1)'!$B$72:$BS$72='Budget Narrative (1)'!$G$2),0))</f>
        <v>0</v>
      </c>
      <c r="D5" s="24"/>
      <c r="E5" s="12"/>
      <c r="F5" s="468"/>
      <c r="G5" s="8"/>
      <c r="H5" s="9"/>
    </row>
    <row r="6" spans="1:8">
      <c r="A6" s="902">
        <f>'Salary Detail (1)'!A14</f>
        <v>0</v>
      </c>
      <c r="B6" s="7">
        <f t="array" ref="B6">INDEX('Salary Detail (1)'!$B14:$BS14,0,MATCH(1,('Salary Detail (1)'!$B$11:$BS$11='Budget Narrative (1)'!$B$3)*('Salary Detail (1)'!$B$72:$BS$72='Budget Narrative (1)'!$G$2),0))</f>
        <v>0</v>
      </c>
      <c r="C6" s="442">
        <f t="array" ref="C6">INDEX('Salary Detail (1)'!$B14:$BS14,0,MATCH(1,('Salary Detail (1)'!$B$10:$BS$10="New")*('Salary Detail (1)'!$B$72:$BS$72='Budget Narrative (1)'!$G$2),0))</f>
        <v>0</v>
      </c>
      <c r="D6" s="24"/>
      <c r="E6" s="12"/>
      <c r="F6" s="468"/>
      <c r="G6" s="8"/>
      <c r="H6" s="9"/>
    </row>
    <row r="7" spans="1:8">
      <c r="A7" s="902">
        <f>'Salary Detail (1)'!A15</f>
        <v>0</v>
      </c>
      <c r="B7" s="7">
        <f t="array" ref="B7">INDEX('Salary Detail (1)'!$B15:$BS15,0,MATCH(1,('Salary Detail (1)'!$B$11:$BS$11='Budget Narrative (1)'!$B$3)*('Salary Detail (1)'!$B$72:$BS$72='Budget Narrative (1)'!$G$2),0))</f>
        <v>0</v>
      </c>
      <c r="C7" s="442">
        <f t="array" ref="C7">INDEX('Salary Detail (1)'!$B15:$BS15,0,MATCH(1,('Salary Detail (1)'!$B$10:$BS$10="New")*('Salary Detail (1)'!$B$72:$BS$72='Budget Narrative (1)'!$G$2),0))</f>
        <v>0</v>
      </c>
      <c r="D7" s="24"/>
      <c r="E7" s="12"/>
      <c r="F7" s="468"/>
      <c r="G7" s="8"/>
      <c r="H7" s="9"/>
    </row>
    <row r="8" spans="1:8">
      <c r="A8" s="902">
        <f>'Salary Detail (1)'!A16</f>
        <v>0</v>
      </c>
      <c r="B8" s="7">
        <f t="array" ref="B8">INDEX('Salary Detail (1)'!$B16:$BS16,0,MATCH(1,('Salary Detail (1)'!$B$11:$BS$11='Budget Narrative (1)'!$B$3)*('Salary Detail (1)'!$B$72:$BS$72='Budget Narrative (1)'!$G$2),0))</f>
        <v>0</v>
      </c>
      <c r="C8" s="442">
        <f t="array" ref="C8">INDEX('Salary Detail (1)'!$B16:$BS16,0,MATCH(1,('Salary Detail (1)'!$B$10:$BS$10="New")*('Salary Detail (1)'!$B$72:$BS$72='Budget Narrative (1)'!$G$2),0))</f>
        <v>0</v>
      </c>
      <c r="D8" s="24"/>
      <c r="E8" s="12"/>
      <c r="F8" s="468"/>
      <c r="G8" s="8"/>
      <c r="H8" s="9"/>
    </row>
    <row r="9" spans="1:8">
      <c r="A9" s="902">
        <f>'Salary Detail (1)'!A17</f>
        <v>0</v>
      </c>
      <c r="B9" s="7">
        <f t="array" ref="B9">INDEX('Salary Detail (1)'!$B17:$BS17,0,MATCH(1,('Salary Detail (1)'!$B$11:$BS$11='Budget Narrative (1)'!$B$3)*('Salary Detail (1)'!$B$72:$BS$72='Budget Narrative (1)'!$G$2),0))</f>
        <v>0</v>
      </c>
      <c r="C9" s="442">
        <f t="array" ref="C9">INDEX('Salary Detail (1)'!$B17:$BS17,0,MATCH(1,('Salary Detail (1)'!$B$10:$BS$10="New")*('Salary Detail (1)'!$B$72:$BS$72='Budget Narrative (1)'!$G$2),0))</f>
        <v>0</v>
      </c>
      <c r="D9" s="24"/>
      <c r="E9" s="12"/>
      <c r="F9" s="468"/>
      <c r="G9" s="8"/>
      <c r="H9" s="9"/>
    </row>
    <row r="10" spans="1:8">
      <c r="A10" s="902">
        <f>'Salary Detail (1)'!A18</f>
        <v>0</v>
      </c>
      <c r="B10" s="7">
        <f t="array" ref="B10">INDEX('Salary Detail (1)'!$B18:$BS18,0,MATCH(1,('Salary Detail (1)'!$B$11:$BS$11='Budget Narrative (1)'!$B$3)*('Salary Detail (1)'!$B$72:$BS$72='Budget Narrative (1)'!$G$2),0))</f>
        <v>0</v>
      </c>
      <c r="C10" s="442">
        <f t="array" ref="C10">INDEX('Salary Detail (1)'!$B18:$BS18,0,MATCH(1,('Salary Detail (1)'!$B$10:$BS$10="New")*('Salary Detail (1)'!$B$72:$BS$72='Budget Narrative (1)'!$G$2),0))</f>
        <v>0</v>
      </c>
      <c r="D10" s="24"/>
      <c r="E10" s="12"/>
      <c r="F10" s="468"/>
      <c r="G10" s="8"/>
      <c r="H10" s="9"/>
    </row>
    <row r="11" spans="1:8">
      <c r="A11" s="902">
        <f>'Salary Detail (1)'!A19</f>
        <v>0</v>
      </c>
      <c r="B11" s="7">
        <f t="array" ref="B11">INDEX('Salary Detail (1)'!$B19:$BS19,0,MATCH(1,('Salary Detail (1)'!$B$11:$BS$11='Budget Narrative (1)'!$B$3)*('Salary Detail (1)'!$B$72:$BS$72='Budget Narrative (1)'!$G$2),0))</f>
        <v>0</v>
      </c>
      <c r="C11" s="442">
        <f t="array" ref="C11">INDEX('Salary Detail (1)'!$B19:$BS19,0,MATCH(1,('Salary Detail (1)'!$B$10:$BS$10="New")*('Salary Detail (1)'!$B$72:$BS$72='Budget Narrative (1)'!$G$2),0))</f>
        <v>0</v>
      </c>
      <c r="D11" s="24"/>
      <c r="E11" s="12"/>
      <c r="F11" s="468"/>
      <c r="G11" s="8"/>
      <c r="H11" s="9"/>
    </row>
    <row r="12" spans="1:8">
      <c r="A12" s="902">
        <f>'Salary Detail (1)'!A20</f>
        <v>0</v>
      </c>
      <c r="B12" s="7">
        <f t="array" ref="B12">INDEX('Salary Detail (1)'!$B20:$BS20,0,MATCH(1,('Salary Detail (1)'!$B$11:$BS$11='Budget Narrative (1)'!$B$3)*('Salary Detail (1)'!$B$72:$BS$72='Budget Narrative (1)'!$G$2),0))</f>
        <v>0</v>
      </c>
      <c r="C12" s="442">
        <f t="array" ref="C12">INDEX('Salary Detail (1)'!$B20:$BS20,0,MATCH(1,('Salary Detail (1)'!$B$10:$BS$10="New")*('Salary Detail (1)'!$B$72:$BS$72='Budget Narrative (1)'!$G$2),0))</f>
        <v>0</v>
      </c>
      <c r="D12" s="24"/>
      <c r="E12" s="12"/>
      <c r="F12" s="468"/>
      <c r="G12" s="8"/>
      <c r="H12" s="9"/>
    </row>
    <row r="13" spans="1:8">
      <c r="A13" s="902">
        <f>'Salary Detail (1)'!A21</f>
        <v>0</v>
      </c>
      <c r="B13" s="7">
        <f t="array" ref="B13">INDEX('Salary Detail (1)'!$B21:$BS21,0,MATCH(1,('Salary Detail (1)'!$B$11:$BS$11='Budget Narrative (1)'!$B$3)*('Salary Detail (1)'!$B$72:$BS$72='Budget Narrative (1)'!$G$2),0))</f>
        <v>0</v>
      </c>
      <c r="C13" s="442">
        <f t="array" ref="C13">INDEX('Salary Detail (1)'!$B21:$BS21,0,MATCH(1,('Salary Detail (1)'!$B$10:$BS$10="New")*('Salary Detail (1)'!$B$72:$BS$72='Budget Narrative (1)'!$G$2),0))</f>
        <v>0</v>
      </c>
      <c r="D13" s="24"/>
      <c r="E13" s="12"/>
      <c r="F13" s="468"/>
      <c r="G13" s="8"/>
      <c r="H13" s="9"/>
    </row>
    <row r="14" spans="1:8">
      <c r="A14" s="902">
        <f>'Salary Detail (1)'!A22</f>
        <v>0</v>
      </c>
      <c r="B14" s="7">
        <f t="array" ref="B14">INDEX('Salary Detail (1)'!$B22:$BS22,0,MATCH(1,('Salary Detail (1)'!$B$11:$BS$11='Budget Narrative (1)'!$B$3)*('Salary Detail (1)'!$B$72:$BS$72='Budget Narrative (1)'!$G$2),0))</f>
        <v>0</v>
      </c>
      <c r="C14" s="442">
        <f t="array" ref="C14">INDEX('Salary Detail (1)'!$B22:$BS22,0,MATCH(1,('Salary Detail (1)'!$B$10:$BS$10="New")*('Salary Detail (1)'!$B$72:$BS$72='Budget Narrative (1)'!$G$2),0))</f>
        <v>0</v>
      </c>
      <c r="D14" s="24"/>
      <c r="E14" s="12"/>
      <c r="F14" s="468"/>
      <c r="G14" s="8"/>
      <c r="H14" s="9"/>
    </row>
    <row r="15" spans="1:8">
      <c r="A15" s="902">
        <f>'Salary Detail (1)'!A23</f>
        <v>0</v>
      </c>
      <c r="B15" s="7">
        <f t="array" ref="B15">INDEX('Salary Detail (1)'!$B23:$BS23,0,MATCH(1,('Salary Detail (1)'!$B$11:$BS$11='Budget Narrative (1)'!$B$3)*('Salary Detail (1)'!$B$72:$BS$72='Budget Narrative (1)'!$G$2),0))</f>
        <v>0</v>
      </c>
      <c r="C15" s="442">
        <f t="array" ref="C15">INDEX('Salary Detail (1)'!$B23:$BS23,0,MATCH(1,('Salary Detail (1)'!$B$10:$BS$10="New")*('Salary Detail (1)'!$B$72:$BS$72='Budget Narrative (1)'!$G$2),0))</f>
        <v>0</v>
      </c>
      <c r="D15" s="24"/>
      <c r="E15" s="12"/>
      <c r="F15" s="468"/>
      <c r="G15" s="8"/>
      <c r="H15" s="9"/>
    </row>
    <row r="16" spans="1:8">
      <c r="A16" s="902">
        <f>'Salary Detail (1)'!A24</f>
        <v>0</v>
      </c>
      <c r="B16" s="7">
        <f t="array" ref="B16">INDEX('Salary Detail (1)'!$B24:$BS24,0,MATCH(1,('Salary Detail (1)'!$B$11:$BS$11='Budget Narrative (1)'!$B$3)*('Salary Detail (1)'!$B$72:$BS$72='Budget Narrative (1)'!$G$2),0))</f>
        <v>0</v>
      </c>
      <c r="C16" s="442">
        <f t="array" ref="C16">INDEX('Salary Detail (1)'!$B24:$BS24,0,MATCH(1,('Salary Detail (1)'!$B$10:$BS$10="New")*('Salary Detail (1)'!$B$72:$BS$72='Budget Narrative (1)'!$G$2),0))</f>
        <v>0</v>
      </c>
      <c r="D16" s="24"/>
      <c r="E16" s="12"/>
      <c r="F16" s="468"/>
      <c r="G16" s="8"/>
      <c r="H16" s="9"/>
    </row>
    <row r="17" spans="1:8">
      <c r="A17" s="902">
        <f>'Salary Detail (1)'!A25</f>
        <v>0</v>
      </c>
      <c r="B17" s="7">
        <f t="array" ref="B17">INDEX('Salary Detail (1)'!$B25:$BS25,0,MATCH(1,('Salary Detail (1)'!$B$11:$BS$11='Budget Narrative (1)'!$B$3)*('Salary Detail (1)'!$B$72:$BS$72='Budget Narrative (1)'!$G$2),0))</f>
        <v>0</v>
      </c>
      <c r="C17" s="442">
        <f t="array" ref="C17">INDEX('Salary Detail (1)'!$B25:$BS25,0,MATCH(1,('Salary Detail (1)'!$B$10:$BS$10="New")*('Salary Detail (1)'!$B$72:$BS$72='Budget Narrative (1)'!$G$2),0))</f>
        <v>0</v>
      </c>
      <c r="D17" s="24"/>
      <c r="E17" s="12"/>
      <c r="F17" s="468"/>
      <c r="G17" s="8"/>
      <c r="H17" s="9"/>
    </row>
    <row r="18" spans="1:8">
      <c r="A18" s="902">
        <f>'Salary Detail (1)'!A26</f>
        <v>0</v>
      </c>
      <c r="B18" s="7">
        <f t="array" ref="B18">INDEX('Salary Detail (1)'!$B26:$BS26,0,MATCH(1,('Salary Detail (1)'!$B$11:$BS$11='Budget Narrative (1)'!$B$3)*('Salary Detail (1)'!$B$72:$BS$72='Budget Narrative (1)'!$G$2),0))</f>
        <v>0</v>
      </c>
      <c r="C18" s="442">
        <f t="array" ref="C18">INDEX('Salary Detail (1)'!$B26:$BS26,0,MATCH(1,('Salary Detail (1)'!$B$10:$BS$10="New")*('Salary Detail (1)'!$B$72:$BS$72='Budget Narrative (1)'!$G$2),0))</f>
        <v>0</v>
      </c>
      <c r="D18" s="24"/>
      <c r="E18" s="12"/>
      <c r="F18" s="468"/>
      <c r="G18" s="8"/>
      <c r="H18" s="9"/>
    </row>
    <row r="19" spans="1:8">
      <c r="A19" s="902">
        <f>'Salary Detail (1)'!A27</f>
        <v>0</v>
      </c>
      <c r="B19" s="7">
        <f t="array" ref="B19">INDEX('Salary Detail (1)'!$B27:$BS27,0,MATCH(1,('Salary Detail (1)'!$B$11:$BS$11='Budget Narrative (1)'!$B$3)*('Salary Detail (1)'!$B$72:$BS$72='Budget Narrative (1)'!$G$2),0))</f>
        <v>0</v>
      </c>
      <c r="C19" s="442">
        <f t="array" ref="C19">INDEX('Salary Detail (1)'!$B27:$BS27,0,MATCH(1,('Salary Detail (1)'!$B$10:$BS$10="New")*('Salary Detail (1)'!$B$72:$BS$72='Budget Narrative (1)'!$G$2),0))</f>
        <v>0</v>
      </c>
      <c r="D19" s="24"/>
      <c r="E19" s="12"/>
      <c r="F19" s="468"/>
      <c r="G19" s="8"/>
      <c r="H19" s="9"/>
    </row>
    <row r="20" spans="1:8">
      <c r="A20" s="902">
        <f>'Salary Detail (1)'!A28</f>
        <v>0</v>
      </c>
      <c r="B20" s="7">
        <f t="array" ref="B20">INDEX('Salary Detail (1)'!$B28:$BS28,0,MATCH(1,('Salary Detail (1)'!$B$11:$BS$11='Budget Narrative (1)'!$B$3)*('Salary Detail (1)'!$B$72:$BS$72='Budget Narrative (1)'!$G$2),0))</f>
        <v>0</v>
      </c>
      <c r="C20" s="442">
        <f t="array" ref="C20">INDEX('Salary Detail (1)'!$B28:$BS28,0,MATCH(1,('Salary Detail (1)'!$B$10:$BS$10="New")*('Salary Detail (1)'!$B$72:$BS$72='Budget Narrative (1)'!$G$2),0))</f>
        <v>0</v>
      </c>
      <c r="D20" s="24"/>
      <c r="E20" s="12"/>
      <c r="F20" s="468"/>
      <c r="G20" s="8"/>
      <c r="H20" s="9"/>
    </row>
    <row r="21" spans="1:8">
      <c r="A21" s="902">
        <f>'Salary Detail (1)'!A29</f>
        <v>0</v>
      </c>
      <c r="B21" s="7">
        <f t="array" ref="B21">INDEX('Salary Detail (1)'!$B29:$BS29,0,MATCH(1,('Salary Detail (1)'!$B$11:$BS$11='Budget Narrative (1)'!$B$3)*('Salary Detail (1)'!$B$72:$BS$72='Budget Narrative (1)'!$G$2),0))</f>
        <v>0</v>
      </c>
      <c r="C21" s="442">
        <f t="array" ref="C21">INDEX('Salary Detail (1)'!$B29:$BS29,0,MATCH(1,('Salary Detail (1)'!$B$10:$BS$10="New")*('Salary Detail (1)'!$B$72:$BS$72='Budget Narrative (1)'!$G$2),0))</f>
        <v>0</v>
      </c>
      <c r="D21" s="24"/>
      <c r="E21" s="12"/>
      <c r="F21" s="468"/>
      <c r="G21" s="8"/>
      <c r="H21" s="9"/>
    </row>
    <row r="22" spans="1:8">
      <c r="A22" s="902">
        <f>'Salary Detail (1)'!A30</f>
        <v>0</v>
      </c>
      <c r="B22" s="7">
        <f t="array" ref="B22">INDEX('Salary Detail (1)'!$B30:$BS30,0,MATCH(1,('Salary Detail (1)'!$B$11:$BS$11='Budget Narrative (1)'!$B$3)*('Salary Detail (1)'!$B$72:$BS$72='Budget Narrative (1)'!$G$2),0))</f>
        <v>0</v>
      </c>
      <c r="C22" s="442">
        <f t="array" ref="C22">INDEX('Salary Detail (1)'!$B30:$BS30,0,MATCH(1,('Salary Detail (1)'!$B$10:$BS$10="New")*('Salary Detail (1)'!$B$72:$BS$72='Budget Narrative (1)'!$G$2),0))</f>
        <v>0</v>
      </c>
      <c r="D22" s="24"/>
      <c r="E22" s="12"/>
      <c r="F22" s="468"/>
      <c r="G22" s="8"/>
      <c r="H22" s="9"/>
    </row>
    <row r="23" spans="1:8">
      <c r="A23" s="902">
        <f>'Salary Detail (1)'!A31</f>
        <v>0</v>
      </c>
      <c r="B23" s="7">
        <f t="array" ref="B23">INDEX('Salary Detail (1)'!$B31:$BS31,0,MATCH(1,('Salary Detail (1)'!$B$11:$BS$11='Budget Narrative (1)'!$B$3)*('Salary Detail (1)'!$B$72:$BS$72='Budget Narrative (1)'!$G$2),0))</f>
        <v>0</v>
      </c>
      <c r="C23" s="442">
        <f t="array" ref="C23">INDEX('Salary Detail (1)'!$B31:$BS31,0,MATCH(1,('Salary Detail (1)'!$B$10:$BS$10="New")*('Salary Detail (1)'!$B$72:$BS$72='Budget Narrative (1)'!$G$2),0))</f>
        <v>0</v>
      </c>
      <c r="D23" s="24"/>
      <c r="E23" s="12"/>
      <c r="F23" s="468"/>
      <c r="G23" s="8"/>
      <c r="H23" s="9"/>
    </row>
    <row r="24" spans="1:8">
      <c r="A24" s="902">
        <f>'Salary Detail (1)'!A32</f>
        <v>0</v>
      </c>
      <c r="B24" s="7">
        <f t="array" ref="B24">INDEX('Salary Detail (1)'!$B32:$BS32,0,MATCH(1,('Salary Detail (1)'!$B$11:$BS$11='Budget Narrative (1)'!$B$3)*('Salary Detail (1)'!$B$72:$BS$72='Budget Narrative (1)'!$G$2),0))</f>
        <v>0</v>
      </c>
      <c r="C24" s="442">
        <f t="array" ref="C24">INDEX('Salary Detail (1)'!$B32:$BS32,0,MATCH(1,('Salary Detail (1)'!$B$10:$BS$10="New")*('Salary Detail (1)'!$B$72:$BS$72='Budget Narrative (1)'!$G$2),0))</f>
        <v>0</v>
      </c>
      <c r="D24" s="24"/>
      <c r="E24" s="12"/>
      <c r="F24" s="468"/>
      <c r="G24" s="8"/>
      <c r="H24" s="9"/>
    </row>
    <row r="25" spans="1:8">
      <c r="A25" s="902">
        <f>'Salary Detail (1)'!A33</f>
        <v>0</v>
      </c>
      <c r="B25" s="7">
        <f t="array" ref="B25">INDEX('Salary Detail (1)'!$B33:$BS33,0,MATCH(1,('Salary Detail (1)'!$B$11:$BS$11='Budget Narrative (1)'!$B$3)*('Salary Detail (1)'!$B$72:$BS$72='Budget Narrative (1)'!$G$2),0))</f>
        <v>0</v>
      </c>
      <c r="C25" s="442">
        <f t="array" ref="C25">INDEX('Salary Detail (1)'!$B33:$BS33,0,MATCH(1,('Salary Detail (1)'!$B$10:$BS$10="New")*('Salary Detail (1)'!$B$72:$BS$72='Budget Narrative (1)'!$G$2),0))</f>
        <v>0</v>
      </c>
      <c r="D25" s="24"/>
      <c r="E25" s="12"/>
      <c r="F25" s="468"/>
      <c r="G25" s="8"/>
      <c r="H25" s="9"/>
    </row>
    <row r="26" spans="1:8">
      <c r="A26" s="902">
        <f>'Salary Detail (1)'!A34</f>
        <v>0</v>
      </c>
      <c r="B26" s="7">
        <f t="array" ref="B26">INDEX('Salary Detail (1)'!$B34:$BS34,0,MATCH(1,('Salary Detail (1)'!$B$11:$BS$11='Budget Narrative (1)'!$B$3)*('Salary Detail (1)'!$B$72:$BS$72='Budget Narrative (1)'!$G$2),0))</f>
        <v>0</v>
      </c>
      <c r="C26" s="442">
        <f t="array" ref="C26">INDEX('Salary Detail (1)'!$B34:$BS34,0,MATCH(1,('Salary Detail (1)'!$B$10:$BS$10="New")*('Salary Detail (1)'!$B$72:$BS$72='Budget Narrative (1)'!$G$2),0))</f>
        <v>0</v>
      </c>
      <c r="D26" s="24"/>
      <c r="E26" s="12"/>
      <c r="F26" s="468"/>
      <c r="G26" s="8"/>
      <c r="H26" s="9"/>
    </row>
    <row r="27" spans="1:8">
      <c r="A27" s="902">
        <f>'Salary Detail (1)'!A35</f>
        <v>0</v>
      </c>
      <c r="B27" s="7">
        <f t="array" ref="B27">INDEX('Salary Detail (1)'!$B35:$BS35,0,MATCH(1,('Salary Detail (1)'!$B$11:$BS$11='Budget Narrative (1)'!$B$3)*('Salary Detail (1)'!$B$72:$BS$72='Budget Narrative (1)'!$G$2),0))</f>
        <v>0</v>
      </c>
      <c r="C27" s="442">
        <f t="array" ref="C27">INDEX('Salary Detail (1)'!$B35:$BS35,0,MATCH(1,('Salary Detail (1)'!$B$10:$BS$10="New")*('Salary Detail (1)'!$B$72:$BS$72='Budget Narrative (1)'!$G$2),0))</f>
        <v>0</v>
      </c>
      <c r="D27" s="24"/>
      <c r="E27" s="12"/>
      <c r="F27" s="468"/>
      <c r="G27" s="8"/>
      <c r="H27" s="9"/>
    </row>
    <row r="28" spans="1:8">
      <c r="A28" s="902">
        <f>'Salary Detail (1)'!A36</f>
        <v>0</v>
      </c>
      <c r="B28" s="7">
        <f t="array" ref="B28">INDEX('Salary Detail (1)'!$B36:$BS36,0,MATCH(1,('Salary Detail (1)'!$B$11:$BS$11='Budget Narrative (1)'!$B$3)*('Salary Detail (1)'!$B$72:$BS$72='Budget Narrative (1)'!$G$2),0))</f>
        <v>0</v>
      </c>
      <c r="C28" s="442">
        <f t="array" ref="C28">INDEX('Salary Detail (1)'!$B36:$BS36,0,MATCH(1,('Salary Detail (1)'!$B$10:$BS$10="New")*('Salary Detail (1)'!$B$72:$BS$72='Budget Narrative (1)'!$G$2),0))</f>
        <v>0</v>
      </c>
      <c r="D28" s="24"/>
      <c r="E28" s="12"/>
      <c r="F28" s="468"/>
      <c r="G28" s="8"/>
      <c r="H28" s="9"/>
    </row>
    <row r="29" spans="1:8">
      <c r="A29" s="902">
        <f>'Salary Detail (1)'!A37</f>
        <v>0</v>
      </c>
      <c r="B29" s="7">
        <f t="array" ref="B29">INDEX('Salary Detail (1)'!$B37:$BS37,0,MATCH(1,('Salary Detail (1)'!$B$11:$BS$11='Budget Narrative (1)'!$B$3)*('Salary Detail (1)'!$B$72:$BS$72='Budget Narrative (1)'!$G$2),0))</f>
        <v>0</v>
      </c>
      <c r="C29" s="442">
        <f t="array" ref="C29">INDEX('Salary Detail (1)'!$B37:$BS37,0,MATCH(1,('Salary Detail (1)'!$B$10:$BS$10="New")*('Salary Detail (1)'!$B$72:$BS$72='Budget Narrative (1)'!$G$2),0))</f>
        <v>0</v>
      </c>
      <c r="D29" s="24"/>
      <c r="E29" s="12"/>
      <c r="F29" s="468"/>
      <c r="G29" s="8"/>
      <c r="H29" s="9"/>
    </row>
    <row r="30" spans="1:8">
      <c r="A30" s="902">
        <f>'Salary Detail (1)'!A38</f>
        <v>0</v>
      </c>
      <c r="B30" s="7">
        <f t="array" ref="B30">INDEX('Salary Detail (1)'!$B38:$BS38,0,MATCH(1,('Salary Detail (1)'!$B$11:$BS$11='Budget Narrative (1)'!$B$3)*('Salary Detail (1)'!$B$72:$BS$72='Budget Narrative (1)'!$G$2),0))</f>
        <v>0</v>
      </c>
      <c r="C30" s="442">
        <f t="array" ref="C30">INDEX('Salary Detail (1)'!$B38:$BS38,0,MATCH(1,('Salary Detail (1)'!$B$10:$BS$10="New")*('Salary Detail (1)'!$B$72:$BS$72='Budget Narrative (1)'!$G$2),0))</f>
        <v>0</v>
      </c>
      <c r="D30" s="24"/>
      <c r="E30" s="12"/>
      <c r="F30" s="468"/>
      <c r="G30" s="8"/>
      <c r="H30" s="9"/>
    </row>
    <row r="31" spans="1:8">
      <c r="A31" s="902">
        <f>'Salary Detail (1)'!A39</f>
        <v>0</v>
      </c>
      <c r="B31" s="7">
        <f t="array" ref="B31">INDEX('Salary Detail (1)'!$B39:$BS39,0,MATCH(1,('Salary Detail (1)'!$B$11:$BS$11='Budget Narrative (1)'!$B$3)*('Salary Detail (1)'!$B$72:$BS$72='Budget Narrative (1)'!$G$2),0))</f>
        <v>0</v>
      </c>
      <c r="C31" s="442">
        <f t="array" ref="C31">INDEX('Salary Detail (1)'!$B39:$BS39,0,MATCH(1,('Salary Detail (1)'!$B$10:$BS$10="New")*('Salary Detail (1)'!$B$72:$BS$72='Budget Narrative (1)'!$G$2),0))</f>
        <v>0</v>
      </c>
      <c r="D31" s="24"/>
      <c r="E31" s="12"/>
      <c r="F31" s="468"/>
      <c r="G31" s="8">
        <f>'Summary (1)'!G33+'Summary (2)'!G33+'Summary (3)'!G33+'Summary (4)'!G33+'Summary (5)'!G33+'Summary (6)'!G33+'Summary (7)'!G33+'Summary (8)'!G33</f>
        <v>73313</v>
      </c>
      <c r="H31" s="9"/>
    </row>
    <row r="32" spans="1:8">
      <c r="A32" s="902">
        <f>'Salary Detail (1)'!A40</f>
        <v>0</v>
      </c>
      <c r="B32" s="7">
        <f t="array" ref="B32">INDEX('Salary Detail (1)'!$B40:$BS40,0,MATCH(1,('Salary Detail (1)'!$B$11:$BS$11='Budget Narrative (1)'!$B$3)*('Salary Detail (1)'!$B$72:$BS$72='Budget Narrative (1)'!$G$2),0))</f>
        <v>0</v>
      </c>
      <c r="C32" s="442">
        <f t="array" ref="C32">INDEX('Salary Detail (1)'!$B40:$BS40,0,MATCH(1,('Salary Detail (1)'!$B$10:$BS$10="New")*('Salary Detail (1)'!$B$72:$BS$72='Budget Narrative (1)'!$G$2),0))</f>
        <v>0</v>
      </c>
      <c r="D32" s="24"/>
      <c r="E32" s="12"/>
      <c r="F32" s="468"/>
      <c r="G32" s="8"/>
      <c r="H32" s="9"/>
    </row>
    <row r="33" spans="1:8">
      <c r="A33" s="902">
        <f>'Salary Detail (1)'!A41</f>
        <v>0</v>
      </c>
      <c r="B33" s="7">
        <f t="array" ref="B33">INDEX('Salary Detail (1)'!$B41:$BS41,0,MATCH(1,('Salary Detail (1)'!$B$11:$BS$11='Budget Narrative (1)'!$B$3)*('Salary Detail (1)'!$B$72:$BS$72='Budget Narrative (1)'!$G$2),0))</f>
        <v>0</v>
      </c>
      <c r="C33" s="442">
        <f t="array" ref="C33">INDEX('Salary Detail (1)'!$B41:$BS41,0,MATCH(1,('Salary Detail (1)'!$B$10:$BS$10="New")*('Salary Detail (1)'!$B$72:$BS$72='Budget Narrative (1)'!$G$2),0))</f>
        <v>0</v>
      </c>
      <c r="D33" s="24"/>
      <c r="E33" s="12"/>
      <c r="F33" s="468"/>
      <c r="G33" s="8"/>
      <c r="H33" s="9"/>
    </row>
    <row r="34" spans="1:8">
      <c r="A34" s="902">
        <f>'Salary Detail (1)'!A42</f>
        <v>0</v>
      </c>
      <c r="B34" s="7">
        <f t="array" ref="B34">INDEX('Salary Detail (1)'!$B42:$BS42,0,MATCH(1,('Salary Detail (1)'!$B$11:$BS$11='Budget Narrative (1)'!$B$3)*('Salary Detail (1)'!$B$72:$BS$72='Budget Narrative (1)'!$G$2),0))</f>
        <v>0</v>
      </c>
      <c r="C34" s="442">
        <f t="array" ref="C34">INDEX('Salary Detail (1)'!$B42:$BS42,0,MATCH(1,('Salary Detail (1)'!$B$10:$BS$10="New")*('Salary Detail (1)'!$B$72:$BS$72='Budget Narrative (1)'!$G$2),0))</f>
        <v>0</v>
      </c>
      <c r="D34" s="24"/>
      <c r="E34" s="12"/>
      <c r="F34" s="468"/>
      <c r="G34" s="8"/>
      <c r="H34" s="9"/>
    </row>
    <row r="35" spans="1:8">
      <c r="A35" s="902">
        <f>'Salary Detail (1)'!A43</f>
        <v>0</v>
      </c>
      <c r="B35" s="7">
        <f t="array" ref="B35">INDEX('Salary Detail (1)'!$B43:$BS43,0,MATCH(1,('Salary Detail (1)'!$B$11:$BS$11='Budget Narrative (1)'!$B$3)*('Salary Detail (1)'!$B$72:$BS$72='Budget Narrative (1)'!$G$2),0))</f>
        <v>0</v>
      </c>
      <c r="C35" s="442">
        <f t="array" ref="C35">INDEX('Salary Detail (1)'!$B43:$BS43,0,MATCH(1,('Salary Detail (1)'!$B$10:$BS$10="New")*('Salary Detail (1)'!$B$72:$BS$72='Budget Narrative (1)'!$G$2),0))</f>
        <v>0</v>
      </c>
      <c r="D35" s="24"/>
      <c r="E35" s="12"/>
      <c r="F35" s="468"/>
      <c r="G35" s="8"/>
      <c r="H35" s="9"/>
    </row>
    <row r="36" spans="1:8">
      <c r="A36" s="902">
        <f>'Salary Detail (1)'!A44</f>
        <v>0</v>
      </c>
      <c r="B36" s="7">
        <f t="array" ref="B36">INDEX('Salary Detail (1)'!$B44:$BS44,0,MATCH(1,('Salary Detail (1)'!$B$11:$BS$11='Budget Narrative (1)'!$B$3)*('Salary Detail (1)'!$B$72:$BS$72='Budget Narrative (1)'!$G$2),0))</f>
        <v>0</v>
      </c>
      <c r="C36" s="442">
        <f t="array" ref="C36">INDEX('Salary Detail (1)'!$B44:$BS44,0,MATCH(1,('Salary Detail (1)'!$B$10:$BS$10="New")*('Salary Detail (1)'!$B$72:$BS$72='Budget Narrative (1)'!$G$2),0))</f>
        <v>0</v>
      </c>
      <c r="D36" s="24"/>
      <c r="E36" s="12"/>
      <c r="F36" s="468"/>
      <c r="G36" s="8"/>
      <c r="H36" s="9"/>
    </row>
    <row r="37" spans="1:8">
      <c r="A37" s="902">
        <f>'Salary Detail (1)'!A45</f>
        <v>0</v>
      </c>
      <c r="B37" s="7">
        <f t="array" ref="B37">INDEX('Salary Detail (1)'!$B45:$BS45,0,MATCH(1,('Salary Detail (1)'!$B$11:$BS$11='Budget Narrative (1)'!$B$3)*('Salary Detail (1)'!$B$72:$BS$72='Budget Narrative (1)'!$G$2),0))</f>
        <v>0</v>
      </c>
      <c r="C37" s="442">
        <f t="array" ref="C37">INDEX('Salary Detail (1)'!$B45:$BS45,0,MATCH(1,('Salary Detail (1)'!$B$10:$BS$10="New")*('Salary Detail (1)'!$B$72:$BS$72='Budget Narrative (1)'!$G$2),0))</f>
        <v>0</v>
      </c>
      <c r="D37" s="24"/>
      <c r="E37" s="12"/>
      <c r="F37" s="468"/>
      <c r="G37" s="8"/>
      <c r="H37" s="9"/>
    </row>
    <row r="38" spans="1:8">
      <c r="A38" s="902">
        <f>'Salary Detail (1)'!A46</f>
        <v>0</v>
      </c>
      <c r="B38" s="7">
        <f t="array" ref="B38">INDEX('Salary Detail (1)'!$B46:$BS46,0,MATCH(1,('Salary Detail (1)'!$B$11:$BS$11='Budget Narrative (1)'!$B$3)*('Salary Detail (1)'!$B$72:$BS$72='Budget Narrative (1)'!$G$2),0))</f>
        <v>0</v>
      </c>
      <c r="C38" s="442">
        <f t="array" ref="C38">INDEX('Salary Detail (1)'!$B46:$BS46,0,MATCH(1,('Salary Detail (1)'!$B$10:$BS$10="New")*('Salary Detail (1)'!$B$72:$BS$72='Budget Narrative (1)'!$G$2),0))</f>
        <v>0</v>
      </c>
      <c r="D38" s="24"/>
      <c r="E38" s="12"/>
      <c r="F38" s="468"/>
      <c r="G38" s="8"/>
      <c r="H38" s="9"/>
    </row>
    <row r="39" spans="1:8">
      <c r="A39" s="902">
        <f>'Salary Detail (1)'!A47</f>
        <v>0</v>
      </c>
      <c r="B39" s="7">
        <f t="array" ref="B39">INDEX('Salary Detail (1)'!$B47:$BS47,0,MATCH(1,('Salary Detail (1)'!$B$11:$BS$11='Budget Narrative (1)'!$B$3)*('Salary Detail (1)'!$B$72:$BS$72='Budget Narrative (1)'!$G$2),0))</f>
        <v>0</v>
      </c>
      <c r="C39" s="442">
        <f t="array" ref="C39">INDEX('Salary Detail (1)'!$B47:$BS47,0,MATCH(1,('Salary Detail (1)'!$B$10:$BS$10="New")*('Salary Detail (1)'!$B$72:$BS$72='Budget Narrative (1)'!$G$2),0))</f>
        <v>0</v>
      </c>
      <c r="D39" s="24"/>
      <c r="E39" s="12"/>
      <c r="F39" s="468"/>
      <c r="G39" s="8"/>
      <c r="H39" s="9"/>
    </row>
    <row r="40" spans="1:8">
      <c r="A40" s="902">
        <f>'Salary Detail (1)'!A48</f>
        <v>0</v>
      </c>
      <c r="B40" s="7">
        <f t="array" ref="B40">INDEX('Salary Detail (1)'!$B48:$BS48,0,MATCH(1,('Salary Detail (1)'!$B$11:$BS$11='Budget Narrative (1)'!$B$3)*('Salary Detail (1)'!$B$72:$BS$72='Budget Narrative (1)'!$G$2),0))</f>
        <v>0</v>
      </c>
      <c r="C40" s="442">
        <f t="array" ref="C40">INDEX('Salary Detail (1)'!$B48:$BS48,0,MATCH(1,('Salary Detail (1)'!$B$10:$BS$10="New")*('Salary Detail (1)'!$B$72:$BS$72='Budget Narrative (1)'!$G$2),0))</f>
        <v>0</v>
      </c>
      <c r="D40" s="24"/>
      <c r="E40" s="906"/>
      <c r="F40" s="468"/>
      <c r="G40" s="906"/>
      <c r="H40" s="906"/>
    </row>
    <row r="41" spans="1:8">
      <c r="A41" s="902">
        <f>'Salary Detail (1)'!A49</f>
        <v>0</v>
      </c>
      <c r="B41" s="7">
        <f t="array" ref="B41">INDEX('Salary Detail (1)'!$B49:$BS49,0,MATCH(1,('Salary Detail (1)'!$B$11:$BS$11='Budget Narrative (1)'!$B$3)*('Salary Detail (1)'!$B$72:$BS$72='Budget Narrative (1)'!$G$2),0))</f>
        <v>0</v>
      </c>
      <c r="C41" s="442">
        <f t="array" ref="C41">INDEX('Salary Detail (1)'!$B49:$BS49,0,MATCH(1,('Salary Detail (1)'!$B$10:$BS$10="New")*('Salary Detail (1)'!$B$72:$BS$72='Budget Narrative (1)'!$G$2),0))</f>
        <v>0</v>
      </c>
      <c r="D41" s="24"/>
      <c r="E41" s="906"/>
      <c r="F41" s="468"/>
      <c r="G41" s="906"/>
      <c r="H41" s="906"/>
    </row>
    <row r="42" spans="1:8" ht="15.6" customHeight="1">
      <c r="A42" s="902">
        <f>'Salary Detail (1)'!A50</f>
        <v>0</v>
      </c>
      <c r="B42" s="7">
        <f t="array" ref="B42">INDEX('Salary Detail (1)'!$B50:$BS50,0,MATCH(1,('Salary Detail (1)'!$B$11:$BS$11='Budget Narrative (1)'!$B$3)*('Salary Detail (1)'!$B$72:$BS$72='Budget Narrative (1)'!$G$2),0))</f>
        <v>0</v>
      </c>
      <c r="C42" s="442">
        <f t="array" ref="C42">INDEX('Salary Detail (1)'!$B50:$BS50,0,MATCH(1,('Salary Detail (1)'!$B$10:$BS$10="New")*('Salary Detail (1)'!$B$72:$BS$72='Budget Narrative (1)'!$G$2),0))</f>
        <v>0</v>
      </c>
      <c r="D42" s="24"/>
      <c r="E42" s="12"/>
      <c r="F42" s="468"/>
      <c r="G42" s="8"/>
      <c r="H42" s="9"/>
    </row>
    <row r="43" spans="1:8" ht="15.6" customHeight="1">
      <c r="A43" s="902">
        <f>'Salary Detail (1)'!A51</f>
        <v>0</v>
      </c>
      <c r="B43" s="7">
        <f t="array" ref="B43">INDEX('Salary Detail (1)'!$B51:$BS51,0,MATCH(1,('Salary Detail (1)'!$B$11:$BS$11='Budget Narrative (1)'!$B$3)*('Salary Detail (1)'!$B$72:$BS$72='Budget Narrative (1)'!$G$2),0))</f>
        <v>0</v>
      </c>
      <c r="C43" s="442">
        <f t="array" ref="C43">INDEX('Salary Detail (1)'!$B51:$BS51,0,MATCH(1,('Salary Detail (1)'!$B$10:$BS$10="New")*('Salary Detail (1)'!$B$72:$BS$72='Budget Narrative (1)'!$G$2),0))</f>
        <v>0</v>
      </c>
      <c r="D43" s="24"/>
      <c r="E43" s="12"/>
      <c r="F43" s="468"/>
      <c r="G43" s="8"/>
      <c r="H43" s="9"/>
    </row>
    <row r="44" spans="1:8" ht="15.6" customHeight="1">
      <c r="A44" s="902">
        <f>'Salary Detail (1)'!A52</f>
        <v>0</v>
      </c>
      <c r="B44" s="7">
        <f t="array" ref="B44">INDEX('Salary Detail (1)'!$B52:$BS52,0,MATCH(1,('Salary Detail (1)'!$B$11:$BS$11='Budget Narrative (1)'!$B$3)*('Salary Detail (1)'!$B$72:$BS$72='Budget Narrative (1)'!$G$2),0))</f>
        <v>0</v>
      </c>
      <c r="C44" s="442">
        <f t="array" ref="C44">INDEX('Salary Detail (1)'!$B52:$BS52,0,MATCH(1,('Salary Detail (1)'!$B$10:$BS$10="New")*('Salary Detail (1)'!$B$72:$BS$72='Budget Narrative (1)'!$G$2),0))</f>
        <v>0</v>
      </c>
      <c r="D44" s="24"/>
      <c r="E44" s="12"/>
      <c r="F44" s="468"/>
      <c r="G44" s="8"/>
      <c r="H44" s="9"/>
    </row>
    <row r="45" spans="1:8" ht="15.6" customHeight="1">
      <c r="A45" s="904">
        <f>'Salary Detail (1)'!A53</f>
        <v>0</v>
      </c>
      <c r="B45" s="7">
        <f t="array" ref="B45">INDEX('Salary Detail (1)'!$B53:$BS53,0,MATCH(1,('Salary Detail (1)'!$B$11:$BS$11='Budget Narrative (1)'!$B$3)*('Salary Detail (1)'!$B$72:$BS$72='Budget Narrative (1)'!$G$2),0))</f>
        <v>0</v>
      </c>
      <c r="C45" s="442">
        <f t="array" ref="C45">INDEX('Salary Detail (1)'!$B53:$BS53,0,MATCH(1,('Salary Detail (1)'!$B$10:$BS$10="New")*('Salary Detail (1)'!$B$72:$BS$72='Budget Narrative (1)'!$G$2),0))</f>
        <v>0</v>
      </c>
      <c r="D45" s="412"/>
      <c r="E45" s="413"/>
      <c r="F45" s="468"/>
      <c r="G45" s="8"/>
      <c r="H45" s="9"/>
    </row>
    <row r="46" spans="1:8" ht="15.6" customHeight="1">
      <c r="A46" s="904" t="s">
        <v>237</v>
      </c>
      <c r="B46" s="463">
        <f>SUM(B4:B45)</f>
        <v>0</v>
      </c>
      <c r="C46" s="417">
        <f>SUM(C4:C45)</f>
        <v>0</v>
      </c>
      <c r="D46" s="412"/>
      <c r="E46" s="413"/>
      <c r="F46" s="469"/>
      <c r="G46" s="8"/>
      <c r="H46" s="9"/>
    </row>
    <row r="47" spans="1:8" ht="25.5" thickBot="1">
      <c r="A47" s="470" t="s">
        <v>238</v>
      </c>
      <c r="B47" s="471"/>
      <c r="C47" s="472" cm="1">
        <f t="array" ref="C47">INDEX('Salary Detail (1)'!$B58:$BS58,0,MATCH(1,('Salary Detail (1)'!$B$10:$BS$10="New")*('Salary Detail (1)'!$B$72:$BS$72='Budget Narrative (1)'!$G$2),0))</f>
        <v>0</v>
      </c>
      <c r="D47" s="473" t="s">
        <v>239</v>
      </c>
      <c r="E47" s="474"/>
      <c r="F47" s="475"/>
      <c r="G47" s="13"/>
      <c r="H47" s="9"/>
    </row>
    <row r="48" spans="1:8" ht="12.95" thickBot="1">
      <c r="A48" s="508" t="s">
        <v>240</v>
      </c>
      <c r="B48" s="509"/>
      <c r="C48" s="510">
        <f>C46+C47</f>
        <v>0</v>
      </c>
      <c r="E48" s="12"/>
      <c r="F48" s="12"/>
      <c r="G48" s="13"/>
      <c r="H48" s="9"/>
    </row>
    <row r="50" spans="1:5" s="6" customFormat="1" ht="39" customHeight="1">
      <c r="A50" s="1285" t="s">
        <v>209</v>
      </c>
      <c r="B50" s="1286"/>
      <c r="C50" s="466" t="s">
        <v>210</v>
      </c>
      <c r="D50" s="465" t="s">
        <v>234</v>
      </c>
      <c r="E50" s="467" t="s">
        <v>235</v>
      </c>
    </row>
    <row r="51" spans="1:5">
      <c r="A51" s="1272" t="str">
        <f>'Operating Detail (1)'!A13</f>
        <v>Rental of Property</v>
      </c>
      <c r="B51" s="1273"/>
      <c r="C51" s="518" cm="1">
        <f t="array" ref="C51">INDEX('Operating Detail (1)'!$B13:$AE13,0,MATCH(1,('Operating Detail (1)'!$B$11:$AE$11="New")*('Operating Detail (1)'!$B$112:$AE$112='Budget Narrative (1)'!$G$2),0))</f>
        <v>0</v>
      </c>
      <c r="D51" s="24"/>
      <c r="E51" s="476"/>
    </row>
    <row r="52" spans="1:5">
      <c r="A52" s="1272" t="str">
        <f>'Operating Detail (1)'!A14</f>
        <v xml:space="preserve">Utilities(Elec, Water, Gas, Phone, Scavenger) </v>
      </c>
      <c r="B52" s="1273"/>
      <c r="C52" s="518">
        <f t="array" ref="C52">INDEX('Operating Detail (1)'!$B14:$AE14,0,MATCH(1,('Operating Detail (1)'!$B$11:$AE$11="New")*('Operating Detail (1)'!$B$112:$AE$112='Budget Narrative (1)'!$G$2),0))</f>
        <v>0</v>
      </c>
      <c r="D52" s="24"/>
      <c r="E52" s="477"/>
    </row>
    <row r="53" spans="1:5">
      <c r="A53" s="1272" t="str">
        <f>'Operating Detail (1)'!A15</f>
        <v>Office Supplies, Postage</v>
      </c>
      <c r="B53" s="1273"/>
      <c r="C53" s="518">
        <f t="array" ref="C53">INDEX('Operating Detail (1)'!$B15:$AE15,0,MATCH(1,('Operating Detail (1)'!$B$11:$AE$11="New")*('Operating Detail (1)'!$B$112:$AE$112='Budget Narrative (1)'!$G$2),0))</f>
        <v>0</v>
      </c>
      <c r="D53" s="24"/>
      <c r="E53" s="478"/>
    </row>
    <row r="54" spans="1:5">
      <c r="A54" s="1272" t="str">
        <f>'Operating Detail (1)'!A16</f>
        <v>Building Maintenance Supplies and Repair</v>
      </c>
      <c r="B54" s="1273"/>
      <c r="C54" s="518">
        <f t="array" ref="C54">INDEX('Operating Detail (1)'!$B16:$AE16,0,MATCH(1,('Operating Detail (1)'!$B$11:$AE$11="New")*('Operating Detail (1)'!$B$112:$AE$112='Budget Narrative (1)'!$G$2),0))</f>
        <v>0</v>
      </c>
      <c r="D54" s="24"/>
      <c r="E54" s="478"/>
    </row>
    <row r="55" spans="1:5">
      <c r="A55" s="1272" t="str">
        <f>'Operating Detail (1)'!A17</f>
        <v>Printing and Reproduction</v>
      </c>
      <c r="B55" s="1273"/>
      <c r="C55" s="518">
        <f t="array" ref="C55">INDEX('Operating Detail (1)'!$B17:$AE17,0,MATCH(1,('Operating Detail (1)'!$B$11:$AE$11="New")*('Operating Detail (1)'!$B$112:$AE$112='Budget Narrative (1)'!$G$2),0))</f>
        <v>0</v>
      </c>
      <c r="D55" s="24"/>
      <c r="E55" s="477"/>
    </row>
    <row r="56" spans="1:5">
      <c r="A56" s="1272" t="str">
        <f>'Operating Detail (1)'!A18</f>
        <v>Insurance</v>
      </c>
      <c r="B56" s="1273"/>
      <c r="C56" s="518">
        <f t="array" ref="C56">INDEX('Operating Detail (1)'!$B18:$AE18,0,MATCH(1,('Operating Detail (1)'!$B$11:$AE$11="New")*('Operating Detail (1)'!$B$112:$AE$112='Budget Narrative (1)'!$G$2),0))</f>
        <v>0</v>
      </c>
      <c r="D56" s="24"/>
      <c r="E56" s="477"/>
    </row>
    <row r="57" spans="1:5">
      <c r="A57" s="1272" t="str">
        <f>'Operating Detail (1)'!A19</f>
        <v>Staff Training</v>
      </c>
      <c r="B57" s="1273"/>
      <c r="C57" s="518">
        <f t="array" ref="C57">INDEX('Operating Detail (1)'!$B19:$AE19,0,MATCH(1,('Operating Detail (1)'!$B$11:$AE$11="New")*('Operating Detail (1)'!$B$112:$AE$112='Budget Narrative (1)'!$G$2),0))</f>
        <v>0</v>
      </c>
      <c r="D57" s="24"/>
      <c r="E57" s="477"/>
    </row>
    <row r="58" spans="1:5">
      <c r="A58" s="1272" t="str">
        <f>'Operating Detail (1)'!A20</f>
        <v>Staff Travel-(Local &amp; Out of Town)</v>
      </c>
      <c r="B58" s="1273"/>
      <c r="C58" s="518">
        <f t="array" ref="C58">INDEX('Operating Detail (1)'!$B20:$AE20,0,MATCH(1,('Operating Detail (1)'!$B$11:$AE$11="New")*('Operating Detail (1)'!$B$112:$AE$112='Budget Narrative (1)'!$G$2),0))</f>
        <v>0</v>
      </c>
      <c r="D58" s="24"/>
      <c r="E58" s="477"/>
    </row>
    <row r="59" spans="1:5">
      <c r="A59" s="1272" t="str">
        <f>'Operating Detail (1)'!A21</f>
        <v>Rental of Equipment</v>
      </c>
      <c r="B59" s="1273"/>
      <c r="C59" s="518">
        <f t="array" ref="C59">INDEX('Operating Detail (1)'!$B21:$AE21,0,MATCH(1,('Operating Detail (1)'!$B$11:$AE$11="New")*('Operating Detail (1)'!$B$112:$AE$112='Budget Narrative (1)'!$G$2),0))</f>
        <v>0</v>
      </c>
      <c r="D59" s="24"/>
      <c r="E59" s="477"/>
    </row>
    <row r="60" spans="1:5">
      <c r="A60" s="1272">
        <f>'Operating Detail (1)'!A22</f>
        <v>0</v>
      </c>
      <c r="B60" s="1273"/>
      <c r="C60" s="518">
        <f t="array" ref="C60">INDEX('Operating Detail (1)'!$B22:$AE22,0,MATCH(1,('Operating Detail (1)'!$B$11:$AE$11="New")*('Operating Detail (1)'!$B$112:$AE$112='Budget Narrative (1)'!$G$2),0))</f>
        <v>0</v>
      </c>
      <c r="D60" s="24"/>
      <c r="E60" s="479"/>
    </row>
    <row r="61" spans="1:5">
      <c r="A61" s="1272">
        <f>'Operating Detail (1)'!A23</f>
        <v>0</v>
      </c>
      <c r="B61" s="1273"/>
      <c r="C61" s="518">
        <f t="array" ref="C61">INDEX('Operating Detail (1)'!$B23:$AE23,0,MATCH(1,('Operating Detail (1)'!$B$11:$AE$11="New")*('Operating Detail (1)'!$B$112:$AE$112='Budget Narrative (1)'!$G$2),0))</f>
        <v>0</v>
      </c>
      <c r="D61" s="24"/>
      <c r="E61" s="480"/>
    </row>
    <row r="62" spans="1:5">
      <c r="A62" s="1272">
        <f>'Operating Detail (1)'!A24</f>
        <v>0</v>
      </c>
      <c r="B62" s="1273"/>
      <c r="C62" s="518">
        <f t="array" ref="C62">INDEX('Operating Detail (1)'!$B24:$AE24,0,MATCH(1,('Operating Detail (1)'!$B$11:$AE$11="New")*('Operating Detail (1)'!$B$112:$AE$112='Budget Narrative (1)'!$G$2),0))</f>
        <v>0</v>
      </c>
      <c r="D62" s="24"/>
      <c r="E62" s="480"/>
    </row>
    <row r="63" spans="1:5">
      <c r="A63" s="1272">
        <f>'Operating Detail (1)'!A25</f>
        <v>0</v>
      </c>
      <c r="B63" s="1273"/>
      <c r="C63" s="518">
        <f t="array" ref="C63">INDEX('Operating Detail (1)'!$B25:$AE25,0,MATCH(1,('Operating Detail (1)'!$B$11:$AE$11="New")*('Operating Detail (1)'!$B$112:$AE$112='Budget Narrative (1)'!$G$2),0))</f>
        <v>0</v>
      </c>
      <c r="D63" s="24"/>
      <c r="E63" s="480"/>
    </row>
    <row r="64" spans="1:5">
      <c r="A64" s="1272">
        <f>'Operating Detail (1)'!A26</f>
        <v>0</v>
      </c>
      <c r="B64" s="1273"/>
      <c r="C64" s="518">
        <f t="array" ref="C64">INDEX('Operating Detail (1)'!$B26:$AE26,0,MATCH(1,('Operating Detail (1)'!$B$11:$AE$11="New")*('Operating Detail (1)'!$B$112:$AE$112='Budget Narrative (1)'!$G$2),0))</f>
        <v>0</v>
      </c>
      <c r="D64" s="24"/>
      <c r="E64" s="481"/>
    </row>
    <row r="65" spans="1:5">
      <c r="A65" s="1272">
        <f>'Operating Detail (1)'!A27</f>
        <v>0</v>
      </c>
      <c r="B65" s="1273"/>
      <c r="C65" s="518">
        <f t="array" ref="C65">INDEX('Operating Detail (1)'!$B27:$AE27,0,MATCH(1,('Operating Detail (1)'!$B$11:$AE$11="New")*('Operating Detail (1)'!$B$112:$AE$112='Budget Narrative (1)'!$G$2),0))</f>
        <v>0</v>
      </c>
      <c r="D65" s="24"/>
      <c r="E65" s="480"/>
    </row>
    <row r="66" spans="1:5">
      <c r="A66" s="1272">
        <f>'Operating Detail (1)'!A28</f>
        <v>0</v>
      </c>
      <c r="B66" s="1273"/>
      <c r="C66" s="518">
        <f t="array" ref="C66">INDEX('Operating Detail (1)'!$B28:$AE28,0,MATCH(1,('Operating Detail (1)'!$B$11:$AE$11="New")*('Operating Detail (1)'!$B$112:$AE$112='Budget Narrative (1)'!$G$2),0))</f>
        <v>0</v>
      </c>
      <c r="D66" s="24"/>
      <c r="E66" s="480"/>
    </row>
    <row r="67" spans="1:5">
      <c r="A67" s="1272">
        <f>'Operating Detail (1)'!A29</f>
        <v>0</v>
      </c>
      <c r="B67" s="1273"/>
      <c r="C67" s="518">
        <f t="array" ref="C67">INDEX('Operating Detail (1)'!$B29:$AE29,0,MATCH(1,('Operating Detail (1)'!$B$11:$AE$11="New")*('Operating Detail (1)'!$B$112:$AE$112='Budget Narrative (1)'!$G$2),0))</f>
        <v>0</v>
      </c>
      <c r="D67" s="24"/>
      <c r="E67" s="480"/>
    </row>
    <row r="68" spans="1:5">
      <c r="A68" s="1272">
        <f>'Operating Detail (1)'!A30</f>
        <v>0</v>
      </c>
      <c r="B68" s="1273"/>
      <c r="C68" s="518">
        <f t="array" ref="C68">INDEX('Operating Detail (1)'!$B30:$AE30,0,MATCH(1,('Operating Detail (1)'!$B$11:$AE$11="New")*('Operating Detail (1)'!$B$112:$AE$112='Budget Narrative (1)'!$G$2),0))</f>
        <v>0</v>
      </c>
      <c r="D68" s="24"/>
      <c r="E68" s="480"/>
    </row>
    <row r="69" spans="1:5">
      <c r="A69" s="1272">
        <f>'Operating Detail (1)'!A31</f>
        <v>0</v>
      </c>
      <c r="B69" s="1273"/>
      <c r="C69" s="518">
        <f t="array" ref="C69">INDEX('Operating Detail (1)'!$B31:$AE31,0,MATCH(1,('Operating Detail (1)'!$B$11:$AE$11="New")*('Operating Detail (1)'!$B$112:$AE$112='Budget Narrative (1)'!$G$2),0))</f>
        <v>0</v>
      </c>
      <c r="D69" s="24"/>
      <c r="E69" s="480"/>
    </row>
    <row r="70" spans="1:5">
      <c r="A70" s="1272">
        <f>'Operating Detail (1)'!A32</f>
        <v>0</v>
      </c>
      <c r="B70" s="1273"/>
      <c r="C70" s="518">
        <f t="array" ref="C70">INDEX('Operating Detail (1)'!$B32:$AE32,0,MATCH(1,('Operating Detail (1)'!$B$11:$AE$11="New")*('Operating Detail (1)'!$B$112:$AE$112='Budget Narrative (1)'!$G$2),0))</f>
        <v>0</v>
      </c>
      <c r="D70" s="24"/>
      <c r="E70" s="480"/>
    </row>
    <row r="71" spans="1:5">
      <c r="A71" s="1272">
        <f>'Operating Detail (1)'!A33</f>
        <v>0</v>
      </c>
      <c r="B71" s="1273"/>
      <c r="C71" s="518">
        <f t="array" ref="C71">INDEX('Operating Detail (1)'!$B33:$AE33,0,MATCH(1,('Operating Detail (1)'!$B$11:$AE$11="New")*('Operating Detail (1)'!$B$112:$AE$112='Budget Narrative (1)'!$G$2),0))</f>
        <v>0</v>
      </c>
      <c r="D71" s="24"/>
      <c r="E71" s="482"/>
    </row>
    <row r="72" spans="1:5">
      <c r="A72" s="1272">
        <f>'Operating Detail (1)'!A34</f>
        <v>0</v>
      </c>
      <c r="B72" s="1273"/>
      <c r="C72" s="518">
        <f t="array" ref="C72">INDEX('Operating Detail (1)'!$B34:$AE34,0,MATCH(1,('Operating Detail (1)'!$B$11:$AE$11="New")*('Operating Detail (1)'!$B$112:$AE$112='Budget Narrative (1)'!$G$2),0))</f>
        <v>0</v>
      </c>
      <c r="D72" s="24"/>
      <c r="E72" s="480"/>
    </row>
    <row r="73" spans="1:5">
      <c r="A73" s="1272">
        <f>'Operating Detail (1)'!A35</f>
        <v>0</v>
      </c>
      <c r="B73" s="1273"/>
      <c r="C73" s="518">
        <f t="array" ref="C73">INDEX('Operating Detail (1)'!$B35:$AE35,0,MATCH(1,('Operating Detail (1)'!$B$11:$AE$11="New")*('Operating Detail (1)'!$B$112:$AE$112='Budget Narrative (1)'!$G$2),0))</f>
        <v>0</v>
      </c>
      <c r="D73" s="24"/>
      <c r="E73" s="480"/>
    </row>
    <row r="74" spans="1:5">
      <c r="A74" s="1272">
        <f>'Operating Detail (1)'!A36</f>
        <v>0</v>
      </c>
      <c r="B74" s="1273"/>
      <c r="C74" s="518">
        <f t="array" ref="C74">INDEX('Operating Detail (1)'!$B36:$AE36,0,MATCH(1,('Operating Detail (1)'!$B$11:$AE$11="New")*('Operating Detail (1)'!$B$112:$AE$112='Budget Narrative (1)'!$G$2),0))</f>
        <v>0</v>
      </c>
      <c r="D74" s="24"/>
      <c r="E74" s="480"/>
    </row>
    <row r="75" spans="1:5">
      <c r="A75" s="1272">
        <f>'Operating Detail (1)'!A37</f>
        <v>0</v>
      </c>
      <c r="B75" s="1273"/>
      <c r="C75" s="518">
        <f t="array" ref="C75">INDEX('Operating Detail (1)'!$B37:$AE37,0,MATCH(1,('Operating Detail (1)'!$B$11:$AE$11="New")*('Operating Detail (1)'!$B$112:$AE$112='Budget Narrative (1)'!$G$2),0))</f>
        <v>0</v>
      </c>
      <c r="D75" s="24"/>
      <c r="E75" s="480"/>
    </row>
    <row r="76" spans="1:5">
      <c r="A76" s="1272">
        <f>'Operating Detail (1)'!A38</f>
        <v>0</v>
      </c>
      <c r="B76" s="1273"/>
      <c r="C76" s="518">
        <f t="array" ref="C76">INDEX('Operating Detail (1)'!$B38:$AE38,0,MATCH(1,('Operating Detail (1)'!$B$11:$AE$11="New")*('Operating Detail (1)'!$B$112:$AE$112='Budget Narrative (1)'!$G$2),0))</f>
        <v>0</v>
      </c>
      <c r="D76" s="24"/>
      <c r="E76" s="480"/>
    </row>
    <row r="77" spans="1:5">
      <c r="A77" s="1272">
        <f>'Operating Detail (1)'!A39</f>
        <v>0</v>
      </c>
      <c r="B77" s="1273"/>
      <c r="C77" s="518">
        <f t="array" ref="C77">INDEX('Operating Detail (1)'!$B39:$AE39,0,MATCH(1,('Operating Detail (1)'!$B$11:$AE$11="New")*('Operating Detail (1)'!$B$112:$AE$112='Budget Narrative (1)'!$G$2),0))</f>
        <v>0</v>
      </c>
      <c r="D77" s="24"/>
      <c r="E77" s="480"/>
    </row>
    <row r="78" spans="1:5">
      <c r="A78" s="1272">
        <f>'Operating Detail (1)'!A40</f>
        <v>0</v>
      </c>
      <c r="B78" s="1273"/>
      <c r="C78" s="518">
        <f t="array" ref="C78">INDEX('Operating Detail (1)'!$B40:$AE40,0,MATCH(1,('Operating Detail (1)'!$B$11:$AE$11="New")*('Operating Detail (1)'!$B$112:$AE$112='Budget Narrative (1)'!$G$2),0))</f>
        <v>0</v>
      </c>
      <c r="D78" s="24"/>
      <c r="E78" s="480"/>
    </row>
    <row r="79" spans="1:5">
      <c r="A79" s="1272">
        <f>'Operating Detail (1)'!A41</f>
        <v>0</v>
      </c>
      <c r="B79" s="1273"/>
      <c r="C79" s="518">
        <f t="array" ref="C79">INDEX('Operating Detail (1)'!$B41:$AE41,0,MATCH(1,('Operating Detail (1)'!$B$11:$AE$11="New")*('Operating Detail (1)'!$B$112:$AE$112='Budget Narrative (1)'!$G$2),0))</f>
        <v>0</v>
      </c>
      <c r="D79" s="24"/>
      <c r="E79" s="480"/>
    </row>
    <row r="80" spans="1:5">
      <c r="A80" s="1272" t="str">
        <f>'Operating Detail (1)'!A42</f>
        <v>Consultants</v>
      </c>
      <c r="B80" s="1273"/>
      <c r="C80" s="518">
        <f t="array" ref="C80">INDEX('Operating Detail (1)'!$B42:$AE42,0,MATCH(1,('Operating Detail (1)'!$B$11:$AE$11="New")*('Operating Detail (1)'!$B$112:$AE$112='Budget Narrative (1)'!$G$2),0))</f>
        <v>0</v>
      </c>
      <c r="D80" s="24"/>
      <c r="E80" s="480"/>
    </row>
    <row r="81" spans="1:5">
      <c r="A81" s="1272">
        <f>'Operating Detail (1)'!A43</f>
        <v>0</v>
      </c>
      <c r="B81" s="1273"/>
      <c r="C81" s="518">
        <f t="array" ref="C81">INDEX('Operating Detail (1)'!$B43:$AE43,0,MATCH(1,('Operating Detail (1)'!$B$11:$AE$11="New")*('Operating Detail (1)'!$B$112:$AE$112='Budget Narrative (1)'!$G$2),0))</f>
        <v>0</v>
      </c>
      <c r="D81" s="24"/>
      <c r="E81" s="480"/>
    </row>
    <row r="82" spans="1:5">
      <c r="A82" s="1272">
        <f>'Operating Detail (1)'!A44</f>
        <v>0</v>
      </c>
      <c r="B82" s="1273"/>
      <c r="C82" s="518">
        <f t="array" ref="C82">INDEX('Operating Detail (1)'!$B44:$AE44,0,MATCH(1,('Operating Detail (1)'!$B$11:$AE$11="New")*('Operating Detail (1)'!$B$112:$AE$112='Budget Narrative (1)'!$G$2),0))</f>
        <v>0</v>
      </c>
      <c r="D82" s="24"/>
      <c r="E82" s="480"/>
    </row>
    <row r="83" spans="1:5">
      <c r="A83" s="1272">
        <f>'Operating Detail (1)'!A45</f>
        <v>0</v>
      </c>
      <c r="B83" s="1273"/>
      <c r="C83" s="518">
        <f t="array" ref="C83">INDEX('Operating Detail (1)'!$B45:$AE45,0,MATCH(1,('Operating Detail (1)'!$B$11:$AE$11="New")*('Operating Detail (1)'!$B$112:$AE$112='Budget Narrative (1)'!$G$2),0))</f>
        <v>0</v>
      </c>
      <c r="D83" s="24"/>
      <c r="E83" s="480"/>
    </row>
    <row r="84" spans="1:5">
      <c r="A84" s="1272">
        <f>'Operating Detail (1)'!A46</f>
        <v>0</v>
      </c>
      <c r="B84" s="1273"/>
      <c r="C84" s="518">
        <f t="array" ref="C84">INDEX('Operating Detail (1)'!$B46:$AE46,0,MATCH(1,('Operating Detail (1)'!$B$11:$AE$11="New")*('Operating Detail (1)'!$B$112:$AE$112='Budget Narrative (1)'!$G$2),0))</f>
        <v>0</v>
      </c>
      <c r="D84" s="24"/>
      <c r="E84" s="480"/>
    </row>
    <row r="85" spans="1:5">
      <c r="A85" s="1272">
        <f>'Operating Detail (1)'!A47</f>
        <v>0</v>
      </c>
      <c r="B85" s="1273"/>
      <c r="C85" s="518">
        <f t="array" ref="C85">INDEX('Operating Detail (1)'!$B47:$AE47,0,MATCH(1,('Operating Detail (1)'!$B$11:$AE$11="New")*('Operating Detail (1)'!$B$112:$AE$112='Budget Narrative (1)'!$G$2),0))</f>
        <v>0</v>
      </c>
      <c r="D85" s="24"/>
      <c r="E85" s="480"/>
    </row>
    <row r="86" spans="1:5">
      <c r="A86" s="1272">
        <f>'Operating Detail (1)'!A48</f>
        <v>0</v>
      </c>
      <c r="B86" s="1273"/>
      <c r="C86" s="518">
        <f t="array" ref="C86">INDEX('Operating Detail (1)'!$B48:$AE48,0,MATCH(1,('Operating Detail (1)'!$B$11:$AE$11="New")*('Operating Detail (1)'!$B$112:$AE$112='Budget Narrative (1)'!$G$2),0))</f>
        <v>0</v>
      </c>
      <c r="D86" s="24"/>
      <c r="E86" s="480"/>
    </row>
    <row r="87" spans="1:5">
      <c r="A87" s="1272">
        <f>'Operating Detail (1)'!A49</f>
        <v>0</v>
      </c>
      <c r="B87" s="1273"/>
      <c r="C87" s="518">
        <f t="array" ref="C87">INDEX('Operating Detail (1)'!$B49:$AE49,0,MATCH(1,('Operating Detail (1)'!$B$11:$AE$11="New")*('Operating Detail (1)'!$B$112:$AE$112='Budget Narrative (1)'!$G$2),0))</f>
        <v>0</v>
      </c>
      <c r="D87" s="24"/>
      <c r="E87" s="480"/>
    </row>
    <row r="88" spans="1:5">
      <c r="A88" s="1272">
        <f>'Operating Detail (1)'!A50</f>
        <v>0</v>
      </c>
      <c r="B88" s="1273"/>
      <c r="C88" s="518">
        <f t="array" ref="C88">INDEX('Operating Detail (1)'!$B50:$AE50,0,MATCH(1,('Operating Detail (1)'!$B$11:$AE$11="New")*('Operating Detail (1)'!$B$112:$AE$112='Budget Narrative (1)'!$G$2),0))</f>
        <v>0</v>
      </c>
      <c r="D88" s="15"/>
      <c r="E88" s="480"/>
    </row>
    <row r="89" spans="1:5">
      <c r="A89" s="1272">
        <f>'Operating Detail (1)'!A51</f>
        <v>0</v>
      </c>
      <c r="B89" s="1273"/>
      <c r="C89" s="518">
        <f t="array" ref="C89">INDEX('Operating Detail (1)'!$B51:$AE51,0,MATCH(1,('Operating Detail (1)'!$B$11:$AE$11="New")*('Operating Detail (1)'!$B$112:$AE$112='Budget Narrative (1)'!$G$2),0))</f>
        <v>0</v>
      </c>
      <c r="D89" s="15"/>
      <c r="E89" s="480"/>
    </row>
    <row r="90" spans="1:5">
      <c r="A90" s="1272">
        <f>'Operating Detail (1)'!A52</f>
        <v>0</v>
      </c>
      <c r="B90" s="1273"/>
      <c r="C90" s="518">
        <f t="array" ref="C90">INDEX('Operating Detail (1)'!$B52:$AE52,0,MATCH(1,('Operating Detail (1)'!$B$11:$AE$11="New")*('Operating Detail (1)'!$B$112:$AE$112='Budget Narrative (1)'!$G$2),0))</f>
        <v>0</v>
      </c>
      <c r="D90" s="15"/>
      <c r="E90" s="480"/>
    </row>
    <row r="91" spans="1:5">
      <c r="A91" s="1272">
        <f>'Operating Detail (1)'!A53</f>
        <v>0</v>
      </c>
      <c r="B91" s="1273"/>
      <c r="C91" s="518">
        <f t="array" ref="C91">INDEX('Operating Detail (1)'!$B53:$AE53,0,MATCH(1,('Operating Detail (1)'!$B$11:$AE$11="New")*('Operating Detail (1)'!$B$112:$AE$112='Budget Narrative (1)'!$G$2),0))</f>
        <v>0</v>
      </c>
      <c r="D91" s="15"/>
      <c r="E91" s="480"/>
    </row>
    <row r="92" spans="1:5">
      <c r="A92" s="1272" t="str">
        <f>'Operating Detail (1)'!A54</f>
        <v>Subcontractors (First $25k Only)</v>
      </c>
      <c r="B92" s="1273"/>
      <c r="C92" s="518">
        <f t="array" ref="C92">INDEX('Operating Detail (1)'!$B54:$AE54,0,MATCH(1,('Operating Detail (1)'!$B$11:$AE$11="New")*('Operating Detail (1)'!$B$112:$AE$112='Budget Narrative (1)'!$G$2),0))</f>
        <v>0</v>
      </c>
      <c r="D92" s="15"/>
      <c r="E92" s="480"/>
    </row>
    <row r="93" spans="1:5">
      <c r="A93" s="1272">
        <f>'Operating Detail (1)'!A55</f>
        <v>0</v>
      </c>
      <c r="B93" s="1273"/>
      <c r="C93" s="518">
        <f t="array" ref="C93">INDEX('Operating Detail (1)'!$B55:$AE55,0,MATCH(1,('Operating Detail (1)'!$B$11:$AE$11="New")*('Operating Detail (1)'!$B$112:$AE$112='Budget Narrative (1)'!$G$2),0))</f>
        <v>0</v>
      </c>
      <c r="D93" s="15"/>
      <c r="E93" s="480"/>
    </row>
    <row r="94" spans="1:5">
      <c r="A94" s="1272">
        <f>'Operating Detail (1)'!A56</f>
        <v>0</v>
      </c>
      <c r="B94" s="1273"/>
      <c r="C94" s="518">
        <f t="array" ref="C94">INDEX('Operating Detail (1)'!$B56:$AE56,0,MATCH(1,('Operating Detail (1)'!$B$11:$AE$11="New")*('Operating Detail (1)'!$B$112:$AE$112='Budget Narrative (1)'!$G$2),0))</f>
        <v>0</v>
      </c>
      <c r="D94" s="15"/>
      <c r="E94" s="480"/>
    </row>
    <row r="95" spans="1:5">
      <c r="A95" s="1272">
        <f>'Operating Detail (1)'!A57</f>
        <v>0</v>
      </c>
      <c r="B95" s="1273"/>
      <c r="C95" s="518">
        <f t="array" ref="C95">INDEX('Operating Detail (1)'!$B57:$AE57,0,MATCH(1,('Operating Detail (1)'!$B$11:$AE$11="New")*('Operating Detail (1)'!$B$112:$AE$112='Budget Narrative (1)'!$G$2),0))</f>
        <v>0</v>
      </c>
      <c r="D95" s="15"/>
      <c r="E95" s="480"/>
    </row>
    <row r="96" spans="1:5">
      <c r="A96" s="1272">
        <f>'Operating Detail (1)'!A58</f>
        <v>0</v>
      </c>
      <c r="B96" s="1273"/>
      <c r="C96" s="518">
        <f t="array" ref="C96">INDEX('Operating Detail (1)'!$B58:$AE58,0,MATCH(1,('Operating Detail (1)'!$B$11:$AE$11="New")*('Operating Detail (1)'!$B$112:$AE$112='Budget Narrative (1)'!$G$2),0))</f>
        <v>0</v>
      </c>
      <c r="D96" s="15"/>
      <c r="E96" s="480"/>
    </row>
    <row r="97" spans="1:5">
      <c r="A97" s="1272">
        <f>'Operating Detail (1)'!A59</f>
        <v>0</v>
      </c>
      <c r="B97" s="1273"/>
      <c r="C97" s="518">
        <f t="array" ref="C97">INDEX('Operating Detail (1)'!$B59:$AE59,0,MATCH(1,('Operating Detail (1)'!$B$11:$AE$11="New")*('Operating Detail (1)'!$B$112:$AE$112='Budget Narrative (1)'!$G$2),0))</f>
        <v>0</v>
      </c>
      <c r="D97" s="15"/>
      <c r="E97" s="480"/>
    </row>
    <row r="98" spans="1:5">
      <c r="A98" s="1272">
        <f>'Operating Detail (1)'!A60</f>
        <v>0</v>
      </c>
      <c r="B98" s="1273"/>
      <c r="C98" s="518">
        <f t="array" ref="C98">INDEX('Operating Detail (1)'!$B60:$AE60,0,MATCH(1,('Operating Detail (1)'!$B$11:$AE$11="New")*('Operating Detail (1)'!$B$112:$AE$112='Budget Narrative (1)'!$G$2),0))</f>
        <v>0</v>
      </c>
      <c r="D98" s="15"/>
      <c r="E98" s="480"/>
    </row>
    <row r="99" spans="1:5">
      <c r="A99" s="1272">
        <f>'Operating Detail (1)'!A61</f>
        <v>0</v>
      </c>
      <c r="B99" s="1273"/>
      <c r="C99" s="518">
        <f t="array" ref="C99">INDEX('Operating Detail (1)'!$B61:$AE61,0,MATCH(1,('Operating Detail (1)'!$B$11:$AE$11="New")*('Operating Detail (1)'!$B$112:$AE$112='Budget Narrative (1)'!$G$2),0))</f>
        <v>0</v>
      </c>
      <c r="D99" s="15"/>
      <c r="E99" s="480"/>
    </row>
    <row r="100" spans="1:5">
      <c r="A100" s="1272">
        <f>'Operating Detail (1)'!A62</f>
        <v>0</v>
      </c>
      <c r="B100" s="1273"/>
      <c r="C100" s="518">
        <f t="array" ref="C100">INDEX('Operating Detail (1)'!$B62:$AE62,0,MATCH(1,('Operating Detail (1)'!$B$11:$AE$11="New")*('Operating Detail (1)'!$B$112:$AE$112='Budget Narrative (1)'!$G$2),0))</f>
        <v>0</v>
      </c>
      <c r="D100" s="15"/>
      <c r="E100" s="480"/>
    </row>
    <row r="101" spans="1:5">
      <c r="A101" s="1272">
        <f>'Operating Detail (1)'!A63</f>
        <v>0</v>
      </c>
      <c r="B101" s="1273"/>
      <c r="C101" s="518">
        <f t="array" ref="C101">INDEX('Operating Detail (1)'!$B63:$AE63,0,MATCH(1,('Operating Detail (1)'!$B$11:$AE$11="New")*('Operating Detail (1)'!$B$112:$AE$112='Budget Narrative (1)'!$G$2),0))</f>
        <v>0</v>
      </c>
      <c r="D101" s="15"/>
      <c r="E101" s="480"/>
    </row>
    <row r="102" spans="1:5">
      <c r="A102" s="1272">
        <f>'Operating Detail (1)'!A64</f>
        <v>0</v>
      </c>
      <c r="B102" s="1273"/>
      <c r="C102" s="518">
        <f t="array" ref="C102">INDEX('Operating Detail (1)'!$B64:$AE64,0,MATCH(1,('Operating Detail (1)'!$B$11:$AE$11="New")*('Operating Detail (1)'!$B$112:$AE$112='Budget Narrative (1)'!$G$2),0))</f>
        <v>0</v>
      </c>
      <c r="D102" s="15"/>
      <c r="E102" s="480"/>
    </row>
    <row r="103" spans="1:5">
      <c r="A103" s="1272">
        <f>'Operating Detail (1)'!A65</f>
        <v>0</v>
      </c>
      <c r="B103" s="1273"/>
      <c r="C103" s="518">
        <f t="array" ref="C103">INDEX('Operating Detail (1)'!$B65:$AE65,0,MATCH(1,('Operating Detail (1)'!$B$11:$AE$11="New")*('Operating Detail (1)'!$B$112:$AE$112='Budget Narrative (1)'!$G$2),0))</f>
        <v>0</v>
      </c>
      <c r="D103" s="15"/>
      <c r="E103" s="480"/>
    </row>
    <row r="104" spans="1:5">
      <c r="A104" s="1272">
        <f>'Operating Detail (1)'!A66</f>
        <v>0</v>
      </c>
      <c r="B104" s="1273"/>
      <c r="C104" s="518">
        <f t="array" ref="C104">INDEX('Operating Detail (1)'!$B66:$AE66,0,MATCH(1,('Operating Detail (1)'!$B$11:$AE$11="New")*('Operating Detail (1)'!$B$112:$AE$112='Budget Narrative (1)'!$G$2),0))</f>
        <v>0</v>
      </c>
      <c r="D104" s="15"/>
      <c r="E104" s="480"/>
    </row>
    <row r="105" spans="1:5">
      <c r="A105" s="1288">
        <f>'Operating Detail (1)'!A67</f>
        <v>0</v>
      </c>
      <c r="B105" s="1289"/>
      <c r="C105" s="738"/>
      <c r="D105" s="414"/>
      <c r="E105" s="483"/>
    </row>
    <row r="106" spans="1:5">
      <c r="A106" s="1290" t="str">
        <f>'Operating Detail (1)'!A68</f>
        <v>TOTAL OPERATING EXPENSES</v>
      </c>
      <c r="B106" s="1291"/>
      <c r="C106" s="417">
        <f>SUM(C51:C105)</f>
        <v>0</v>
      </c>
      <c r="D106" s="15"/>
      <c r="E106" s="480"/>
    </row>
    <row r="107" spans="1:5" ht="13.5" thickBot="1">
      <c r="A107" s="484" t="s">
        <v>241</v>
      </c>
      <c r="B107" s="485" cm="1">
        <f t="array" ref="B107">INDEX('Summary (1)'!E25:AH25,0,MATCH(1,('Summary (1)'!$E$20:$AH$20="New")*('Summary (1)'!$E$74:$AH$74='Budget Narrative (1)'!$G$2),0))</f>
        <v>0</v>
      </c>
      <c r="C107" s="486">
        <f t="array" ref="C107">INDEX('Summary (1)'!E26:AH26,0,MATCH(1,('Summary (1)'!$E$20:$AH$20="New")*('Summary (1)'!$E$74:$AH$74='Budget Narrative (1)'!$G$2),0))</f>
        <v>0</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(1)'!A71</f>
        <v>0</v>
      </c>
      <c r="B111" s="1273"/>
      <c r="C111" s="518" cm="1">
        <f t="array" ref="C111">INDEX('Operating Detail (1)'!$B71:$AE71,0,MATCH(1,('Operating Detail (1)'!$B$11:$AE$11="New")*('Operating Detail (1)'!$B$112:$AE$112='Budget Narrative (1)'!$G$2),0))</f>
        <v>0</v>
      </c>
      <c r="D111" s="24"/>
      <c r="E111" s="476"/>
    </row>
    <row r="112" spans="1:5">
      <c r="A112" s="1272">
        <f>'Operating Detail (1)'!A72</f>
        <v>0</v>
      </c>
      <c r="B112" s="1273"/>
      <c r="C112" s="518">
        <f t="array" ref="C112">INDEX('Operating Detail (1)'!$B72:$AE72,0,MATCH(1,('Operating Detail (1)'!$B$11:$AE$11="New")*('Operating Detail (1)'!$B$112:$AE$112='Budget Narrative (1)'!$G$2),0))</f>
        <v>0</v>
      </c>
      <c r="D112" s="24"/>
      <c r="E112" s="477"/>
    </row>
    <row r="113" spans="1:5">
      <c r="A113" s="1272">
        <f>'Operating Detail (1)'!A73</f>
        <v>0</v>
      </c>
      <c r="B113" s="1273"/>
      <c r="C113" s="518">
        <f t="array" ref="C113">INDEX('Operating Detail (1)'!$B73:$AE73,0,MATCH(1,('Operating Detail (1)'!$B$11:$AE$11="New")*('Operating Detail (1)'!$B$112:$AE$112='Budget Narrative (1)'!$G$2),0))</f>
        <v>0</v>
      </c>
      <c r="D113" s="24"/>
      <c r="E113" s="478"/>
    </row>
    <row r="114" spans="1:5">
      <c r="A114" s="1272">
        <f>'Operating Detail (1)'!A74</f>
        <v>0</v>
      </c>
      <c r="B114" s="1273"/>
      <c r="C114" s="518">
        <f t="array" ref="C114">INDEX('Operating Detail (1)'!$B74:$AE74,0,MATCH(1,('Operating Detail (1)'!$B$11:$AE$11="New")*('Operating Detail (1)'!$B$112:$AE$112='Budget Narrative (1)'!$G$2),0))</f>
        <v>0</v>
      </c>
      <c r="D114" s="24"/>
      <c r="E114" s="478"/>
    </row>
    <row r="115" spans="1:5">
      <c r="A115" s="1272">
        <f>'Operating Detail (1)'!A75</f>
        <v>0</v>
      </c>
      <c r="B115" s="1273"/>
      <c r="C115" s="518">
        <f t="array" ref="C115">INDEX('Operating Detail (1)'!$B75:$AE75,0,MATCH(1,('Operating Detail (1)'!$B$11:$AE$11="New")*('Operating Detail (1)'!$B$112:$AE$112='Budget Narrative (1)'!$G$2),0))</f>
        <v>0</v>
      </c>
      <c r="D115" s="24"/>
      <c r="E115" s="477"/>
    </row>
    <row r="116" spans="1:5">
      <c r="A116" s="1272">
        <f>'Operating Detail (1)'!A76</f>
        <v>0</v>
      </c>
      <c r="B116" s="1273"/>
      <c r="C116" s="518">
        <f t="array" ref="C116">INDEX('Operating Detail (1)'!$B76:$AE76,0,MATCH(1,('Operating Detail (1)'!$B$11:$AE$11="New")*('Operating Detail (1)'!$B$112:$AE$112='Budget Narrative (1)'!$G$2),0))</f>
        <v>0</v>
      </c>
      <c r="D116" s="24"/>
      <c r="E116" s="477"/>
    </row>
    <row r="117" spans="1:5">
      <c r="A117" s="1272">
        <f>'Operating Detail (1)'!A77</f>
        <v>0</v>
      </c>
      <c r="B117" s="1273"/>
      <c r="C117" s="518">
        <f t="array" ref="C117">INDEX('Operating Detail (1)'!$B77:$AE77,0,MATCH(1,('Operating Detail (1)'!$B$11:$AE$11="New")*('Operating Detail (1)'!$B$112:$AE$112='Budget Narrative (1)'!$G$2),0))</f>
        <v>0</v>
      </c>
      <c r="D117" s="24"/>
      <c r="E117" s="477"/>
    </row>
    <row r="118" spans="1:5">
      <c r="A118" s="1272">
        <f>'Operating Detail (1)'!A78</f>
        <v>0</v>
      </c>
      <c r="B118" s="1273"/>
      <c r="C118" s="518">
        <f t="array" ref="C118">INDEX('Operating Detail (1)'!$B78:$AE78,0,MATCH(1,('Operating Detail (1)'!$B$11:$AE$11="New")*('Operating Detail (1)'!$B$112:$AE$112='Budget Narrative (1)'!$G$2),0))</f>
        <v>0</v>
      </c>
      <c r="D118" s="24"/>
      <c r="E118" s="477"/>
    </row>
    <row r="119" spans="1:5">
      <c r="A119" s="1272">
        <f>'Operating Detail (1)'!A79</f>
        <v>0</v>
      </c>
      <c r="B119" s="1273"/>
      <c r="C119" s="518">
        <f t="array" ref="C119">INDEX('Operating Detail (1)'!$B79:$AE79,0,MATCH(1,('Operating Detail (1)'!$B$11:$AE$11="New")*('Operating Detail (1)'!$B$112:$AE$112='Budget Narrative (1)'!$G$2),0))</f>
        <v>0</v>
      </c>
      <c r="E119" s="479"/>
    </row>
    <row r="120" spans="1:5">
      <c r="A120" s="1272">
        <f>'Operating Detail (1)'!A80</f>
        <v>0</v>
      </c>
      <c r="B120" s="1273"/>
      <c r="C120" s="518">
        <f t="array" ref="C120">INDEX('Operating Detail (1)'!$B80:$AE80,0,MATCH(1,('Operating Detail (1)'!$B$11:$AE$11="New")*('Operating Detail (1)'!$B$112:$AE$112='Budget Narrative (1)'!$G$2),0))</f>
        <v>0</v>
      </c>
      <c r="E120" s="479"/>
    </row>
    <row r="121" spans="1:5">
      <c r="A121" s="1272">
        <f>'Operating Detail (1)'!A81</f>
        <v>0</v>
      </c>
      <c r="B121" s="1273"/>
      <c r="C121" s="518">
        <f t="array" ref="C121">INDEX('Operating Detail (1)'!$B81:$AE81,0,MATCH(1,('Operating Detail (1)'!$B$11:$AE$11="New")*('Operating Detail (1)'!$B$112:$AE$112='Budget Narrative (1)'!$G$2),0))</f>
        <v>0</v>
      </c>
      <c r="E121" s="479"/>
    </row>
    <row r="122" spans="1:5">
      <c r="A122" s="1272">
        <f>'Operating Detail (1)'!A82</f>
        <v>0</v>
      </c>
      <c r="B122" s="1273"/>
      <c r="C122" s="518">
        <f t="array" ref="C122">INDEX('Operating Detail (1)'!$B82:$AE82,0,MATCH(1,('Operating Detail (1)'!$B$11:$AE$11="New")*('Operating Detail (1)'!$B$112:$AE$112='Budget Narrative (1)'!$G$2),0))</f>
        <v>0</v>
      </c>
      <c r="E122" s="479"/>
    </row>
    <row r="123" spans="1:5">
      <c r="A123" s="1272"/>
      <c r="B123" s="1273"/>
      <c r="C123" s="518"/>
      <c r="E123" s="479"/>
    </row>
    <row r="124" spans="1:5" ht="12.95" thickBot="1">
      <c r="A124" s="1278" t="str">
        <f>'Operating Detail (1)'!A84</f>
        <v>TOTAL OTHER EXPENSES</v>
      </c>
      <c r="B124" s="1279"/>
      <c r="C124" s="486">
        <f>SUM(C111:C122)</f>
        <v>0</v>
      </c>
      <c r="D124" s="487"/>
      <c r="E124" s="489"/>
    </row>
    <row r="125" spans="1:5">
      <c r="A125" s="1273">
        <f>'Operating Detail (1)'!A85</f>
        <v>0</v>
      </c>
      <c r="B125" s="1273"/>
      <c r="C125" s="518"/>
      <c r="E125" s="906"/>
    </row>
    <row r="126" spans="1:5" ht="12.95" thickBot="1">
      <c r="A126" s="903"/>
      <c r="B126" s="903"/>
      <c r="C126" s="518"/>
      <c r="E126" s="906"/>
    </row>
    <row r="127" spans="1:5" ht="12.75" customHeight="1">
      <c r="A127" s="1285" t="str">
        <f>'Operating Detail (1)'!A86</f>
        <v>Capital Expenses</v>
      </c>
      <c r="B127" s="1286"/>
      <c r="C127" s="466" t="s">
        <v>242</v>
      </c>
      <c r="D127" s="465" t="s">
        <v>234</v>
      </c>
      <c r="E127" s="467" t="s">
        <v>235</v>
      </c>
    </row>
    <row r="128" spans="1:5">
      <c r="A128" s="1272">
        <f>'Operating Detail (1)'!A87</f>
        <v>0</v>
      </c>
      <c r="B128" s="1273"/>
      <c r="C128" s="518">
        <f t="array" ref="C128">INDEX('Operating Detail (1)'!$B87:$AE87,0,MATCH(1,('Operating Detail (1)'!$B$11:$AE$11="New")*('Operating Detail (1)'!$B$112:$AE$112='Budget Narrative (1)'!$G$2),0))</f>
        <v>0</v>
      </c>
      <c r="E128" s="479"/>
    </row>
    <row r="129" spans="1:5">
      <c r="A129" s="1272">
        <f>'Operating Detail (1)'!A88</f>
        <v>0</v>
      </c>
      <c r="B129" s="1273"/>
      <c r="C129" s="518">
        <f t="array" ref="C129">INDEX('Operating Detail (1)'!$B88:$AE88,0,MATCH(1,('Operating Detail (1)'!$B$11:$AE$11="New")*('Operating Detail (1)'!$B$112:$AE$112='Budget Narrative (1)'!$G$2),0))</f>
        <v>0</v>
      </c>
      <c r="E129" s="479"/>
    </row>
    <row r="130" spans="1:5">
      <c r="A130" s="1272">
        <f>'Operating Detail (1)'!A89</f>
        <v>0</v>
      </c>
      <c r="B130" s="1273"/>
      <c r="C130" s="518">
        <f t="array" ref="C130">INDEX('Operating Detail (1)'!$B89:$AE89,0,MATCH(1,('Operating Detail (1)'!$B$11:$AE$11="New")*('Operating Detail (1)'!$B$112:$AE$112='Budget Narrative (1)'!$G$2),0))</f>
        <v>0</v>
      </c>
      <c r="E130" s="479"/>
    </row>
    <row r="131" spans="1:5">
      <c r="A131" s="1272">
        <f>'Operating Detail (1)'!A90</f>
        <v>0</v>
      </c>
      <c r="B131" s="1273"/>
      <c r="C131" s="518">
        <f t="array" ref="C131">INDEX('Operating Detail (1)'!$B90:$AE90,0,MATCH(1,('Operating Detail (1)'!$B$11:$AE$11="New")*('Operating Detail (1)'!$B$112:$AE$112='Budget Narrative (1)'!$G$2),0))</f>
        <v>0</v>
      </c>
      <c r="E131" s="479"/>
    </row>
    <row r="132" spans="1:5">
      <c r="A132" s="1272">
        <f>'Operating Detail (1)'!A91</f>
        <v>0</v>
      </c>
      <c r="B132" s="1273"/>
      <c r="C132" s="518">
        <f t="array" ref="C132">INDEX('Operating Detail (1)'!$B91:$AE91,0,MATCH(1,('Operating Detail (1)'!$B$11:$AE$11="New")*('Operating Detail (1)'!$B$112:$AE$112='Budget Narrative (1)'!$G$2),0))</f>
        <v>0</v>
      </c>
      <c r="E132" s="479"/>
    </row>
    <row r="133" spans="1:5">
      <c r="A133" s="1272">
        <f>'Operating Detail (1)'!A92</f>
        <v>0</v>
      </c>
      <c r="B133" s="1273"/>
      <c r="C133" s="518">
        <f t="array" ref="C133">INDEX('Operating Detail (1)'!$B92:$AE92,0,MATCH(1,('Operating Detail (1)'!$B$11:$AE$11="New")*('Operating Detail (1)'!$B$112:$AE$112='Budget Narrative (1)'!$G$2),0))</f>
        <v>0</v>
      </c>
      <c r="E133" s="479"/>
    </row>
    <row r="134" spans="1:5">
      <c r="A134" s="1272">
        <f>'Operating Detail (1)'!A93</f>
        <v>0</v>
      </c>
      <c r="B134" s="1273"/>
      <c r="C134" s="518">
        <f t="array" ref="C134">INDEX('Operating Detail (1)'!$B93:$AE93,0,MATCH(1,('Operating Detail (1)'!$B$11:$AE$11="New")*('Operating Detail (1)'!$B$112:$AE$112='Budget Narrative (1)'!$G$2),0))</f>
        <v>0</v>
      </c>
      <c r="E134" s="479"/>
    </row>
    <row r="135" spans="1:5">
      <c r="A135" s="1272">
        <f>'Operating Detail (1)'!A94</f>
        <v>0</v>
      </c>
      <c r="B135" s="1273"/>
      <c r="C135" s="518"/>
      <c r="E135" s="479"/>
    </row>
    <row r="136" spans="1:5" ht="12.95" thickBot="1">
      <c r="A136" s="1278" t="str">
        <f>'Operating Detail (1)'!A95</f>
        <v>TOTAL CAPITAL EXPENSES</v>
      </c>
      <c r="B136" s="1279"/>
      <c r="C136" s="486">
        <f>SUM(C128:C134)</f>
        <v>0</v>
      </c>
      <c r="D136" s="487"/>
      <c r="E136" s="489"/>
    </row>
    <row r="137" spans="1:5">
      <c r="A137" s="1273"/>
      <c r="B137" s="1273"/>
      <c r="C137" s="518"/>
      <c r="E137" s="906"/>
    </row>
    <row r="138" spans="1:5" ht="12.95" thickBot="1">
      <c r="A138" s="1287"/>
      <c r="B138" s="1287"/>
      <c r="C138" s="518"/>
      <c r="E138" s="906"/>
    </row>
    <row r="139" spans="1:5" ht="12.95">
      <c r="A139" s="1285" t="s">
        <v>190</v>
      </c>
      <c r="B139" s="1286"/>
      <c r="C139" s="466" t="s">
        <v>242</v>
      </c>
      <c r="D139" s="465" t="s">
        <v>243</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cm="1">
        <f t="array" ref="C170">INDEX('Summary (1)'!$E29:$AH29,0,MATCH(1,('Summary (1)'!$E20:$AH20="New")*('Summary (1)'!$E74:$AH74='Budget Narrative (1)'!$G$2),0))</f>
        <v>0</v>
      </c>
      <c r="D170" s="487"/>
      <c r="E170" s="489"/>
      <c r="F170" s="906"/>
      <c r="G170" s="906"/>
      <c r="H170" s="906"/>
      <c r="I170" s="906"/>
    </row>
    <row r="171" spans="1:9">
      <c r="A171" s="1273" t="s">
        <v>246</v>
      </c>
      <c r="B171" s="1273"/>
      <c r="C171" s="518">
        <f>C170-C169</f>
        <v>0</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c r="F176" s="1262"/>
      <c r="G176" s="1266"/>
      <c r="H176" s="1267"/>
      <c r="I176" s="1268"/>
    </row>
    <row r="177" spans="1:9">
      <c r="A177" s="1280"/>
      <c r="B177" s="1280"/>
      <c r="C177" s="1280"/>
      <c r="D177" s="736" t="s">
        <v>255</v>
      </c>
      <c r="E177" s="1261"/>
      <c r="F177" s="1262"/>
      <c r="G177" s="1266"/>
      <c r="H177" s="1267"/>
      <c r="I177" s="1268"/>
    </row>
    <row r="178" spans="1:9" ht="24.95">
      <c r="A178" s="1280"/>
      <c r="B178" s="1280"/>
      <c r="C178" s="1280"/>
      <c r="D178" s="736" t="s">
        <v>256</v>
      </c>
      <c r="E178" s="1261"/>
      <c r="F178" s="1262"/>
      <c r="G178" s="1266"/>
      <c r="H178" s="1267"/>
      <c r="I178" s="1268"/>
    </row>
    <row r="179" spans="1:9" ht="24.95">
      <c r="A179" s="1280"/>
      <c r="B179" s="1280"/>
      <c r="C179" s="1280"/>
      <c r="D179" s="736" t="s">
        <v>257</v>
      </c>
      <c r="E179" s="1261"/>
      <c r="F179" s="1262"/>
      <c r="G179" s="1266"/>
      <c r="H179" s="1267"/>
      <c r="I179" s="1268"/>
    </row>
    <row r="180" spans="1:9" ht="24.95">
      <c r="A180" s="1280"/>
      <c r="B180" s="1280"/>
      <c r="C180" s="1280"/>
      <c r="D180" s="736" t="s">
        <v>258</v>
      </c>
      <c r="E180" s="1261"/>
      <c r="F180" s="1262"/>
      <c r="G180" s="1266"/>
      <c r="H180" s="1267"/>
      <c r="I180" s="1268"/>
    </row>
    <row r="181" spans="1:9">
      <c r="A181" s="1280"/>
      <c r="B181" s="1280"/>
      <c r="C181" s="1280"/>
      <c r="D181" s="736" t="s">
        <v>259</v>
      </c>
      <c r="E181" s="1261"/>
      <c r="F181" s="1262"/>
      <c r="G181" s="1266"/>
      <c r="H181" s="1267"/>
      <c r="I181" s="1268"/>
    </row>
    <row r="182" spans="1:9">
      <c r="A182" s="1280"/>
      <c r="B182" s="1280"/>
      <c r="C182" s="1280"/>
      <c r="D182" s="736" t="s">
        <v>260</v>
      </c>
      <c r="E182" s="1261"/>
      <c r="F182" s="1262"/>
      <c r="G182" s="1266"/>
      <c r="H182" s="1267"/>
      <c r="I182" s="1268"/>
    </row>
    <row r="183" spans="1:9" ht="24.95">
      <c r="A183" s="1280"/>
      <c r="B183" s="1280"/>
      <c r="C183" s="1280"/>
      <c r="D183" s="736" t="s">
        <v>261</v>
      </c>
      <c r="E183" s="1261"/>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c r="F185" s="1262"/>
      <c r="G185" s="1257"/>
      <c r="H185" s="1257"/>
      <c r="I185" s="1257"/>
    </row>
    <row r="186" spans="1:9" ht="15.6">
      <c r="A186" s="1280"/>
      <c r="B186" s="1280"/>
      <c r="C186" s="1280"/>
      <c r="D186" s="736" t="s">
        <v>263</v>
      </c>
      <c r="E186" s="1261"/>
      <c r="F186" s="1262"/>
      <c r="G186" s="1257"/>
      <c r="H186" s="1257"/>
      <c r="I186" s="1257"/>
    </row>
    <row r="187" spans="1:9" ht="15.6">
      <c r="A187" s="1280"/>
      <c r="B187" s="1280"/>
      <c r="C187" s="1280"/>
      <c r="D187" s="736" t="s">
        <v>264</v>
      </c>
      <c r="E187" s="1261"/>
      <c r="F187" s="1262"/>
      <c r="G187" s="1257"/>
      <c r="H187" s="1257"/>
      <c r="I187" s="1257"/>
    </row>
    <row r="188" spans="1:9" ht="24.95">
      <c r="A188" s="1280" t="s">
        <v>265</v>
      </c>
      <c r="B188" s="1280"/>
      <c r="C188" s="1280"/>
      <c r="D188" s="905" t="s">
        <v>266</v>
      </c>
      <c r="E188" s="1261"/>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c r="B192" s="1273"/>
      <c r="C192" s="518"/>
      <c r="E192" s="906"/>
      <c r="F192" s="906"/>
      <c r="G192" s="906"/>
      <c r="H192" s="906"/>
      <c r="I192" s="906"/>
    </row>
    <row r="193" spans="1:2">
      <c r="A193" s="1273"/>
      <c r="B193" s="1273"/>
    </row>
    <row r="194" spans="1:2">
      <c r="A194" s="1273"/>
      <c r="B194" s="1273"/>
    </row>
    <row r="195" spans="1:2">
      <c r="A195" s="1273"/>
      <c r="B195" s="1273"/>
    </row>
    <row r="196" spans="1:2">
      <c r="A196" s="1273"/>
      <c r="B196" s="1273"/>
    </row>
    <row r="197" spans="1:2">
      <c r="A197" s="1273"/>
      <c r="B197" s="1273"/>
    </row>
    <row r="198" spans="1:2">
      <c r="A198" s="1273"/>
      <c r="B198" s="1273"/>
    </row>
    <row r="199" spans="1:2">
      <c r="A199" s="1273"/>
      <c r="B199" s="1273"/>
    </row>
    <row r="200" spans="1:2">
      <c r="A200" s="1273"/>
      <c r="B200" s="1273"/>
    </row>
    <row r="201" spans="1:2">
      <c r="A201" s="1273"/>
      <c r="B201" s="1273"/>
    </row>
    <row r="202" spans="1:2">
      <c r="A202" s="1273"/>
      <c r="B202" s="1273"/>
    </row>
    <row r="203" spans="1:2">
      <c r="A203" s="1273"/>
      <c r="B203" s="1273"/>
    </row>
    <row r="204" spans="1:2">
      <c r="A204" s="1273"/>
      <c r="B204" s="1273"/>
    </row>
    <row r="205" spans="1:2">
      <c r="A205" s="1273"/>
      <c r="B205" s="1273"/>
    </row>
    <row r="206" spans="1:2">
      <c r="A206" s="1273">
        <f>'Operating Detail (1)'!A141</f>
        <v>0</v>
      </c>
      <c r="B206" s="1273"/>
    </row>
    <row r="207" spans="1:2">
      <c r="A207" s="1273">
        <f>'Operating Detail (1)'!A142</f>
        <v>0</v>
      </c>
      <c r="B207" s="1273"/>
    </row>
    <row r="208" spans="1:2">
      <c r="A208" s="1273">
        <f>'Operating Detail (1)'!A143</f>
        <v>0</v>
      </c>
      <c r="B208" s="1273"/>
    </row>
    <row r="209" spans="1:2">
      <c r="A209" s="1273">
        <f>'Operating Detail (1)'!A144</f>
        <v>0</v>
      </c>
      <c r="B209" s="1273"/>
    </row>
    <row r="210" spans="1:2">
      <c r="A210" s="1273">
        <f>'Operating Detail (1)'!A145</f>
        <v>0</v>
      </c>
      <c r="B210" s="1273"/>
    </row>
    <row r="211" spans="1:2">
      <c r="A211" s="1273">
        <f>'Operating Detail (1)'!A146</f>
        <v>0</v>
      </c>
      <c r="B211" s="1273"/>
    </row>
    <row r="212" spans="1:2">
      <c r="A212" s="1273">
        <f>'Operating Detail (1)'!A147</f>
        <v>0</v>
      </c>
      <c r="B212" s="1273"/>
    </row>
    <row r="213" spans="1:2">
      <c r="A213" s="1273">
        <f>'Operating Detail (1)'!A148</f>
        <v>0</v>
      </c>
      <c r="B213" s="1273"/>
    </row>
    <row r="214" spans="1:2">
      <c r="A214" s="1273">
        <f>'Operating Detail (1)'!A149</f>
        <v>0</v>
      </c>
      <c r="B214" s="1273"/>
    </row>
    <row r="215" spans="1:2">
      <c r="A215" s="1273">
        <f>'Operating Detail (1)'!A150</f>
        <v>0</v>
      </c>
      <c r="B215" s="1273"/>
    </row>
    <row r="216" spans="1:2">
      <c r="A216" s="1273">
        <f>'Operating Detail (1)'!A151</f>
        <v>0</v>
      </c>
      <c r="B216" s="1273"/>
    </row>
    <row r="217" spans="1:2">
      <c r="A217" s="1273">
        <f>'Operating Detail (1)'!A152</f>
        <v>0</v>
      </c>
      <c r="B217" s="1273"/>
    </row>
    <row r="218" spans="1:2">
      <c r="A218" s="1274"/>
      <c r="B218" s="1274"/>
    </row>
    <row r="219" spans="1:2">
      <c r="A219" s="1274"/>
      <c r="B219" s="1274"/>
    </row>
    <row r="220" spans="1:2">
      <c r="A220" s="1274"/>
      <c r="B220" s="1274"/>
    </row>
    <row r="221" spans="1:2">
      <c r="A221" s="1274"/>
      <c r="B221" s="1274"/>
    </row>
    <row r="222" spans="1:2">
      <c r="A222" s="1274"/>
      <c r="B222" s="1274"/>
    </row>
    <row r="223" spans="1:2">
      <c r="A223" s="1274"/>
      <c r="B223" s="1274"/>
    </row>
    <row r="224" spans="1:2">
      <c r="A224" s="1274"/>
      <c r="B224" s="1274"/>
    </row>
    <row r="225" spans="1:2">
      <c r="A225" s="1274"/>
      <c r="B225" s="1274"/>
    </row>
    <row r="226" spans="1:2">
      <c r="A226" s="1274"/>
      <c r="B226" s="1274"/>
    </row>
    <row r="227" spans="1:2">
      <c r="A227" s="1274"/>
      <c r="B227" s="1274"/>
    </row>
    <row r="228" spans="1:2">
      <c r="A228" s="1274"/>
      <c r="B228" s="1274"/>
    </row>
  </sheetData>
  <mergeCells count="189">
    <mergeCell ref="B2:C2"/>
    <mergeCell ref="B1:C1"/>
    <mergeCell ref="A51:B51"/>
    <mergeCell ref="A52:B52"/>
    <mergeCell ref="A53:B53"/>
    <mergeCell ref="A54:B54"/>
    <mergeCell ref="A50:B50"/>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7:B97"/>
    <mergeCell ref="A98:B98"/>
    <mergeCell ref="A99:B99"/>
    <mergeCell ref="A100:B100"/>
    <mergeCell ref="A101:B101"/>
    <mergeCell ref="A102:B102"/>
    <mergeCell ref="A91:B91"/>
    <mergeCell ref="A92:B92"/>
    <mergeCell ref="A93:B93"/>
    <mergeCell ref="A94:B94"/>
    <mergeCell ref="A95:B95"/>
    <mergeCell ref="A96:B96"/>
    <mergeCell ref="A113:B113"/>
    <mergeCell ref="A114:B114"/>
    <mergeCell ref="A115:B115"/>
    <mergeCell ref="A116:B116"/>
    <mergeCell ref="A117:B117"/>
    <mergeCell ref="A118:B118"/>
    <mergeCell ref="A103:B103"/>
    <mergeCell ref="A104:B104"/>
    <mergeCell ref="A105:B105"/>
    <mergeCell ref="A110:B110"/>
    <mergeCell ref="A111:B111"/>
    <mergeCell ref="A112:B112"/>
    <mergeCell ref="A106:B106"/>
    <mergeCell ref="A127:B127"/>
    <mergeCell ref="A128:B128"/>
    <mergeCell ref="A129:B129"/>
    <mergeCell ref="A130:B130"/>
    <mergeCell ref="A131:B131"/>
    <mergeCell ref="A132:B132"/>
    <mergeCell ref="A119:B119"/>
    <mergeCell ref="A120:B120"/>
    <mergeCell ref="A122:B122"/>
    <mergeCell ref="A123:B123"/>
    <mergeCell ref="A124:B124"/>
    <mergeCell ref="A125:B125"/>
    <mergeCell ref="A121:B121"/>
    <mergeCell ref="A139:B139"/>
    <mergeCell ref="A140:B140"/>
    <mergeCell ref="A141:B141"/>
    <mergeCell ref="A142:B142"/>
    <mergeCell ref="A165:B165"/>
    <mergeCell ref="A166:B166"/>
    <mergeCell ref="A133:B133"/>
    <mergeCell ref="A134:B134"/>
    <mergeCell ref="A135:B135"/>
    <mergeCell ref="A136:B136"/>
    <mergeCell ref="A137:B137"/>
    <mergeCell ref="A138:B138"/>
    <mergeCell ref="A143:B143"/>
    <mergeCell ref="A156:B156"/>
    <mergeCell ref="A157:B157"/>
    <mergeCell ref="A158:B158"/>
    <mergeCell ref="A159:B159"/>
    <mergeCell ref="A160:B160"/>
    <mergeCell ref="A161:B161"/>
    <mergeCell ref="A162:B162"/>
    <mergeCell ref="A163:B163"/>
    <mergeCell ref="A164:B164"/>
    <mergeCell ref="A144:B144"/>
    <mergeCell ref="A145:B145"/>
    <mergeCell ref="A192:B192"/>
    <mergeCell ref="A174:C174"/>
    <mergeCell ref="A167:B167"/>
    <mergeCell ref="A168:B168"/>
    <mergeCell ref="A169:B169"/>
    <mergeCell ref="A170:B170"/>
    <mergeCell ref="A171:B171"/>
    <mergeCell ref="A172:B172"/>
    <mergeCell ref="G174:I174"/>
    <mergeCell ref="A188:C188"/>
    <mergeCell ref="E180:F180"/>
    <mergeCell ref="E181:F181"/>
    <mergeCell ref="E182:F182"/>
    <mergeCell ref="E183:F183"/>
    <mergeCell ref="E185:F185"/>
    <mergeCell ref="E186:F186"/>
    <mergeCell ref="E187:F187"/>
    <mergeCell ref="E188:F188"/>
    <mergeCell ref="E189:F189"/>
    <mergeCell ref="G188:I188"/>
    <mergeCell ref="G189:I189"/>
    <mergeCell ref="A173:I173"/>
    <mergeCell ref="A175:C187"/>
    <mergeCell ref="A190:I19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14:B214"/>
    <mergeCell ref="A215:B215"/>
    <mergeCell ref="A216:B216"/>
    <mergeCell ref="A205:B205"/>
    <mergeCell ref="A206:B206"/>
    <mergeCell ref="A207:B207"/>
    <mergeCell ref="A208:B208"/>
    <mergeCell ref="A209:B209"/>
    <mergeCell ref="A210:B210"/>
    <mergeCell ref="A223:B223"/>
    <mergeCell ref="A224:B224"/>
    <mergeCell ref="A225:B225"/>
    <mergeCell ref="A226:B226"/>
    <mergeCell ref="A227:B227"/>
    <mergeCell ref="A228:B228"/>
    <mergeCell ref="A217:B217"/>
    <mergeCell ref="A218:B218"/>
    <mergeCell ref="A219:B219"/>
    <mergeCell ref="A220:B220"/>
    <mergeCell ref="A221:B221"/>
    <mergeCell ref="A222:B222"/>
    <mergeCell ref="A155:B155"/>
    <mergeCell ref="A146:B146"/>
    <mergeCell ref="A147:B147"/>
    <mergeCell ref="A148:B148"/>
    <mergeCell ref="A149:B149"/>
    <mergeCell ref="A150:B150"/>
    <mergeCell ref="A151:B151"/>
    <mergeCell ref="A152:B152"/>
    <mergeCell ref="A153:B153"/>
    <mergeCell ref="A154:B154"/>
    <mergeCell ref="A191:I191"/>
    <mergeCell ref="E184:F184"/>
    <mergeCell ref="G184:I184"/>
    <mergeCell ref="G185:I185"/>
    <mergeCell ref="G186:I186"/>
    <mergeCell ref="G187:I187"/>
    <mergeCell ref="A189:C189"/>
    <mergeCell ref="E174:F174"/>
    <mergeCell ref="E175:F175"/>
    <mergeCell ref="E176:F176"/>
    <mergeCell ref="E177:F177"/>
    <mergeCell ref="E178:F178"/>
    <mergeCell ref="E179:F179"/>
    <mergeCell ref="G175:I183"/>
  </mergeCells>
  <conditionalFormatting sqref="B2">
    <cfRule type="containsBlanks" dxfId="447" priority="9">
      <formula>LEN(TRIM(B2))=0</formula>
    </cfRule>
  </conditionalFormatting>
  <conditionalFormatting sqref="B4:F45 C51:E105 C111:E122 C128:E134">
    <cfRule type="expression" dxfId="446" priority="12">
      <formula>$C4=0</formula>
    </cfRule>
  </conditionalFormatting>
  <conditionalFormatting sqref="C106">
    <cfRule type="expression" dxfId="445" priority="8">
      <formula>$A106=0</formula>
    </cfRule>
  </conditionalFormatting>
  <conditionalFormatting sqref="C124">
    <cfRule type="expression" dxfId="444" priority="7">
      <formula>$A124=0</formula>
    </cfRule>
  </conditionalFormatting>
  <conditionalFormatting sqref="C136">
    <cfRule type="expression" dxfId="443" priority="6">
      <formula>$A136=0</formula>
    </cfRule>
  </conditionalFormatting>
  <conditionalFormatting sqref="C170">
    <cfRule type="expression" dxfId="442" priority="2">
      <formula>$C170=0</formula>
    </cfRule>
  </conditionalFormatting>
  <conditionalFormatting sqref="C171">
    <cfRule type="cellIs" dxfId="441" priority="1" operator="notBetween">
      <formula>-2</formula>
      <formula>2</formula>
    </cfRule>
  </conditionalFormatting>
  <conditionalFormatting sqref="C140:E168">
    <cfRule type="expression" dxfId="440" priority="4">
      <formula>$C140=0</formula>
    </cfRule>
  </conditionalFormatting>
  <conditionalFormatting sqref="D140:E168">
    <cfRule type="containsBlanks" dxfId="439" priority="5">
      <formula>LEN(TRIM(D140))=0</formula>
    </cfRule>
  </conditionalFormatting>
  <conditionalFormatting sqref="D4:F45 D51:E104 D111:E122 D128:E134">
    <cfRule type="containsBlanks" dxfId="438" priority="13">
      <formula>LEN(TRIM(D4))=0</formula>
    </cfRule>
  </conditionalFormatting>
  <hyperlinks>
    <hyperlink ref="A191" r:id="rId1" xr:uid="{00000000-0004-0000-0600-000000000000}"/>
  </hyperlinks>
  <pageMargins left="0.75" right="0.75" top="1" bottom="1" header="0.5" footer="0.5"/>
  <pageSetup orientation="portrait" horizontalDpi="4294967292" verticalDpi="4294967292" r:id="rId2"/>
  <headerFooter alignWithMargins="0"/>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'Dropdown Lists'!$E$2:$E$17</xm:f>
          </x14:formula1>
          <xm:sqref>B2:C2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59999389629810485"/>
    <pageSetUpPr fitToPage="1"/>
  </sheetPr>
  <dimension ref="A1:AK80"/>
  <sheetViews>
    <sheetView showGridLines="0" topLeftCell="A4"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299"/>
      <c r="C12" s="1300"/>
      <c r="D12" s="1301"/>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1296">
        <f>'Summary (1)'!D13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561">
        <f>AI42</f>
        <v>0</v>
      </c>
      <c r="C14" s="561">
        <f>AK42</f>
        <v>0</v>
      </c>
      <c r="D14" s="1297"/>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562">
        <f>'Summary (All Budgets)'!B15</f>
        <v>-749110</v>
      </c>
      <c r="C15" s="562">
        <f>'Summary (All Budgets)'!C15</f>
        <v>149822</v>
      </c>
      <c r="D15" s="1297"/>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562">
        <f>'Summary (1)'!B16</f>
        <v>0</v>
      </c>
      <c r="C16" s="562">
        <f>'Summary (All Budgets)'!C16</f>
        <v>898932</v>
      </c>
      <c r="D16" s="1298"/>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Agreement","","Current/Actuals")</f>
        <v/>
      </c>
      <c r="F20" s="229" t="str">
        <f>IF(B10="","",VLOOKUP(B10,'Dropdown Lists'!C:D,2,FALSE))</f>
        <v xml:space="preserve"> </v>
      </c>
      <c r="G20" s="293" t="s">
        <v>159</v>
      </c>
      <c r="H20" s="230" t="str">
        <f>$E$20</f>
        <v/>
      </c>
      <c r="I20" s="231" t="str">
        <f>$F$20</f>
        <v xml:space="preserve"> </v>
      </c>
      <c r="J20" s="232" t="str">
        <f>$G$20</f>
        <v>New</v>
      </c>
      <c r="K20" s="301" t="str">
        <f>$E$20</f>
        <v/>
      </c>
      <c r="L20" s="233" t="str">
        <f>$F$20</f>
        <v xml:space="preserve"> </v>
      </c>
      <c r="M20" s="309" t="str">
        <f>$G$20</f>
        <v>New</v>
      </c>
      <c r="N20" s="234" t="str">
        <f>$E$20</f>
        <v/>
      </c>
      <c r="O20" s="235" t="str">
        <f>$F$20</f>
        <v xml:space="preserve"> </v>
      </c>
      <c r="P20" s="236" t="str">
        <f>$G$20</f>
        <v>New</v>
      </c>
      <c r="Q20" s="237" t="str">
        <f>$E$20</f>
        <v/>
      </c>
      <c r="R20" s="238" t="str">
        <f>$F$20</f>
        <v xml:space="preserve"> </v>
      </c>
      <c r="S20" s="239" t="str">
        <f>$G$20</f>
        <v>New</v>
      </c>
      <c r="T20" s="312" t="str">
        <f>$E$20</f>
        <v/>
      </c>
      <c r="U20" s="240" t="str">
        <f>$F$20</f>
        <v xml:space="preserve"> </v>
      </c>
      <c r="V20" s="314" t="str">
        <f>$G$20</f>
        <v>New</v>
      </c>
      <c r="W20" s="241" t="str">
        <f>$E$20</f>
        <v/>
      </c>
      <c r="X20" s="242" t="str">
        <f>$F$20</f>
        <v xml:space="preserve"> </v>
      </c>
      <c r="Y20" s="243" t="str">
        <f>$G$20</f>
        <v>New</v>
      </c>
      <c r="Z20" s="244" t="str">
        <f>$E$20</f>
        <v/>
      </c>
      <c r="AA20" s="245" t="str">
        <f>$F$20</f>
        <v xml:space="preserve"> </v>
      </c>
      <c r="AB20" s="246" t="str">
        <f>$G$20</f>
        <v>New</v>
      </c>
      <c r="AC20" s="247" t="str">
        <f>$E$20</f>
        <v/>
      </c>
      <c r="AD20" s="248" t="str">
        <f>$F$20</f>
        <v xml:space="preserve"> </v>
      </c>
      <c r="AE20" s="249" t="str">
        <f>$G$20</f>
        <v>New</v>
      </c>
      <c r="AF20" s="250" t="str">
        <f>$E$20</f>
        <v/>
      </c>
      <c r="AG20" s="251" t="str">
        <f>$F$20</f>
        <v xml:space="preserve"> </v>
      </c>
      <c r="AH20" s="252" t="str">
        <f>$G$20</f>
        <v>New</v>
      </c>
      <c r="AI20" s="319" t="str">
        <f>$E$20</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(2)'!F59</f>
        <v>0</v>
      </c>
      <c r="F22" s="151">
        <f>'Salary Detail (2)'!G59</f>
        <v>0</v>
      </c>
      <c r="G22" s="578">
        <f>'Salary Detail (2)'!H59</f>
        <v>0</v>
      </c>
      <c r="H22" s="155">
        <f>'Salary Detail (2)'!M59</f>
        <v>0</v>
      </c>
      <c r="I22" s="151">
        <f>'Salary Detail (2)'!N59</f>
        <v>0</v>
      </c>
      <c r="J22" s="579">
        <f>'Salary Detail (2)'!O59</f>
        <v>0</v>
      </c>
      <c r="K22" s="303">
        <f>'Salary Detail (2)'!T59</f>
        <v>0</v>
      </c>
      <c r="L22" s="151">
        <f>'Salary Detail (2)'!U59</f>
        <v>0</v>
      </c>
      <c r="M22" s="578">
        <f>'Salary Detail (2)'!V59</f>
        <v>0</v>
      </c>
      <c r="N22" s="155">
        <f>'Salary Detail (2)'!AA59</f>
        <v>0</v>
      </c>
      <c r="O22" s="151">
        <f>'Salary Detail (2)'!AB59</f>
        <v>0</v>
      </c>
      <c r="P22" s="579">
        <f>'Salary Detail (2)'!AC59</f>
        <v>0</v>
      </c>
      <c r="Q22" s="155">
        <f>'Salary Detail (2)'!AH59</f>
        <v>0</v>
      </c>
      <c r="R22" s="151">
        <f>'Salary Detail (2)'!AI59</f>
        <v>0</v>
      </c>
      <c r="S22" s="579">
        <f>'Salary Detail (2)'!AJ59</f>
        <v>0</v>
      </c>
      <c r="T22" s="303">
        <f>'Salary Detail (2)'!AO59</f>
        <v>0</v>
      </c>
      <c r="U22" s="151">
        <f>'Salary Detail (2)'!AP59</f>
        <v>0</v>
      </c>
      <c r="V22" s="578">
        <f>'Salary Detail (2)'!AQ59</f>
        <v>0</v>
      </c>
      <c r="W22" s="155">
        <f>'Salary Detail (2)'!AV59</f>
        <v>0</v>
      </c>
      <c r="X22" s="151">
        <f>'Salary Detail (2)'!AW59</f>
        <v>0</v>
      </c>
      <c r="Y22" s="579">
        <f>'Salary Detail (2)'!AX59</f>
        <v>0</v>
      </c>
      <c r="Z22" s="155">
        <f>'Salary Detail (2)'!BC59</f>
        <v>0</v>
      </c>
      <c r="AA22" s="151">
        <f>'Salary Detail (2)'!BD59</f>
        <v>0</v>
      </c>
      <c r="AB22" s="579">
        <f>'Salary Detail (2)'!BE59</f>
        <v>0</v>
      </c>
      <c r="AC22" s="155">
        <f>'Salary Detail (2)'!BJ59</f>
        <v>0</v>
      </c>
      <c r="AD22" s="151">
        <f>'Salary Detail (2)'!BK59</f>
        <v>0</v>
      </c>
      <c r="AE22" s="579">
        <f>'Salary Detail (2)'!BL59</f>
        <v>0</v>
      </c>
      <c r="AF22" s="155">
        <f>'Salary Detail (2)'!BQ59</f>
        <v>0</v>
      </c>
      <c r="AG22" s="151">
        <f>'Salary Detail (2)'!BR59</f>
        <v>0</v>
      </c>
      <c r="AH22" s="579">
        <f>'Salary Detail (2)'!BS59</f>
        <v>0</v>
      </c>
      <c r="AI22" s="563">
        <f t="shared" ref="AI22:AK24" si="1">SUM(E22,H22,K22,N22,Q22,T22,W22,Z22,AC22,AF22)</f>
        <v>0</v>
      </c>
      <c r="AJ22" s="564">
        <f t="shared" si="1"/>
        <v>0</v>
      </c>
      <c r="AK22" s="136">
        <f t="shared" si="1"/>
        <v>0</v>
      </c>
    </row>
    <row r="23" spans="1:37">
      <c r="A23" s="911" t="s">
        <v>166</v>
      </c>
      <c r="B23" s="911"/>
      <c r="C23" s="911"/>
      <c r="D23" s="979"/>
      <c r="E23" s="120">
        <f>'Operating Detail (2)'!B68</f>
        <v>0</v>
      </c>
      <c r="F23" s="121">
        <f>'Operating Detail (2)'!C68</f>
        <v>0</v>
      </c>
      <c r="G23" s="565">
        <f>'Operating Detail (2)'!D68</f>
        <v>0</v>
      </c>
      <c r="H23" s="120">
        <f>'Operating Detail (2)'!E68</f>
        <v>0</v>
      </c>
      <c r="I23" s="121">
        <f>'Operating Detail (2)'!F68</f>
        <v>0</v>
      </c>
      <c r="J23" s="580">
        <f>'Operating Detail (2)'!G68</f>
        <v>0</v>
      </c>
      <c r="K23" s="304">
        <f>'Operating Detail (2)'!H68</f>
        <v>0</v>
      </c>
      <c r="L23" s="121">
        <f>'Operating Detail (2)'!I68</f>
        <v>0</v>
      </c>
      <c r="M23" s="565">
        <f>'Operating Detail (2)'!J68</f>
        <v>0</v>
      </c>
      <c r="N23" s="120">
        <f>'Operating Detail (2)'!K68</f>
        <v>0</v>
      </c>
      <c r="O23" s="121">
        <f>'Operating Detail (2)'!L68</f>
        <v>0</v>
      </c>
      <c r="P23" s="580">
        <f>'Operating Detail (2)'!M68</f>
        <v>0</v>
      </c>
      <c r="Q23" s="120">
        <f>'Operating Detail (2)'!N68</f>
        <v>0</v>
      </c>
      <c r="R23" s="121">
        <f>'Operating Detail (2)'!O68</f>
        <v>0</v>
      </c>
      <c r="S23" s="580">
        <f>'Operating Detail (2)'!P68</f>
        <v>0</v>
      </c>
      <c r="T23" s="304">
        <f>'Operating Detail (2)'!Q68</f>
        <v>0</v>
      </c>
      <c r="U23" s="121">
        <f>'Operating Detail (2)'!R68</f>
        <v>0</v>
      </c>
      <c r="V23" s="565">
        <f>'Operating Detail (2)'!S68</f>
        <v>0</v>
      </c>
      <c r="W23" s="120">
        <f>'Operating Detail (2)'!T68</f>
        <v>0</v>
      </c>
      <c r="X23" s="121">
        <f>'Operating Detail (2)'!U68</f>
        <v>0</v>
      </c>
      <c r="Y23" s="580">
        <f>'Operating Detail (2)'!V68</f>
        <v>0</v>
      </c>
      <c r="Z23" s="120">
        <f>'Operating Detail (2)'!W68</f>
        <v>0</v>
      </c>
      <c r="AA23" s="121">
        <f>'Operating Detail (2)'!X68</f>
        <v>0</v>
      </c>
      <c r="AB23" s="580">
        <f>'Operating Detail (2)'!Y68</f>
        <v>0</v>
      </c>
      <c r="AC23" s="120">
        <f>'Operating Detail (2)'!Z68</f>
        <v>0</v>
      </c>
      <c r="AD23" s="121">
        <f>'Operating Detail (2)'!AA68</f>
        <v>0</v>
      </c>
      <c r="AE23" s="580">
        <f>'Operating Detail (2)'!AB68</f>
        <v>0</v>
      </c>
      <c r="AF23" s="120">
        <f>'Operating Detail (2)'!AC68</f>
        <v>0</v>
      </c>
      <c r="AG23" s="121">
        <f>'Operating Detail (2)'!AD68</f>
        <v>0</v>
      </c>
      <c r="AH23" s="580">
        <f>'Operating Detail (2)'!AE68</f>
        <v>0</v>
      </c>
      <c r="AI23" s="565">
        <f t="shared" si="1"/>
        <v>0</v>
      </c>
      <c r="AJ23" s="566">
        <f t="shared" si="1"/>
        <v>0</v>
      </c>
      <c r="AK23" s="124">
        <f t="shared" si="1"/>
        <v>0</v>
      </c>
    </row>
    <row r="24" spans="1:37">
      <c r="A24" s="911" t="s">
        <v>167</v>
      </c>
      <c r="B24" s="911"/>
      <c r="C24" s="911"/>
      <c r="D24" s="979"/>
      <c r="E24" s="120">
        <f t="shared" ref="E24:AH24" si="2">SUM(E22:E23)</f>
        <v>0</v>
      </c>
      <c r="F24" s="121">
        <f t="shared" si="2"/>
        <v>0</v>
      </c>
      <c r="G24" s="565">
        <f t="shared" si="2"/>
        <v>0</v>
      </c>
      <c r="H24" s="120">
        <f t="shared" si="2"/>
        <v>0</v>
      </c>
      <c r="I24" s="121">
        <f t="shared" si="2"/>
        <v>0</v>
      </c>
      <c r="J24" s="580">
        <f t="shared" si="2"/>
        <v>0</v>
      </c>
      <c r="K24" s="304">
        <f t="shared" si="2"/>
        <v>0</v>
      </c>
      <c r="L24" s="121">
        <f t="shared" si="2"/>
        <v>0</v>
      </c>
      <c r="M24" s="565">
        <f t="shared" si="2"/>
        <v>0</v>
      </c>
      <c r="N24" s="120">
        <f t="shared" si="2"/>
        <v>0</v>
      </c>
      <c r="O24" s="121">
        <f t="shared" si="2"/>
        <v>0</v>
      </c>
      <c r="P24" s="580">
        <f t="shared" si="2"/>
        <v>0</v>
      </c>
      <c r="Q24" s="120">
        <f t="shared" si="2"/>
        <v>0</v>
      </c>
      <c r="R24" s="121">
        <f t="shared" si="2"/>
        <v>0</v>
      </c>
      <c r="S24" s="580">
        <f t="shared" si="2"/>
        <v>0</v>
      </c>
      <c r="T24" s="304">
        <f t="shared" si="2"/>
        <v>0</v>
      </c>
      <c r="U24" s="121">
        <f t="shared" si="2"/>
        <v>0</v>
      </c>
      <c r="V24" s="565">
        <f t="shared" si="2"/>
        <v>0</v>
      </c>
      <c r="W24" s="120">
        <f t="shared" si="2"/>
        <v>0</v>
      </c>
      <c r="X24" s="121">
        <f t="shared" si="2"/>
        <v>0</v>
      </c>
      <c r="Y24" s="580">
        <f t="shared" si="2"/>
        <v>0</v>
      </c>
      <c r="Z24" s="120">
        <f t="shared" si="2"/>
        <v>0</v>
      </c>
      <c r="AA24" s="121">
        <f t="shared" si="2"/>
        <v>0</v>
      </c>
      <c r="AB24" s="580">
        <f t="shared" si="2"/>
        <v>0</v>
      </c>
      <c r="AC24" s="120">
        <f t="shared" si="2"/>
        <v>0</v>
      </c>
      <c r="AD24" s="121">
        <f t="shared" si="2"/>
        <v>0</v>
      </c>
      <c r="AE24" s="580">
        <f t="shared" si="2"/>
        <v>0</v>
      </c>
      <c r="AF24" s="120">
        <f t="shared" si="2"/>
        <v>0</v>
      </c>
      <c r="AG24" s="121">
        <f t="shared" si="2"/>
        <v>0</v>
      </c>
      <c r="AH24" s="580">
        <f t="shared" si="2"/>
        <v>0</v>
      </c>
      <c r="AI24" s="565">
        <f t="shared" si="1"/>
        <v>0</v>
      </c>
      <c r="AJ24" s="566">
        <f t="shared" si="1"/>
        <v>0</v>
      </c>
      <c r="AK24" s="124">
        <f t="shared" si="1"/>
        <v>0</v>
      </c>
    </row>
    <row r="25" spans="1:37" s="125" customFormat="1">
      <c r="A25" s="1073" t="s">
        <v>168</v>
      </c>
      <c r="B25" s="1073"/>
      <c r="C25" s="1073"/>
      <c r="D25" s="1074"/>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567"/>
      <c r="AJ25" s="568"/>
      <c r="AK25" s="569"/>
    </row>
    <row r="26" spans="1:37">
      <c r="A26" s="911" t="s">
        <v>169</v>
      </c>
      <c r="B26" s="911"/>
      <c r="C26" s="911"/>
      <c r="D26" s="979"/>
      <c r="E26" s="581">
        <f>E24*E25</f>
        <v>0</v>
      </c>
      <c r="F26" s="582">
        <f>G26-E26</f>
        <v>0</v>
      </c>
      <c r="G26" s="583">
        <f>G24*G25</f>
        <v>0</v>
      </c>
      <c r="H26" s="581">
        <f>H24*H25</f>
        <v>0</v>
      </c>
      <c r="I26" s="582">
        <f>J26-H26</f>
        <v>0</v>
      </c>
      <c r="J26" s="584">
        <f>J24*J25</f>
        <v>0</v>
      </c>
      <c r="K26" s="585">
        <f>K24*K25</f>
        <v>0</v>
      </c>
      <c r="L26" s="582">
        <f>M26-K26</f>
        <v>0</v>
      </c>
      <c r="M26" s="583">
        <f>M24*M25</f>
        <v>0</v>
      </c>
      <c r="N26" s="581">
        <f>N24*N25</f>
        <v>0</v>
      </c>
      <c r="O26" s="582">
        <f>P26-N26</f>
        <v>0</v>
      </c>
      <c r="P26" s="584">
        <f>P24*P25</f>
        <v>0</v>
      </c>
      <c r="Q26" s="581">
        <f>Q24*Q25</f>
        <v>0</v>
      </c>
      <c r="R26" s="582">
        <f>S26-Q26</f>
        <v>0</v>
      </c>
      <c r="S26" s="584">
        <f>S24*S25</f>
        <v>0</v>
      </c>
      <c r="T26" s="585">
        <f>T24*T25</f>
        <v>0</v>
      </c>
      <c r="U26" s="582">
        <f>V26-T26</f>
        <v>0</v>
      </c>
      <c r="V26" s="583">
        <f>V24*V25</f>
        <v>0</v>
      </c>
      <c r="W26" s="581">
        <f>W24*W25</f>
        <v>0</v>
      </c>
      <c r="X26" s="582">
        <f>Y26-W26</f>
        <v>0</v>
      </c>
      <c r="Y26" s="584">
        <f>Y24*Y25</f>
        <v>0</v>
      </c>
      <c r="Z26" s="581">
        <f>Z24*Z25</f>
        <v>0</v>
      </c>
      <c r="AA26" s="582">
        <f>AB26-Z26</f>
        <v>0</v>
      </c>
      <c r="AB26" s="584">
        <f>AB24*AB25</f>
        <v>0</v>
      </c>
      <c r="AC26" s="581">
        <f>AC24*AC25</f>
        <v>0</v>
      </c>
      <c r="AD26" s="582">
        <f>AE26-AC26</f>
        <v>0</v>
      </c>
      <c r="AE26" s="584">
        <f>AE24*AE25</f>
        <v>0</v>
      </c>
      <c r="AF26" s="581">
        <f>AF24*AF25</f>
        <v>0</v>
      </c>
      <c r="AG26" s="582">
        <f>AH26-AF26</f>
        <v>0</v>
      </c>
      <c r="AH26" s="584">
        <f>AH24*AH25</f>
        <v>0</v>
      </c>
      <c r="AI26" s="565">
        <f t="shared" ref="AI26:AK30" si="3">SUM(E26,H26,K26,N26,Q26,T26,W26,Z26,AC26,AF26)</f>
        <v>0</v>
      </c>
      <c r="AJ26" s="566">
        <f t="shared" si="3"/>
        <v>0</v>
      </c>
      <c r="AK26" s="124">
        <f t="shared" si="3"/>
        <v>0</v>
      </c>
    </row>
    <row r="27" spans="1:37">
      <c r="A27" s="911" t="s">
        <v>170</v>
      </c>
      <c r="B27" s="911"/>
      <c r="C27" s="911"/>
      <c r="D27" s="979"/>
      <c r="E27" s="581">
        <f>'Operating Detail (2)'!B84</f>
        <v>0</v>
      </c>
      <c r="F27" s="582">
        <f>'Operating Detail (2)'!C84</f>
        <v>0</v>
      </c>
      <c r="G27" s="583">
        <f>'Operating Detail (2)'!D84</f>
        <v>0</v>
      </c>
      <c r="H27" s="581">
        <f>'Operating Detail (2)'!E84</f>
        <v>0</v>
      </c>
      <c r="I27" s="582">
        <f>'Operating Detail (2)'!F84</f>
        <v>0</v>
      </c>
      <c r="J27" s="584">
        <f>'Operating Detail (2)'!G84</f>
        <v>0</v>
      </c>
      <c r="K27" s="585">
        <f>'Operating Detail (2)'!H84</f>
        <v>0</v>
      </c>
      <c r="L27" s="582">
        <f>'Operating Detail (2)'!I84</f>
        <v>0</v>
      </c>
      <c r="M27" s="583">
        <f>'Operating Detail (2)'!J84</f>
        <v>0</v>
      </c>
      <c r="N27" s="581">
        <f>'Operating Detail (2)'!K84</f>
        <v>0</v>
      </c>
      <c r="O27" s="582">
        <f>'Operating Detail (2)'!L84</f>
        <v>0</v>
      </c>
      <c r="P27" s="584">
        <f>'Operating Detail (2)'!M84</f>
        <v>0</v>
      </c>
      <c r="Q27" s="581">
        <f>'Operating Detail (2)'!N84</f>
        <v>0</v>
      </c>
      <c r="R27" s="582">
        <f>'Operating Detail (2)'!O84</f>
        <v>0</v>
      </c>
      <c r="S27" s="584">
        <f>'Operating Detail (2)'!P84</f>
        <v>0</v>
      </c>
      <c r="T27" s="585">
        <f>'Operating Detail (2)'!Q84</f>
        <v>0</v>
      </c>
      <c r="U27" s="582">
        <f>'Operating Detail (2)'!R84</f>
        <v>0</v>
      </c>
      <c r="V27" s="583">
        <f>'Operating Detail (2)'!S84</f>
        <v>0</v>
      </c>
      <c r="W27" s="581">
        <f>'Operating Detail (2)'!T84</f>
        <v>0</v>
      </c>
      <c r="X27" s="582">
        <f>'Operating Detail (2)'!U84</f>
        <v>0</v>
      </c>
      <c r="Y27" s="584">
        <f>'Operating Detail (2)'!V84</f>
        <v>0</v>
      </c>
      <c r="Z27" s="581">
        <f>'Operating Detail (2)'!W84</f>
        <v>0</v>
      </c>
      <c r="AA27" s="582">
        <f>'Operating Detail (2)'!X84</f>
        <v>0</v>
      </c>
      <c r="AB27" s="584">
        <f>'Operating Detail (2)'!Y84</f>
        <v>0</v>
      </c>
      <c r="AC27" s="581">
        <f>'Operating Detail (2)'!Z84</f>
        <v>0</v>
      </c>
      <c r="AD27" s="582">
        <f>'Operating Detail (2)'!AA84</f>
        <v>0</v>
      </c>
      <c r="AE27" s="584">
        <f>'Operating Detail (2)'!AB84</f>
        <v>0</v>
      </c>
      <c r="AF27" s="581">
        <f>'Operating Detail (2)'!AC84</f>
        <v>0</v>
      </c>
      <c r="AG27" s="582">
        <f>'Operating Detail (2)'!AD84</f>
        <v>0</v>
      </c>
      <c r="AH27" s="584">
        <f>'Operating Detail (2)'!AE84</f>
        <v>0</v>
      </c>
      <c r="AI27" s="565">
        <f t="shared" si="3"/>
        <v>0</v>
      </c>
      <c r="AJ27" s="566">
        <f t="shared" si="3"/>
        <v>0</v>
      </c>
      <c r="AK27" s="124">
        <f t="shared" si="3"/>
        <v>0</v>
      </c>
    </row>
    <row r="28" spans="1:37">
      <c r="A28" s="911" t="s">
        <v>171</v>
      </c>
      <c r="B28" s="911"/>
      <c r="C28" s="911"/>
      <c r="D28" s="979"/>
      <c r="E28" s="586">
        <f>'Operating Detail (2)'!B95</f>
        <v>0</v>
      </c>
      <c r="F28" s="582">
        <f>'Operating Detail (2)'!C95</f>
        <v>0</v>
      </c>
      <c r="G28" s="583">
        <f>'Operating Detail (2)'!D95</f>
        <v>0</v>
      </c>
      <c r="H28" s="586">
        <f>'Operating Detail (2)'!E95</f>
        <v>0</v>
      </c>
      <c r="I28" s="582">
        <f>'Operating Detail (2)'!F95</f>
        <v>0</v>
      </c>
      <c r="J28" s="584">
        <f>'Operating Detail (2)'!G95</f>
        <v>0</v>
      </c>
      <c r="K28" s="587">
        <f>'Operating Detail (2)'!H95</f>
        <v>0</v>
      </c>
      <c r="L28" s="582">
        <f>'Operating Detail (2)'!I95</f>
        <v>0</v>
      </c>
      <c r="M28" s="583">
        <f>'Operating Detail (2)'!J95</f>
        <v>0</v>
      </c>
      <c r="N28" s="586">
        <f>'Operating Detail (2)'!K95</f>
        <v>0</v>
      </c>
      <c r="O28" s="582">
        <f>'Operating Detail (2)'!L95</f>
        <v>0</v>
      </c>
      <c r="P28" s="584">
        <f>'Operating Detail (2)'!M95</f>
        <v>0</v>
      </c>
      <c r="Q28" s="586">
        <f>'Operating Detail (2)'!N95</f>
        <v>0</v>
      </c>
      <c r="R28" s="582">
        <f>'Operating Detail (2)'!O95</f>
        <v>0</v>
      </c>
      <c r="S28" s="584">
        <f>'Operating Detail (2)'!P95</f>
        <v>0</v>
      </c>
      <c r="T28" s="587">
        <f>'Operating Detail (2)'!Q95</f>
        <v>0</v>
      </c>
      <c r="U28" s="582">
        <f>'Operating Detail (2)'!R95</f>
        <v>0</v>
      </c>
      <c r="V28" s="583">
        <f>'Operating Detail (2)'!S95</f>
        <v>0</v>
      </c>
      <c r="W28" s="586">
        <f>'Operating Detail (2)'!T95</f>
        <v>0</v>
      </c>
      <c r="X28" s="582">
        <f>'Operating Detail (2)'!U95</f>
        <v>0</v>
      </c>
      <c r="Y28" s="584">
        <f>'Operating Detail (2)'!V95</f>
        <v>0</v>
      </c>
      <c r="Z28" s="586">
        <f>'Operating Detail (2)'!W95</f>
        <v>0</v>
      </c>
      <c r="AA28" s="582">
        <f>'Operating Detail (2)'!X95</f>
        <v>0</v>
      </c>
      <c r="AB28" s="584">
        <f>'Operating Detail (2)'!Y95</f>
        <v>0</v>
      </c>
      <c r="AC28" s="586">
        <f>'Operating Detail (2)'!Z95</f>
        <v>0</v>
      </c>
      <c r="AD28" s="582">
        <f>'Operating Detail (2)'!AA95</f>
        <v>0</v>
      </c>
      <c r="AE28" s="584">
        <f>'Operating Detail (2)'!AB95</f>
        <v>0</v>
      </c>
      <c r="AF28" s="586">
        <f>'Operating Detail (2)'!AC95</f>
        <v>0</v>
      </c>
      <c r="AG28" s="582">
        <f>'Operating Detail (2)'!AD95</f>
        <v>0</v>
      </c>
      <c r="AH28" s="584">
        <f>'Operating Detail (2)'!AE95</f>
        <v>0</v>
      </c>
      <c r="AI28" s="565">
        <f t="shared" si="3"/>
        <v>0</v>
      </c>
      <c r="AJ28" s="566">
        <f t="shared" si="3"/>
        <v>0</v>
      </c>
      <c r="AK28" s="124">
        <f t="shared" si="3"/>
        <v>0</v>
      </c>
    </row>
    <row r="29" spans="1:37">
      <c r="A29" s="911" t="s">
        <v>190</v>
      </c>
      <c r="B29" s="911"/>
      <c r="C29" s="911"/>
      <c r="D29" s="979"/>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565">
        <f t="shared" si="3"/>
        <v>0</v>
      </c>
      <c r="AJ29" s="566">
        <f t="shared" si="3"/>
        <v>0</v>
      </c>
      <c r="AK29" s="124">
        <f t="shared" si="3"/>
        <v>0</v>
      </c>
    </row>
    <row r="30" spans="1:37" s="112" customFormat="1">
      <c r="A30" s="1060" t="s">
        <v>173</v>
      </c>
      <c r="B30" s="1060"/>
      <c r="C30" s="1060"/>
      <c r="D30" s="1061"/>
      <c r="E30" s="588">
        <f>SUM(E24+E26+E27+E28+E29)</f>
        <v>0</v>
      </c>
      <c r="F30" s="589">
        <f t="shared" ref="F30:AH30" si="4">SUM(F24+F26+F27+F28+F29)</f>
        <v>0</v>
      </c>
      <c r="G30" s="590">
        <f t="shared" si="4"/>
        <v>0</v>
      </c>
      <c r="H30" s="588">
        <f t="shared" si="4"/>
        <v>0</v>
      </c>
      <c r="I30" s="589">
        <f t="shared" si="4"/>
        <v>0</v>
      </c>
      <c r="J30" s="591">
        <f t="shared" si="4"/>
        <v>0</v>
      </c>
      <c r="K30" s="592">
        <f t="shared" si="4"/>
        <v>0</v>
      </c>
      <c r="L30" s="589">
        <f t="shared" si="4"/>
        <v>0</v>
      </c>
      <c r="M30" s="590">
        <f t="shared" si="4"/>
        <v>0</v>
      </c>
      <c r="N30" s="588">
        <f t="shared" si="4"/>
        <v>0</v>
      </c>
      <c r="O30" s="589">
        <f t="shared" si="4"/>
        <v>0</v>
      </c>
      <c r="P30" s="591">
        <f t="shared" si="4"/>
        <v>0</v>
      </c>
      <c r="Q30" s="588">
        <f t="shared" si="4"/>
        <v>0</v>
      </c>
      <c r="R30" s="589">
        <f t="shared" si="4"/>
        <v>0</v>
      </c>
      <c r="S30" s="591">
        <f t="shared" si="4"/>
        <v>0</v>
      </c>
      <c r="T30" s="592">
        <f t="shared" si="4"/>
        <v>0</v>
      </c>
      <c r="U30" s="589">
        <f t="shared" si="4"/>
        <v>0</v>
      </c>
      <c r="V30" s="590">
        <f t="shared" si="4"/>
        <v>0</v>
      </c>
      <c r="W30" s="588">
        <f t="shared" si="4"/>
        <v>0</v>
      </c>
      <c r="X30" s="589">
        <f t="shared" si="4"/>
        <v>0</v>
      </c>
      <c r="Y30" s="591">
        <f t="shared" si="4"/>
        <v>0</v>
      </c>
      <c r="Z30" s="588">
        <f t="shared" si="4"/>
        <v>0</v>
      </c>
      <c r="AA30" s="589">
        <f t="shared" si="4"/>
        <v>0</v>
      </c>
      <c r="AB30" s="591">
        <f t="shared" si="4"/>
        <v>0</v>
      </c>
      <c r="AC30" s="588">
        <f t="shared" si="4"/>
        <v>0</v>
      </c>
      <c r="AD30" s="589">
        <f t="shared" si="4"/>
        <v>0</v>
      </c>
      <c r="AE30" s="591">
        <f t="shared" si="4"/>
        <v>0</v>
      </c>
      <c r="AF30" s="588">
        <f t="shared" si="4"/>
        <v>0</v>
      </c>
      <c r="AG30" s="589">
        <f t="shared" si="4"/>
        <v>0</v>
      </c>
      <c r="AH30" s="591">
        <f t="shared" si="4"/>
        <v>0</v>
      </c>
      <c r="AI30" s="757">
        <f t="shared" si="3"/>
        <v>0</v>
      </c>
      <c r="AJ30" s="566">
        <f t="shared" si="3"/>
        <v>0</v>
      </c>
      <c r="AK30" s="758">
        <f t="shared" si="3"/>
        <v>0</v>
      </c>
    </row>
    <row r="31" spans="1:37" s="112" customFormat="1">
      <c r="A31" s="1075"/>
      <c r="B31" s="1075"/>
      <c r="C31" s="1075"/>
      <c r="D31" s="1076"/>
      <c r="E31" s="599"/>
      <c r="F31" s="600"/>
      <c r="G31" s="601"/>
      <c r="H31" s="599"/>
      <c r="I31" s="600"/>
      <c r="J31" s="602"/>
      <c r="K31" s="603"/>
      <c r="L31" s="600"/>
      <c r="M31" s="601"/>
      <c r="N31" s="599"/>
      <c r="O31" s="600"/>
      <c r="P31" s="602"/>
      <c r="Q31" s="599"/>
      <c r="R31" s="600"/>
      <c r="S31" s="602"/>
      <c r="T31" s="603"/>
      <c r="U31" s="600"/>
      <c r="V31" s="601"/>
      <c r="W31" s="599"/>
      <c r="X31" s="600"/>
      <c r="Y31" s="602"/>
      <c r="Z31" s="599"/>
      <c r="AA31" s="600"/>
      <c r="AB31" s="602"/>
      <c r="AC31" s="599"/>
      <c r="AD31" s="600"/>
      <c r="AE31" s="602"/>
      <c r="AF31" s="599"/>
      <c r="AG31" s="600"/>
      <c r="AH31" s="602"/>
      <c r="AI31" s="570"/>
      <c r="AJ31" s="571"/>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552"/>
      <c r="F33" s="551"/>
      <c r="G33" s="553">
        <f>E33+F33</f>
        <v>0</v>
      </c>
      <c r="H33" s="552"/>
      <c r="I33" s="551"/>
      <c r="J33" s="554">
        <f>H33+I33</f>
        <v>0</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563">
        <f t="shared" ref="AI33:AK41" si="5">SUM(E33,H33,K33,N33,Q33,T33,W33,Z33,AC33,AF33)</f>
        <v>0</v>
      </c>
      <c r="AJ33" s="564">
        <f t="shared" si="5"/>
        <v>0</v>
      </c>
      <c r="AK33" s="136">
        <f t="shared" si="5"/>
        <v>0</v>
      </c>
    </row>
    <row r="34" spans="1:37" s="112" customFormat="1">
      <c r="A34" s="911" t="str">
        <f>IF('Summary (1)'!A34:D34&lt;&gt;"",'Summary (1)'!A34:D34,"")</f>
        <v/>
      </c>
      <c r="B34" s="911"/>
      <c r="C34" s="911"/>
      <c r="D34" s="979"/>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565">
        <f t="shared" si="5"/>
        <v>0</v>
      </c>
      <c r="AJ34" s="566">
        <f t="shared" si="5"/>
        <v>0</v>
      </c>
      <c r="AK34" s="124">
        <f t="shared" si="5"/>
        <v>0</v>
      </c>
    </row>
    <row r="35" spans="1:37">
      <c r="A35" s="911" t="str">
        <f>IF('Summary (1)'!A35:D35&lt;&gt;"",'Summary (1)'!A35:D35,"")</f>
        <v/>
      </c>
      <c r="B35" s="911"/>
      <c r="C35" s="911"/>
      <c r="D35" s="979"/>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565">
        <f t="shared" si="5"/>
        <v>0</v>
      </c>
      <c r="AJ35" s="566">
        <f t="shared" si="5"/>
        <v>0</v>
      </c>
      <c r="AK35" s="124">
        <f t="shared" si="5"/>
        <v>0</v>
      </c>
    </row>
    <row r="36" spans="1:37">
      <c r="A36" s="911" t="str">
        <f>IF('Summary (1)'!A36:D36&lt;&gt;"",'Summary (1)'!A36:D36,"")</f>
        <v/>
      </c>
      <c r="B36" s="911"/>
      <c r="C36" s="911"/>
      <c r="D36" s="979"/>
      <c r="E36" s="535"/>
      <c r="F36" s="545"/>
      <c r="G36" s="546">
        <f t="shared" ref="G36:G37" si="6">E36+F36</f>
        <v>0</v>
      </c>
      <c r="H36" s="535"/>
      <c r="I36" s="545"/>
      <c r="J36" s="547">
        <f t="shared" ref="J36:J37" si="7">H36+I36</f>
        <v>0</v>
      </c>
      <c r="K36" s="537"/>
      <c r="L36" s="545"/>
      <c r="M36" s="546">
        <f t="shared" ref="M36:M37" si="8">K36+L36</f>
        <v>0</v>
      </c>
      <c r="N36" s="535"/>
      <c r="O36" s="545"/>
      <c r="P36" s="547">
        <f t="shared" ref="P36:P37" si="9">N36+O36</f>
        <v>0</v>
      </c>
      <c r="Q36" s="535"/>
      <c r="R36" s="545"/>
      <c r="S36" s="547">
        <f t="shared" ref="S36:S37" si="10">Q36+R36</f>
        <v>0</v>
      </c>
      <c r="T36" s="537"/>
      <c r="U36" s="545"/>
      <c r="V36" s="546">
        <f t="shared" ref="V36:V37" si="11">T36+U36</f>
        <v>0</v>
      </c>
      <c r="W36" s="535"/>
      <c r="X36" s="545"/>
      <c r="Y36" s="547">
        <f t="shared" ref="Y36:Y37" si="12">W36+X36</f>
        <v>0</v>
      </c>
      <c r="Z36" s="535"/>
      <c r="AA36" s="545"/>
      <c r="AB36" s="547">
        <f t="shared" ref="AB36:AB37" si="13">Z36+AA36</f>
        <v>0</v>
      </c>
      <c r="AC36" s="535"/>
      <c r="AD36" s="545"/>
      <c r="AE36" s="547">
        <f t="shared" ref="AE36:AE37" si="14">AC36+AD36</f>
        <v>0</v>
      </c>
      <c r="AF36" s="535"/>
      <c r="AG36" s="545"/>
      <c r="AH36" s="547">
        <f t="shared" ref="AH36:AH37" si="15">AF36+AG36</f>
        <v>0</v>
      </c>
      <c r="AI36" s="565">
        <f t="shared" ref="AI36:AI37" si="16">SUM(E36,H36,K36,N36,Q36,T36,W36,Z36,AC36,AF36)</f>
        <v>0</v>
      </c>
      <c r="AJ36" s="566">
        <f t="shared" ref="AJ36:AJ37" si="17">SUM(F36,I36,L36,O36,R36,U36,X36,AA36,AD36,AG36)</f>
        <v>0</v>
      </c>
      <c r="AK36" s="124">
        <f t="shared" ref="AK36:AK37" si="18">SUM(G36,J36,M36,P36,S36,V36,Y36,AB36,AE36,AH36)</f>
        <v>0</v>
      </c>
    </row>
    <row r="37" spans="1:37">
      <c r="A37" s="911" t="str">
        <f>IF('Summary (1)'!A37:D37&lt;&gt;"",'Summary (1)'!A37:D37,"")</f>
        <v/>
      </c>
      <c r="B37" s="911"/>
      <c r="C37" s="911"/>
      <c r="D37" s="979"/>
      <c r="E37" s="535"/>
      <c r="F37" s="545"/>
      <c r="G37" s="546">
        <f t="shared" si="6"/>
        <v>0</v>
      </c>
      <c r="H37" s="535"/>
      <c r="I37" s="545"/>
      <c r="J37" s="547">
        <f t="shared" si="7"/>
        <v>0</v>
      </c>
      <c r="K37" s="537"/>
      <c r="L37" s="545"/>
      <c r="M37" s="546">
        <f t="shared" si="8"/>
        <v>0</v>
      </c>
      <c r="N37" s="535"/>
      <c r="O37" s="545"/>
      <c r="P37" s="547">
        <f t="shared" si="9"/>
        <v>0</v>
      </c>
      <c r="Q37" s="535"/>
      <c r="R37" s="545"/>
      <c r="S37" s="547">
        <f t="shared" si="10"/>
        <v>0</v>
      </c>
      <c r="T37" s="537"/>
      <c r="U37" s="545"/>
      <c r="V37" s="546">
        <f t="shared" si="11"/>
        <v>0</v>
      </c>
      <c r="W37" s="535"/>
      <c r="X37" s="545"/>
      <c r="Y37" s="547">
        <f t="shared" si="12"/>
        <v>0</v>
      </c>
      <c r="Z37" s="535"/>
      <c r="AA37" s="545"/>
      <c r="AB37" s="547">
        <f t="shared" si="13"/>
        <v>0</v>
      </c>
      <c r="AC37" s="535"/>
      <c r="AD37" s="545"/>
      <c r="AE37" s="547">
        <f t="shared" si="14"/>
        <v>0</v>
      </c>
      <c r="AF37" s="535"/>
      <c r="AG37" s="545"/>
      <c r="AH37" s="547">
        <f t="shared" si="15"/>
        <v>0</v>
      </c>
      <c r="AI37" s="565">
        <f t="shared" si="16"/>
        <v>0</v>
      </c>
      <c r="AJ37" s="566">
        <f t="shared" si="17"/>
        <v>0</v>
      </c>
      <c r="AK37" s="124">
        <f t="shared" si="18"/>
        <v>0</v>
      </c>
    </row>
    <row r="38" spans="1:37">
      <c r="A38" s="911" t="str">
        <f>IF('Summary (1)'!A38:D38&lt;&gt;"",'Summary (1)'!A38:D38,"")</f>
        <v/>
      </c>
      <c r="B38" s="911"/>
      <c r="C38" s="911"/>
      <c r="D38" s="979"/>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565">
        <f t="shared" si="5"/>
        <v>0</v>
      </c>
      <c r="AJ38" s="566">
        <f t="shared" si="5"/>
        <v>0</v>
      </c>
      <c r="AK38" s="136">
        <f t="shared" si="5"/>
        <v>0</v>
      </c>
    </row>
    <row r="39" spans="1:37">
      <c r="A39" s="911" t="str">
        <f>IF('Summary (1)'!A39:D39&lt;&gt;"",'Summary (1)'!A39:D39,"")</f>
        <v/>
      </c>
      <c r="B39" s="911"/>
      <c r="C39" s="911"/>
      <c r="D39" s="979"/>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565">
        <f t="shared" si="5"/>
        <v>0</v>
      </c>
      <c r="AJ39" s="566">
        <f t="shared" si="5"/>
        <v>0</v>
      </c>
      <c r="AK39" s="136">
        <f>SUM(G39,J39,M39,P39,S39,V39,Y39,AB39,AE39,AH39)</f>
        <v>0</v>
      </c>
    </row>
    <row r="40" spans="1:37">
      <c r="A40" s="911" t="str">
        <f>IF('Summary (1)'!A40:D40&lt;&gt;"",'Summary (1)'!A40:D40,"")</f>
        <v/>
      </c>
      <c r="B40" s="911"/>
      <c r="C40" s="911"/>
      <c r="D40" s="979"/>
      <c r="E40" s="535"/>
      <c r="F40" s="545"/>
      <c r="G40" s="546">
        <f t="shared" ref="G40:G41" si="19">E40+F40</f>
        <v>0</v>
      </c>
      <c r="H40" s="535"/>
      <c r="I40" s="545"/>
      <c r="J40" s="547">
        <f t="shared" ref="J40:J41" si="20">H40+I40</f>
        <v>0</v>
      </c>
      <c r="K40" s="537"/>
      <c r="L40" s="545"/>
      <c r="M40" s="546">
        <f t="shared" ref="M40:M41" si="21">K40+L40</f>
        <v>0</v>
      </c>
      <c r="N40" s="535"/>
      <c r="O40" s="545"/>
      <c r="P40" s="547">
        <f t="shared" ref="P40:P41" si="22">N40+O40</f>
        <v>0</v>
      </c>
      <c r="Q40" s="535"/>
      <c r="R40" s="545"/>
      <c r="S40" s="547">
        <f t="shared" ref="S40:S41" si="23">Q40+R40</f>
        <v>0</v>
      </c>
      <c r="T40" s="537"/>
      <c r="U40" s="545"/>
      <c r="V40" s="546">
        <f t="shared" ref="V40:V41" si="24">T40+U40</f>
        <v>0</v>
      </c>
      <c r="W40" s="535"/>
      <c r="X40" s="545"/>
      <c r="Y40" s="547">
        <f t="shared" ref="Y40:Y41" si="25">W40+X40</f>
        <v>0</v>
      </c>
      <c r="Z40" s="535"/>
      <c r="AA40" s="545"/>
      <c r="AB40" s="547">
        <f t="shared" ref="AB40:AB41" si="26">Z40+AA40</f>
        <v>0</v>
      </c>
      <c r="AC40" s="535"/>
      <c r="AD40" s="545"/>
      <c r="AE40" s="547">
        <f t="shared" ref="AE40:AE41" si="27">AC40+AD40</f>
        <v>0</v>
      </c>
      <c r="AF40" s="535"/>
      <c r="AG40" s="545"/>
      <c r="AH40" s="547">
        <f t="shared" ref="AH40:AH41" si="28">AF40+AG40</f>
        <v>0</v>
      </c>
      <c r="AI40" s="565">
        <f t="shared" si="5"/>
        <v>0</v>
      </c>
      <c r="AJ40" s="566">
        <f t="shared" si="5"/>
        <v>0</v>
      </c>
      <c r="AK40" s="136">
        <f t="shared" si="5"/>
        <v>0</v>
      </c>
    </row>
    <row r="41" spans="1:37">
      <c r="A41" s="911" t="str">
        <f>IF('Summary (1)'!A41:D41&lt;&gt;"",'Summary (1)'!A41:D41,"")</f>
        <v/>
      </c>
      <c r="B41" s="911"/>
      <c r="C41" s="911"/>
      <c r="D41" s="979"/>
      <c r="E41" s="535"/>
      <c r="F41" s="545"/>
      <c r="G41" s="546">
        <f t="shared" si="19"/>
        <v>0</v>
      </c>
      <c r="H41" s="535"/>
      <c r="I41" s="545"/>
      <c r="J41" s="547">
        <f t="shared" si="20"/>
        <v>0</v>
      </c>
      <c r="K41" s="537"/>
      <c r="L41" s="545"/>
      <c r="M41" s="546">
        <f t="shared" si="21"/>
        <v>0</v>
      </c>
      <c r="N41" s="535"/>
      <c r="O41" s="545"/>
      <c r="P41" s="547">
        <f t="shared" si="22"/>
        <v>0</v>
      </c>
      <c r="Q41" s="535"/>
      <c r="R41" s="545"/>
      <c r="S41" s="547">
        <f t="shared" si="23"/>
        <v>0</v>
      </c>
      <c r="T41" s="537"/>
      <c r="U41" s="545"/>
      <c r="V41" s="546">
        <f t="shared" si="24"/>
        <v>0</v>
      </c>
      <c r="W41" s="535"/>
      <c r="X41" s="545"/>
      <c r="Y41" s="547">
        <f t="shared" si="25"/>
        <v>0</v>
      </c>
      <c r="Z41" s="535"/>
      <c r="AA41" s="545"/>
      <c r="AB41" s="547">
        <f t="shared" si="26"/>
        <v>0</v>
      </c>
      <c r="AC41" s="535"/>
      <c r="AD41" s="545"/>
      <c r="AE41" s="547">
        <f t="shared" si="27"/>
        <v>0</v>
      </c>
      <c r="AF41" s="535"/>
      <c r="AG41" s="545"/>
      <c r="AH41" s="547">
        <f t="shared" si="28"/>
        <v>0</v>
      </c>
      <c r="AI41" s="565">
        <f t="shared" si="5"/>
        <v>0</v>
      </c>
      <c r="AJ41" s="566">
        <f t="shared" si="5"/>
        <v>0</v>
      </c>
      <c r="AK41" s="136">
        <f t="shared" si="5"/>
        <v>0</v>
      </c>
    </row>
    <row r="42" spans="1:37" s="112" customFormat="1">
      <c r="A42" s="1060" t="s">
        <v>192</v>
      </c>
      <c r="B42" s="1060"/>
      <c r="C42" s="1060"/>
      <c r="D42" s="1061"/>
      <c r="E42" s="588">
        <f t="shared" ref="E42:AH42" si="29">SUM(E33:E41)</f>
        <v>0</v>
      </c>
      <c r="F42" s="589">
        <f t="shared" si="29"/>
        <v>0</v>
      </c>
      <c r="G42" s="590">
        <f>SUM(G33:G41)</f>
        <v>0</v>
      </c>
      <c r="H42" s="588">
        <f t="shared" si="29"/>
        <v>0</v>
      </c>
      <c r="I42" s="589">
        <f t="shared" si="29"/>
        <v>0</v>
      </c>
      <c r="J42" s="591">
        <f t="shared" si="29"/>
        <v>0</v>
      </c>
      <c r="K42" s="592">
        <f t="shared" si="29"/>
        <v>0</v>
      </c>
      <c r="L42" s="589">
        <f t="shared" si="29"/>
        <v>0</v>
      </c>
      <c r="M42" s="590">
        <f t="shared" si="29"/>
        <v>0</v>
      </c>
      <c r="N42" s="588">
        <f t="shared" si="29"/>
        <v>0</v>
      </c>
      <c r="O42" s="589">
        <f t="shared" si="29"/>
        <v>0</v>
      </c>
      <c r="P42" s="591">
        <f t="shared" si="29"/>
        <v>0</v>
      </c>
      <c r="Q42" s="588">
        <f t="shared" si="29"/>
        <v>0</v>
      </c>
      <c r="R42" s="589">
        <f t="shared" si="29"/>
        <v>0</v>
      </c>
      <c r="S42" s="591">
        <f t="shared" si="29"/>
        <v>0</v>
      </c>
      <c r="T42" s="592">
        <f t="shared" si="29"/>
        <v>0</v>
      </c>
      <c r="U42" s="589">
        <f t="shared" si="29"/>
        <v>0</v>
      </c>
      <c r="V42" s="590">
        <f t="shared" si="29"/>
        <v>0</v>
      </c>
      <c r="W42" s="588">
        <f t="shared" si="29"/>
        <v>0</v>
      </c>
      <c r="X42" s="589">
        <f t="shared" si="29"/>
        <v>0</v>
      </c>
      <c r="Y42" s="591">
        <f t="shared" si="29"/>
        <v>0</v>
      </c>
      <c r="Z42" s="588">
        <f t="shared" si="29"/>
        <v>0</v>
      </c>
      <c r="AA42" s="589">
        <f t="shared" si="29"/>
        <v>0</v>
      </c>
      <c r="AB42" s="591">
        <f t="shared" si="29"/>
        <v>0</v>
      </c>
      <c r="AC42" s="588">
        <f t="shared" si="29"/>
        <v>0</v>
      </c>
      <c r="AD42" s="589">
        <f t="shared" si="29"/>
        <v>0</v>
      </c>
      <c r="AE42" s="591">
        <f t="shared" si="29"/>
        <v>0</v>
      </c>
      <c r="AF42" s="588">
        <f t="shared" si="29"/>
        <v>0</v>
      </c>
      <c r="AG42" s="589">
        <f t="shared" si="29"/>
        <v>0</v>
      </c>
      <c r="AH42" s="591">
        <f t="shared" si="29"/>
        <v>0</v>
      </c>
      <c r="AI42" s="757">
        <f>SUM(E42,H42,K42,N42,Q42,T42,W42,Z42,AC42,AF42)</f>
        <v>0</v>
      </c>
      <c r="AJ42" s="566">
        <f>SUM(F42,I42,L42,O42,R42,U42,X42,AA42,AD42,AG42)</f>
        <v>0</v>
      </c>
      <c r="AK42" s="759">
        <f>SUM(G42,J42,M42,P42,S42,V42,Y42,AB42,AE42,AH42)</f>
        <v>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535"/>
      <c r="F44" s="545"/>
      <c r="G44" s="546">
        <f t="shared" ref="G44:G48" si="30">E44+F44</f>
        <v>0</v>
      </c>
      <c r="H44" s="535"/>
      <c r="I44" s="545"/>
      <c r="J44" s="547">
        <f t="shared" ref="J44:J48" si="31">H44+I44</f>
        <v>0</v>
      </c>
      <c r="K44" s="537"/>
      <c r="L44" s="545"/>
      <c r="M44" s="546">
        <f t="shared" ref="M44:M48" si="32">K44+L44</f>
        <v>0</v>
      </c>
      <c r="N44" s="535"/>
      <c r="O44" s="545"/>
      <c r="P44" s="547">
        <f t="shared" ref="P44:P48" si="33">N44+O44</f>
        <v>0</v>
      </c>
      <c r="Q44" s="535"/>
      <c r="R44" s="545"/>
      <c r="S44" s="547">
        <f t="shared" ref="S44:S48" si="34">Q44+R44</f>
        <v>0</v>
      </c>
      <c r="T44" s="537"/>
      <c r="U44" s="545"/>
      <c r="V44" s="546">
        <f t="shared" ref="V44:V48" si="35">T44+U44</f>
        <v>0</v>
      </c>
      <c r="W44" s="535"/>
      <c r="X44" s="545"/>
      <c r="Y44" s="547">
        <f t="shared" ref="Y44:Y48" si="36">W44+X44</f>
        <v>0</v>
      </c>
      <c r="Z44" s="535"/>
      <c r="AA44" s="545"/>
      <c r="AB44" s="547">
        <f t="shared" ref="AB44:AB48" si="37">Z44+AA44</f>
        <v>0</v>
      </c>
      <c r="AC44" s="535"/>
      <c r="AD44" s="545"/>
      <c r="AE44" s="547">
        <f t="shared" ref="AE44:AE48" si="38">AC44+AD44</f>
        <v>0</v>
      </c>
      <c r="AF44" s="535"/>
      <c r="AG44" s="545"/>
      <c r="AH44" s="547">
        <f t="shared" ref="AH44:AH48" si="39">AF44+AG44</f>
        <v>0</v>
      </c>
      <c r="AI44" s="565">
        <f t="shared" ref="AI44:AK51" si="40">SUM(E44,H44,K44,N44,Q44,T44,W44,Z44,AC44,AF44)</f>
        <v>0</v>
      </c>
      <c r="AJ44" s="566">
        <f t="shared" si="40"/>
        <v>0</v>
      </c>
      <c r="AK44" s="124">
        <f t="shared" si="40"/>
        <v>0</v>
      </c>
    </row>
    <row r="45" spans="1:37">
      <c r="A45" s="911" t="str">
        <f>IF('Summary (1)'!A45:D45&lt;&gt;"",'Summary (1)'!A45:D45,"")</f>
        <v/>
      </c>
      <c r="B45" s="911"/>
      <c r="C45" s="911"/>
      <c r="D45" s="979"/>
      <c r="E45" s="535"/>
      <c r="F45" s="536"/>
      <c r="G45" s="556">
        <f t="shared" si="30"/>
        <v>0</v>
      </c>
      <c r="H45" s="535"/>
      <c r="I45" s="536"/>
      <c r="J45" s="557">
        <f t="shared" si="31"/>
        <v>0</v>
      </c>
      <c r="K45" s="537"/>
      <c r="L45" s="536"/>
      <c r="M45" s="556">
        <f t="shared" si="32"/>
        <v>0</v>
      </c>
      <c r="N45" s="535"/>
      <c r="O45" s="536"/>
      <c r="P45" s="557">
        <f t="shared" si="33"/>
        <v>0</v>
      </c>
      <c r="Q45" s="535"/>
      <c r="R45" s="536"/>
      <c r="S45" s="557">
        <f t="shared" si="34"/>
        <v>0</v>
      </c>
      <c r="T45" s="537"/>
      <c r="U45" s="536"/>
      <c r="V45" s="556">
        <f t="shared" si="35"/>
        <v>0</v>
      </c>
      <c r="W45" s="535"/>
      <c r="X45" s="536"/>
      <c r="Y45" s="557">
        <f t="shared" si="36"/>
        <v>0</v>
      </c>
      <c r="Z45" s="535"/>
      <c r="AA45" s="536"/>
      <c r="AB45" s="557">
        <f t="shared" si="37"/>
        <v>0</v>
      </c>
      <c r="AC45" s="535"/>
      <c r="AD45" s="536"/>
      <c r="AE45" s="557">
        <f t="shared" si="38"/>
        <v>0</v>
      </c>
      <c r="AF45" s="535"/>
      <c r="AG45" s="536"/>
      <c r="AH45" s="557">
        <f t="shared" si="39"/>
        <v>0</v>
      </c>
      <c r="AI45" s="299">
        <f t="shared" si="40"/>
        <v>0</v>
      </c>
      <c r="AJ45" s="142">
        <f t="shared" si="40"/>
        <v>0</v>
      </c>
      <c r="AK45" s="136">
        <f t="shared" si="40"/>
        <v>0</v>
      </c>
    </row>
    <row r="46" spans="1:37">
      <c r="A46" s="911" t="str">
        <f>IF('Summary (1)'!A46:D46&lt;&gt;"",'Summary (1)'!A46:D46,"")</f>
        <v/>
      </c>
      <c r="B46" s="911"/>
      <c r="C46" s="911"/>
      <c r="D46" s="979"/>
      <c r="E46" s="535"/>
      <c r="F46" s="536"/>
      <c r="G46" s="556">
        <f t="shared" si="30"/>
        <v>0</v>
      </c>
      <c r="H46" s="535"/>
      <c r="I46" s="536"/>
      <c r="J46" s="557">
        <f t="shared" si="31"/>
        <v>0</v>
      </c>
      <c r="K46" s="537"/>
      <c r="L46" s="536"/>
      <c r="M46" s="556">
        <f t="shared" si="32"/>
        <v>0</v>
      </c>
      <c r="N46" s="535"/>
      <c r="O46" s="536"/>
      <c r="P46" s="557">
        <f t="shared" si="33"/>
        <v>0</v>
      </c>
      <c r="Q46" s="535"/>
      <c r="R46" s="536"/>
      <c r="S46" s="557">
        <f t="shared" si="34"/>
        <v>0</v>
      </c>
      <c r="T46" s="537"/>
      <c r="U46" s="536"/>
      <c r="V46" s="556">
        <f t="shared" si="35"/>
        <v>0</v>
      </c>
      <c r="W46" s="535"/>
      <c r="X46" s="536"/>
      <c r="Y46" s="557">
        <f t="shared" si="36"/>
        <v>0</v>
      </c>
      <c r="Z46" s="535"/>
      <c r="AA46" s="536"/>
      <c r="AB46" s="557">
        <f t="shared" si="37"/>
        <v>0</v>
      </c>
      <c r="AC46" s="535"/>
      <c r="AD46" s="536"/>
      <c r="AE46" s="557">
        <f t="shared" si="38"/>
        <v>0</v>
      </c>
      <c r="AF46" s="535"/>
      <c r="AG46" s="536"/>
      <c r="AH46" s="557">
        <f t="shared" si="39"/>
        <v>0</v>
      </c>
      <c r="AI46" s="299">
        <f t="shared" si="40"/>
        <v>0</v>
      </c>
      <c r="AJ46" s="142">
        <f t="shared" si="40"/>
        <v>0</v>
      </c>
      <c r="AK46" s="136">
        <f t="shared" si="40"/>
        <v>0</v>
      </c>
    </row>
    <row r="47" spans="1:37">
      <c r="A47" s="1060" t="str">
        <f>IF('Summary (1)'!A47:D47&lt;&gt;"",'Summary (1)'!A47:D47,"")</f>
        <v/>
      </c>
      <c r="B47" s="1060"/>
      <c r="C47" s="1060"/>
      <c r="D47" s="1061"/>
      <c r="E47" s="535"/>
      <c r="F47" s="536"/>
      <c r="G47" s="556">
        <f t="shared" si="30"/>
        <v>0</v>
      </c>
      <c r="H47" s="535"/>
      <c r="I47" s="536"/>
      <c r="J47" s="557">
        <f t="shared" si="31"/>
        <v>0</v>
      </c>
      <c r="K47" s="537"/>
      <c r="L47" s="536"/>
      <c r="M47" s="556">
        <f t="shared" si="32"/>
        <v>0</v>
      </c>
      <c r="N47" s="535"/>
      <c r="O47" s="536"/>
      <c r="P47" s="557">
        <f t="shared" si="33"/>
        <v>0</v>
      </c>
      <c r="Q47" s="535"/>
      <c r="R47" s="536"/>
      <c r="S47" s="557">
        <f t="shared" si="34"/>
        <v>0</v>
      </c>
      <c r="T47" s="537"/>
      <c r="U47" s="536"/>
      <c r="V47" s="556">
        <f t="shared" si="35"/>
        <v>0</v>
      </c>
      <c r="W47" s="535"/>
      <c r="X47" s="536"/>
      <c r="Y47" s="557">
        <f t="shared" si="36"/>
        <v>0</v>
      </c>
      <c r="Z47" s="535"/>
      <c r="AA47" s="536"/>
      <c r="AB47" s="557">
        <f t="shared" si="37"/>
        <v>0</v>
      </c>
      <c r="AC47" s="535"/>
      <c r="AD47" s="536"/>
      <c r="AE47" s="557">
        <f t="shared" si="38"/>
        <v>0</v>
      </c>
      <c r="AF47" s="535"/>
      <c r="AG47" s="536"/>
      <c r="AH47" s="557">
        <f t="shared" si="39"/>
        <v>0</v>
      </c>
      <c r="AI47" s="299">
        <f t="shared" si="40"/>
        <v>0</v>
      </c>
      <c r="AJ47" s="142">
        <f t="shared" si="40"/>
        <v>0</v>
      </c>
      <c r="AK47" s="136">
        <f t="shared" si="40"/>
        <v>0</v>
      </c>
    </row>
    <row r="48" spans="1:37">
      <c r="A48" s="911" t="str">
        <f>IF('Summary (1)'!A48:D48&lt;&gt;"",'Summary (1)'!A48:D48,"")</f>
        <v/>
      </c>
      <c r="B48" s="911"/>
      <c r="C48" s="911"/>
      <c r="D48" s="979"/>
      <c r="E48" s="535"/>
      <c r="F48" s="536"/>
      <c r="G48" s="556">
        <f t="shared" si="30"/>
        <v>0</v>
      </c>
      <c r="H48" s="535"/>
      <c r="I48" s="536"/>
      <c r="J48" s="557">
        <f t="shared" si="31"/>
        <v>0</v>
      </c>
      <c r="K48" s="537"/>
      <c r="L48" s="536"/>
      <c r="M48" s="556">
        <f t="shared" si="32"/>
        <v>0</v>
      </c>
      <c r="N48" s="535"/>
      <c r="O48" s="536"/>
      <c r="P48" s="557">
        <f t="shared" si="33"/>
        <v>0</v>
      </c>
      <c r="Q48" s="535"/>
      <c r="R48" s="536"/>
      <c r="S48" s="557">
        <f t="shared" si="34"/>
        <v>0</v>
      </c>
      <c r="T48" s="537"/>
      <c r="U48" s="536"/>
      <c r="V48" s="556">
        <f t="shared" si="35"/>
        <v>0</v>
      </c>
      <c r="W48" s="535"/>
      <c r="X48" s="536"/>
      <c r="Y48" s="557">
        <f t="shared" si="36"/>
        <v>0</v>
      </c>
      <c r="Z48" s="535"/>
      <c r="AA48" s="536"/>
      <c r="AB48" s="557">
        <f t="shared" si="37"/>
        <v>0</v>
      </c>
      <c r="AC48" s="535"/>
      <c r="AD48" s="536"/>
      <c r="AE48" s="557">
        <f t="shared" si="38"/>
        <v>0</v>
      </c>
      <c r="AF48" s="535"/>
      <c r="AG48" s="536"/>
      <c r="AH48" s="557">
        <f t="shared" si="39"/>
        <v>0</v>
      </c>
      <c r="AI48" s="299">
        <f t="shared" si="40"/>
        <v>0</v>
      </c>
      <c r="AJ48" s="142">
        <f t="shared" si="40"/>
        <v>0</v>
      </c>
      <c r="AK48" s="136">
        <f t="shared" si="40"/>
        <v>0</v>
      </c>
    </row>
    <row r="49" spans="1:37" ht="18" customHeight="1">
      <c r="A49" s="1060" t="s">
        <v>177</v>
      </c>
      <c r="B49" s="1060"/>
      <c r="C49" s="1060"/>
      <c r="D49" s="1061"/>
      <c r="E49" s="586">
        <f>SUM(E44:E48)</f>
        <v>0</v>
      </c>
      <c r="F49" s="760">
        <f t="shared" ref="F49:AH49" si="41">SUM(F44:F48)</f>
        <v>0</v>
      </c>
      <c r="G49" s="565">
        <f t="shared" si="41"/>
        <v>0</v>
      </c>
      <c r="H49" s="586">
        <f t="shared" si="41"/>
        <v>0</v>
      </c>
      <c r="I49" s="760">
        <f t="shared" si="41"/>
        <v>0</v>
      </c>
      <c r="J49" s="580">
        <f t="shared" si="41"/>
        <v>0</v>
      </c>
      <c r="K49" s="587">
        <f t="shared" si="41"/>
        <v>0</v>
      </c>
      <c r="L49" s="760">
        <f t="shared" si="41"/>
        <v>0</v>
      </c>
      <c r="M49" s="565">
        <f t="shared" si="41"/>
        <v>0</v>
      </c>
      <c r="N49" s="586">
        <f t="shared" si="41"/>
        <v>0</v>
      </c>
      <c r="O49" s="760">
        <f t="shared" si="41"/>
        <v>0</v>
      </c>
      <c r="P49" s="580">
        <f t="shared" si="41"/>
        <v>0</v>
      </c>
      <c r="Q49" s="586">
        <f t="shared" si="41"/>
        <v>0</v>
      </c>
      <c r="R49" s="760">
        <f t="shared" si="41"/>
        <v>0</v>
      </c>
      <c r="S49" s="580">
        <f t="shared" si="41"/>
        <v>0</v>
      </c>
      <c r="T49" s="587">
        <f t="shared" si="41"/>
        <v>0</v>
      </c>
      <c r="U49" s="760">
        <f t="shared" si="41"/>
        <v>0</v>
      </c>
      <c r="V49" s="565">
        <f t="shared" si="41"/>
        <v>0</v>
      </c>
      <c r="W49" s="586">
        <f t="shared" si="41"/>
        <v>0</v>
      </c>
      <c r="X49" s="760">
        <f t="shared" si="41"/>
        <v>0</v>
      </c>
      <c r="Y49" s="580">
        <f t="shared" si="41"/>
        <v>0</v>
      </c>
      <c r="Z49" s="586">
        <f t="shared" si="41"/>
        <v>0</v>
      </c>
      <c r="AA49" s="760">
        <f t="shared" si="41"/>
        <v>0</v>
      </c>
      <c r="AB49" s="580">
        <f t="shared" si="41"/>
        <v>0</v>
      </c>
      <c r="AC49" s="586">
        <f>SUM(AC44:AC48)</f>
        <v>0</v>
      </c>
      <c r="AD49" s="760">
        <f t="shared" si="41"/>
        <v>0</v>
      </c>
      <c r="AE49" s="580">
        <f t="shared" si="41"/>
        <v>0</v>
      </c>
      <c r="AF49" s="586">
        <f>SUM(AF44:AF48)</f>
        <v>0</v>
      </c>
      <c r="AG49" s="760">
        <f t="shared" si="41"/>
        <v>0</v>
      </c>
      <c r="AH49" s="580">
        <f t="shared" si="41"/>
        <v>0</v>
      </c>
      <c r="AI49" s="565">
        <f t="shared" si="40"/>
        <v>0</v>
      </c>
      <c r="AJ49" s="566">
        <f t="shared" si="40"/>
        <v>0</v>
      </c>
      <c r="AK49" s="136">
        <f t="shared" si="40"/>
        <v>0</v>
      </c>
    </row>
    <row r="50" spans="1:37" ht="18" customHeight="1">
      <c r="A50" s="1060"/>
      <c r="B50" s="1060"/>
      <c r="C50" s="1060"/>
      <c r="D50" s="1061"/>
      <c r="E50" s="604"/>
      <c r="F50" s="605"/>
      <c r="G50" s="572"/>
      <c r="H50" s="604"/>
      <c r="I50" s="605"/>
      <c r="J50" s="606"/>
      <c r="K50" s="607"/>
      <c r="L50" s="605"/>
      <c r="M50" s="572"/>
      <c r="N50" s="604"/>
      <c r="O50" s="605"/>
      <c r="P50" s="606"/>
      <c r="Q50" s="604"/>
      <c r="R50" s="605"/>
      <c r="S50" s="606"/>
      <c r="T50" s="607"/>
      <c r="U50" s="605"/>
      <c r="V50" s="572"/>
      <c r="W50" s="604"/>
      <c r="X50" s="605"/>
      <c r="Y50" s="606"/>
      <c r="Z50" s="604"/>
      <c r="AA50" s="605"/>
      <c r="AB50" s="606"/>
      <c r="AC50" s="604"/>
      <c r="AD50" s="605"/>
      <c r="AE50" s="606"/>
      <c r="AF50" s="604"/>
      <c r="AG50" s="605"/>
      <c r="AH50" s="606"/>
      <c r="AI50" s="572"/>
      <c r="AJ50" s="573"/>
      <c r="AK50" s="135"/>
    </row>
    <row r="51" spans="1:37" s="112" customFormat="1" ht="18" customHeight="1">
      <c r="A51" s="1060" t="s">
        <v>178</v>
      </c>
      <c r="B51" s="1060"/>
      <c r="C51" s="1060"/>
      <c r="D51" s="1061"/>
      <c r="E51" s="593">
        <f t="shared" ref="E51:AH51" si="42">E42+E49</f>
        <v>0</v>
      </c>
      <c r="F51" s="594">
        <f t="shared" si="42"/>
        <v>0</v>
      </c>
      <c r="G51" s="574">
        <f t="shared" si="42"/>
        <v>0</v>
      </c>
      <c r="H51" s="593">
        <f t="shared" si="42"/>
        <v>0</v>
      </c>
      <c r="I51" s="594">
        <f t="shared" si="42"/>
        <v>0</v>
      </c>
      <c r="J51" s="595">
        <f t="shared" si="42"/>
        <v>0</v>
      </c>
      <c r="K51" s="594">
        <f t="shared" si="42"/>
        <v>0</v>
      </c>
      <c r="L51" s="594">
        <f t="shared" si="42"/>
        <v>0</v>
      </c>
      <c r="M51" s="574">
        <f t="shared" si="42"/>
        <v>0</v>
      </c>
      <c r="N51" s="593">
        <f t="shared" si="42"/>
        <v>0</v>
      </c>
      <c r="O51" s="594">
        <f t="shared" si="42"/>
        <v>0</v>
      </c>
      <c r="P51" s="595">
        <f t="shared" si="42"/>
        <v>0</v>
      </c>
      <c r="Q51" s="593">
        <f t="shared" si="42"/>
        <v>0</v>
      </c>
      <c r="R51" s="594">
        <f t="shared" si="42"/>
        <v>0</v>
      </c>
      <c r="S51" s="595">
        <f t="shared" si="42"/>
        <v>0</v>
      </c>
      <c r="T51" s="594">
        <f t="shared" si="42"/>
        <v>0</v>
      </c>
      <c r="U51" s="594">
        <f t="shared" si="42"/>
        <v>0</v>
      </c>
      <c r="V51" s="574">
        <f t="shared" si="42"/>
        <v>0</v>
      </c>
      <c r="W51" s="593">
        <f t="shared" si="42"/>
        <v>0</v>
      </c>
      <c r="X51" s="594">
        <f t="shared" si="42"/>
        <v>0</v>
      </c>
      <c r="Y51" s="595">
        <f t="shared" si="42"/>
        <v>0</v>
      </c>
      <c r="Z51" s="593">
        <f t="shared" si="42"/>
        <v>0</v>
      </c>
      <c r="AA51" s="594">
        <f t="shared" si="42"/>
        <v>0</v>
      </c>
      <c r="AB51" s="595">
        <f t="shared" si="42"/>
        <v>0</v>
      </c>
      <c r="AC51" s="593">
        <f t="shared" si="42"/>
        <v>0</v>
      </c>
      <c r="AD51" s="594">
        <f t="shared" si="42"/>
        <v>0</v>
      </c>
      <c r="AE51" s="595">
        <f t="shared" si="42"/>
        <v>0</v>
      </c>
      <c r="AF51" s="593">
        <f t="shared" si="42"/>
        <v>0</v>
      </c>
      <c r="AG51" s="594">
        <f t="shared" si="42"/>
        <v>0</v>
      </c>
      <c r="AH51" s="595">
        <f t="shared" si="42"/>
        <v>0</v>
      </c>
      <c r="AI51" s="574">
        <f t="shared" si="40"/>
        <v>0</v>
      </c>
      <c r="AJ51" s="575">
        <f t="shared" si="40"/>
        <v>0</v>
      </c>
      <c r="AK51" s="576">
        <f t="shared" si="40"/>
        <v>0</v>
      </c>
    </row>
    <row r="52" spans="1:37">
      <c r="A52" s="911" t="s">
        <v>179</v>
      </c>
      <c r="B52" s="911"/>
      <c r="C52" s="911"/>
      <c r="D52" s="979"/>
      <c r="E52" s="743">
        <f>IF(AND(E51-E30&gt;-4,E51-E30&lt;4),0,E51-E30)</f>
        <v>0</v>
      </c>
      <c r="F52" s="744"/>
      <c r="G52" s="745">
        <f>IF(AND(G51-G30&gt;-4,G51-G30&lt;4),0,G51-G30)</f>
        <v>0</v>
      </c>
      <c r="H52" s="743">
        <f>IF(AND(H51-H30&gt;-4,H51-H30&lt;4),0,H51-H30)</f>
        <v>0</v>
      </c>
      <c r="I52" s="744"/>
      <c r="J52" s="746">
        <f>IF(AND(J51-J30&gt;-4,J51-J30&lt;4),0,J51-J30)</f>
        <v>0</v>
      </c>
      <c r="K52" s="747">
        <f>IF(AND(K51-K30&gt;-4,K51-K30&lt;4),0,K51-K30)</f>
        <v>0</v>
      </c>
      <c r="L52" s="744"/>
      <c r="M52" s="745">
        <f>IF(AND(M51-M30&gt;-4,M51-M30&lt;4),0,M51-M30)</f>
        <v>0</v>
      </c>
      <c r="N52" s="743">
        <f>IF(AND(N51-N30&gt;-4,N51-N30&lt;4),0,N51-N30)</f>
        <v>0</v>
      </c>
      <c r="O52" s="744"/>
      <c r="P52" s="746">
        <f>IF(AND(P51-P30&gt;-4,P51-P30&lt;4),0,P51-P30)</f>
        <v>0</v>
      </c>
      <c r="Q52" s="743">
        <f>IF(AND(Q51-Q30&gt;-4,Q51-Q30&lt;4),0,Q51-Q30)</f>
        <v>0</v>
      </c>
      <c r="R52" s="744"/>
      <c r="S52" s="746">
        <f>IF(AND(S51-S30&gt;-4,S51-S30&lt;4),0,S51-S30)</f>
        <v>0</v>
      </c>
      <c r="T52" s="747">
        <f>IF(AND(T51-T30&gt;-4,T51-T30&lt;4),0,T51-T30)</f>
        <v>0</v>
      </c>
      <c r="U52" s="744"/>
      <c r="V52" s="745">
        <f>IF(AND(V51-V30&gt;-4,V51-V30&lt;4),0,V51-V30)</f>
        <v>0</v>
      </c>
      <c r="W52" s="743">
        <f>IF(AND(W51-W30&gt;-4,W51-W30&lt;4),0,W51-W30)</f>
        <v>0</v>
      </c>
      <c r="X52" s="744"/>
      <c r="Y52" s="746">
        <f>IF(AND(Y51-Y30&gt;-4,Y51-Y30&lt;4),0,Y51-Y30)</f>
        <v>0</v>
      </c>
      <c r="Z52" s="743">
        <f>IF(AND(Z51-Z30&gt;-4,Z51-Z30&lt;4),0,Z51-Z30)</f>
        <v>0</v>
      </c>
      <c r="AA52" s="744"/>
      <c r="AB52" s="746">
        <f>IF(AND(AB51-AB30&gt;-4,AB51-AB30&lt;4),0,AB51-AB30)</f>
        <v>0</v>
      </c>
      <c r="AC52" s="743">
        <f>IF(AND(AC51-AC30&gt;-4,AC51-AC30&lt;4),0,AC51-AC30)</f>
        <v>0</v>
      </c>
      <c r="AD52" s="744"/>
      <c r="AE52" s="746">
        <f>IF(AND(AE51-AE30&gt;-4,AE51-AE30&lt;4),0,AE51-AE30)</f>
        <v>0</v>
      </c>
      <c r="AF52" s="743">
        <f>IF(AND(AF51-AF30&gt;-4,AF51-AF30&lt;4),0,AF51-AF30)</f>
        <v>0</v>
      </c>
      <c r="AG52" s="744"/>
      <c r="AH52" s="746">
        <f>IF(AND(AH51-AH30&gt;-4,AH51-AH30&lt;4),0,AH51-AH30)</f>
        <v>0</v>
      </c>
      <c r="AI52" s="742">
        <f>IF(AND(AI51-AI30&gt;-4,AI51-AI30&lt;4),0,AI51-AI30)</f>
        <v>0</v>
      </c>
      <c r="AJ52" s="741"/>
      <c r="AK52" s="748">
        <f>IF(AND(AK51-AK30&gt;-4,AK51-AK30&lt;4),0,AK51-AK30)</f>
        <v>0</v>
      </c>
    </row>
    <row r="53" spans="1:37" ht="12.95"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63" t="str">
        <f>IF('Summary (1)'!B55:E55&lt;&gt;"",'Summary (1)'!B55:E55,"")</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63" t="str">
        <f>IF('Summary (1)'!B56:E56&lt;&gt;"",'Summary (1)'!B56:E56,"")</f>
        <v/>
      </c>
      <c r="C56" s="1063"/>
      <c r="D56" s="106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295" t="str">
        <f>IF('Summary (1)'!B57:E57&lt;&gt;"",'Summary (1)'!B57:E57,"")</f>
        <v/>
      </c>
      <c r="C57" s="1295"/>
      <c r="D57" s="1295"/>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f>'Summary (1)'!C59:D59</f>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43">F73+1</f>
        <v>2</v>
      </c>
      <c r="J73" s="145">
        <f t="shared" si="43"/>
        <v>2</v>
      </c>
      <c r="K73" s="145">
        <f t="shared" si="43"/>
        <v>3</v>
      </c>
      <c r="L73" s="145">
        <f t="shared" si="43"/>
        <v>3</v>
      </c>
      <c r="M73" s="145">
        <f t="shared" si="43"/>
        <v>3</v>
      </c>
      <c r="N73" s="145">
        <f t="shared" si="43"/>
        <v>4</v>
      </c>
      <c r="O73" s="145">
        <f t="shared" si="43"/>
        <v>4</v>
      </c>
      <c r="P73" s="145">
        <f t="shared" si="43"/>
        <v>4</v>
      </c>
      <c r="Q73" s="145">
        <f t="shared" si="43"/>
        <v>5</v>
      </c>
      <c r="R73" s="145">
        <f t="shared" si="43"/>
        <v>5</v>
      </c>
      <c r="S73" s="145">
        <f t="shared" si="43"/>
        <v>5</v>
      </c>
      <c r="T73" s="145">
        <f t="shared" si="43"/>
        <v>6</v>
      </c>
      <c r="U73" s="145">
        <f t="shared" si="43"/>
        <v>6</v>
      </c>
      <c r="V73" s="145">
        <f t="shared" si="43"/>
        <v>6</v>
      </c>
      <c r="W73" s="145">
        <f t="shared" si="43"/>
        <v>7</v>
      </c>
      <c r="X73" s="145">
        <f t="shared" si="43"/>
        <v>7</v>
      </c>
      <c r="Y73" s="145">
        <f t="shared" si="43"/>
        <v>7</v>
      </c>
      <c r="Z73" s="145">
        <f t="shared" si="43"/>
        <v>8</v>
      </c>
      <c r="AA73" s="145">
        <f t="shared" si="43"/>
        <v>8</v>
      </c>
      <c r="AB73" s="145">
        <f t="shared" si="43"/>
        <v>8</v>
      </c>
      <c r="AC73" s="145">
        <f t="shared" si="43"/>
        <v>9</v>
      </c>
      <c r="AD73" s="145">
        <f t="shared" si="43"/>
        <v>9</v>
      </c>
      <c r="AE73" s="145">
        <f t="shared" si="43"/>
        <v>9</v>
      </c>
      <c r="AF73" s="145">
        <f t="shared" si="43"/>
        <v>10</v>
      </c>
      <c r="AG73" s="145">
        <f t="shared" si="43"/>
        <v>10</v>
      </c>
      <c r="AH73" s="145">
        <f t="shared" si="43"/>
        <v>10</v>
      </c>
      <c r="AI73" s="145">
        <f>$D$5</f>
        <v>2</v>
      </c>
      <c r="AJ73" s="145">
        <f>$D$6</f>
        <v>2</v>
      </c>
      <c r="AK73" s="145">
        <f>$D$6</f>
        <v>2</v>
      </c>
    </row>
    <row r="74" spans="1:37">
      <c r="A74" s="145" t="s">
        <v>124</v>
      </c>
      <c r="B74" s="145"/>
      <c r="C74" s="145"/>
      <c r="D74" s="145"/>
      <c r="E74" s="146">
        <f>'Summary (1)'!E74</f>
        <v>45717</v>
      </c>
      <c r="F74" s="146">
        <f>'Summary (1)'!F74</f>
        <v>45717</v>
      </c>
      <c r="G74" s="146">
        <f>'Summary (1)'!G74</f>
        <v>45717</v>
      </c>
      <c r="H74" s="146">
        <f>'Summary (1)'!H74</f>
        <v>45839</v>
      </c>
      <c r="I74" s="146">
        <f>'Summary (1)'!I74</f>
        <v>45839</v>
      </c>
      <c r="J74" s="146">
        <f>'Summary (1)'!J74</f>
        <v>45839</v>
      </c>
      <c r="K74" s="146">
        <f>'Summary (1)'!K74</f>
        <v>46204</v>
      </c>
      <c r="L74" s="146">
        <f>'Summary (1)'!L74</f>
        <v>46204</v>
      </c>
      <c r="M74" s="146">
        <f>'Summary (1)'!M74</f>
        <v>46204</v>
      </c>
      <c r="N74" s="146">
        <f>'Summary (1)'!N74</f>
        <v>46569</v>
      </c>
      <c r="O74" s="146">
        <f>'Summary (1)'!O74</f>
        <v>46569</v>
      </c>
      <c r="P74" s="146">
        <f>'Summary (1)'!P74</f>
        <v>46569</v>
      </c>
      <c r="Q74" s="146">
        <f>'Summary (1)'!Q74</f>
        <v>46935</v>
      </c>
      <c r="R74" s="146">
        <f>'Summary (1)'!R74</f>
        <v>46935</v>
      </c>
      <c r="S74" s="146">
        <f>'Summary (1)'!S74</f>
        <v>46935</v>
      </c>
      <c r="T74" s="146">
        <f>'Summary (1)'!T74</f>
        <v>47300</v>
      </c>
      <c r="U74" s="146">
        <f>'Summary (1)'!U74</f>
        <v>47300</v>
      </c>
      <c r="V74" s="146">
        <f>'Summary (1)'!V74</f>
        <v>47300</v>
      </c>
      <c r="W74" s="146">
        <f>'Summary (1)'!W74</f>
        <v>47665</v>
      </c>
      <c r="X74" s="146">
        <f>'Summary (1)'!X74</f>
        <v>47665</v>
      </c>
      <c r="Y74" s="146">
        <f>'Summary (1)'!Y74</f>
        <v>47665</v>
      </c>
      <c r="Z74" s="146">
        <f>'Summary (1)'!Z74</f>
        <v>48030</v>
      </c>
      <c r="AA74" s="146">
        <f>'Summary (1)'!AA74</f>
        <v>48030</v>
      </c>
      <c r="AB74" s="146">
        <f>'Summary (1)'!AB74</f>
        <v>48030</v>
      </c>
      <c r="AC74" s="146">
        <f>'Summary (1)'!AC74</f>
        <v>48396</v>
      </c>
      <c r="AD74" s="146">
        <f>'Summary (1)'!AD74</f>
        <v>48396</v>
      </c>
      <c r="AE74" s="146">
        <f>'Summary (1)'!AE74</f>
        <v>48396</v>
      </c>
      <c r="AF74" s="146">
        <f>'Summary (1)'!AF74</f>
        <v>48761</v>
      </c>
      <c r="AG74" s="146">
        <f>'Summary (1)'!AG74</f>
        <v>48761</v>
      </c>
      <c r="AH74" s="146">
        <f>'Summary (1)'!AH74</f>
        <v>48761</v>
      </c>
      <c r="AI74" s="146">
        <f>$B$6</f>
        <v>45717</v>
      </c>
      <c r="AJ74" s="146">
        <f>$B$6</f>
        <v>45717</v>
      </c>
      <c r="AK74" s="146">
        <f>$B$6</f>
        <v>45717</v>
      </c>
    </row>
    <row r="75" spans="1:37">
      <c r="A75" s="145" t="s">
        <v>125</v>
      </c>
      <c r="B75" s="145"/>
      <c r="C75" s="145"/>
      <c r="D75" s="145"/>
      <c r="E75" s="146">
        <f>'Summary (1)'!E75</f>
        <v>45838</v>
      </c>
      <c r="F75" s="146">
        <f>'Summary (1)'!F75</f>
        <v>45838</v>
      </c>
      <c r="G75" s="146">
        <f>'Summary (1)'!G75</f>
        <v>45838</v>
      </c>
      <c r="H75" s="146">
        <f>'Summary (1)'!H75</f>
        <v>46203</v>
      </c>
      <c r="I75" s="146">
        <f>'Summary (1)'!I75</f>
        <v>46203</v>
      </c>
      <c r="J75" s="146">
        <f>'Summary (1)'!J75</f>
        <v>46203</v>
      </c>
      <c r="K75" s="146">
        <f>'Summary (1)'!K75</f>
        <v>46568</v>
      </c>
      <c r="L75" s="146">
        <f>'Summary (1)'!L75</f>
        <v>46568</v>
      </c>
      <c r="M75" s="146">
        <f>'Summary (1)'!M75</f>
        <v>46568</v>
      </c>
      <c r="N75" s="146">
        <f>'Summary (1)'!N75</f>
        <v>46934</v>
      </c>
      <c r="O75" s="146">
        <f>'Summary (1)'!O75</f>
        <v>46934</v>
      </c>
      <c r="P75" s="146">
        <f>'Summary (1)'!P75</f>
        <v>46934</v>
      </c>
      <c r="Q75" s="146">
        <f>'Summary (1)'!Q75</f>
        <v>47299</v>
      </c>
      <c r="R75" s="146">
        <f>'Summary (1)'!R75</f>
        <v>47299</v>
      </c>
      <c r="S75" s="146">
        <f>'Summary (1)'!S75</f>
        <v>47299</v>
      </c>
      <c r="T75" s="146">
        <f>'Summary (1)'!T75</f>
        <v>47664</v>
      </c>
      <c r="U75" s="146">
        <f>'Summary (1)'!U75</f>
        <v>47664</v>
      </c>
      <c r="V75" s="146">
        <f>'Summary (1)'!V75</f>
        <v>47664</v>
      </c>
      <c r="W75" s="146">
        <f>'Summary (1)'!W75</f>
        <v>48029</v>
      </c>
      <c r="X75" s="146">
        <f>'Summary (1)'!X75</f>
        <v>48029</v>
      </c>
      <c r="Y75" s="146">
        <f>'Summary (1)'!Y75</f>
        <v>48029</v>
      </c>
      <c r="Z75" s="146">
        <f>'Summary (1)'!Z75</f>
        <v>48395</v>
      </c>
      <c r="AA75" s="146">
        <f>'Summary (1)'!AA75</f>
        <v>48395</v>
      </c>
      <c r="AB75" s="146">
        <f>'Summary (1)'!AB75</f>
        <v>48395</v>
      </c>
      <c r="AC75" s="146">
        <f>'Summary (1)'!AC75</f>
        <v>48760</v>
      </c>
      <c r="AD75" s="146">
        <f>'Summary (1)'!AD75</f>
        <v>48760</v>
      </c>
      <c r="AE75" s="146">
        <f>'Summary (1)'!AE75</f>
        <v>48760</v>
      </c>
      <c r="AF75" s="146">
        <f>'Summary (1)'!AF75</f>
        <v>49125</v>
      </c>
      <c r="AG75" s="146">
        <f>'Summary (1)'!AG75</f>
        <v>49125</v>
      </c>
      <c r="AH75" s="146">
        <f>'Summary (1)'!AH75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44">$B$3</f>
        <v>45717</v>
      </c>
      <c r="G76" s="146">
        <f t="shared" si="44"/>
        <v>45717</v>
      </c>
      <c r="H76" s="146">
        <f t="shared" si="44"/>
        <v>45717</v>
      </c>
      <c r="I76" s="146">
        <f t="shared" si="44"/>
        <v>45717</v>
      </c>
      <c r="J76" s="146">
        <f t="shared" si="44"/>
        <v>45717</v>
      </c>
      <c r="K76" s="146">
        <f t="shared" si="44"/>
        <v>45717</v>
      </c>
      <c r="L76" s="146">
        <f t="shared" si="44"/>
        <v>45717</v>
      </c>
      <c r="M76" s="146">
        <f t="shared" si="44"/>
        <v>45717</v>
      </c>
      <c r="N76" s="146">
        <f t="shared" si="44"/>
        <v>45717</v>
      </c>
      <c r="O76" s="146">
        <f t="shared" si="44"/>
        <v>45717</v>
      </c>
      <c r="P76" s="146">
        <f t="shared" si="44"/>
        <v>45717</v>
      </c>
      <c r="Q76" s="146">
        <f t="shared" si="44"/>
        <v>45717</v>
      </c>
      <c r="R76" s="146">
        <f t="shared" si="44"/>
        <v>45717</v>
      </c>
      <c r="S76" s="146">
        <f t="shared" si="44"/>
        <v>45717</v>
      </c>
      <c r="T76" s="146">
        <f t="shared" si="44"/>
        <v>45717</v>
      </c>
      <c r="U76" s="146">
        <f t="shared" si="44"/>
        <v>45717</v>
      </c>
      <c r="V76" s="146">
        <f t="shared" si="44"/>
        <v>45717</v>
      </c>
      <c r="W76" s="146">
        <f t="shared" si="44"/>
        <v>45717</v>
      </c>
      <c r="X76" s="146">
        <f t="shared" si="44"/>
        <v>45717</v>
      </c>
      <c r="Y76" s="146">
        <f t="shared" si="44"/>
        <v>45717</v>
      </c>
      <c r="Z76" s="146">
        <f t="shared" si="44"/>
        <v>45717</v>
      </c>
      <c r="AA76" s="146">
        <f t="shared" si="44"/>
        <v>45717</v>
      </c>
      <c r="AB76" s="146">
        <f t="shared" si="44"/>
        <v>45717</v>
      </c>
      <c r="AC76" s="146">
        <f t="shared" si="44"/>
        <v>45717</v>
      </c>
      <c r="AD76" s="146">
        <f t="shared" si="44"/>
        <v>45717</v>
      </c>
      <c r="AE76" s="146">
        <f t="shared" si="44"/>
        <v>45717</v>
      </c>
      <c r="AF76" s="146">
        <f t="shared" si="44"/>
        <v>45717</v>
      </c>
      <c r="AG76" s="146">
        <f t="shared" si="44"/>
        <v>45717</v>
      </c>
      <c r="AH76" s="146">
        <f t="shared" si="44"/>
        <v>45717</v>
      </c>
      <c r="AI76" s="146">
        <f t="shared" si="44"/>
        <v>45717</v>
      </c>
      <c r="AJ76" s="146">
        <f t="shared" si="44"/>
        <v>45717</v>
      </c>
      <c r="AK76" s="146">
        <f t="shared" si="44"/>
        <v>45717</v>
      </c>
    </row>
    <row r="77" spans="1:37">
      <c r="A77" s="147" t="s">
        <v>127</v>
      </c>
      <c r="B77" s="147"/>
      <c r="C77" s="147"/>
      <c r="D77" s="147"/>
      <c r="E77" s="147">
        <f>IF((AND(E73&gt;$D$5,E73&lt;=$D$6)),E73-$D$5,0)</f>
        <v>0</v>
      </c>
      <c r="F77" s="147">
        <f t="shared" ref="F77:AH77" si="45">IF((AND(F73&gt;$D$5,F73&lt;=$D$6)),F73-$D$5,0)</f>
        <v>0</v>
      </c>
      <c r="G77" s="147">
        <f t="shared" si="45"/>
        <v>0</v>
      </c>
      <c r="H77" s="147">
        <f t="shared" si="45"/>
        <v>0</v>
      </c>
      <c r="I77" s="147">
        <f t="shared" si="45"/>
        <v>0</v>
      </c>
      <c r="J77" s="147">
        <f t="shared" si="45"/>
        <v>0</v>
      </c>
      <c r="K77" s="147">
        <f t="shared" si="45"/>
        <v>0</v>
      </c>
      <c r="L77" s="147">
        <f t="shared" si="45"/>
        <v>0</v>
      </c>
      <c r="M77" s="147">
        <f t="shared" si="45"/>
        <v>0</v>
      </c>
      <c r="N77" s="147">
        <f t="shared" si="45"/>
        <v>0</v>
      </c>
      <c r="O77" s="147">
        <f t="shared" si="45"/>
        <v>0</v>
      </c>
      <c r="P77" s="147">
        <f t="shared" si="45"/>
        <v>0</v>
      </c>
      <c r="Q77" s="147">
        <f t="shared" si="45"/>
        <v>0</v>
      </c>
      <c r="R77" s="147">
        <f t="shared" si="45"/>
        <v>0</v>
      </c>
      <c r="S77" s="147">
        <f t="shared" si="45"/>
        <v>0</v>
      </c>
      <c r="T77" s="147">
        <f t="shared" si="45"/>
        <v>0</v>
      </c>
      <c r="U77" s="147">
        <f t="shared" si="45"/>
        <v>0</v>
      </c>
      <c r="V77" s="147">
        <f t="shared" si="45"/>
        <v>0</v>
      </c>
      <c r="W77" s="147">
        <f t="shared" si="45"/>
        <v>0</v>
      </c>
      <c r="X77" s="147">
        <f t="shared" si="45"/>
        <v>0</v>
      </c>
      <c r="Y77" s="147">
        <f t="shared" si="45"/>
        <v>0</v>
      </c>
      <c r="Z77" s="147">
        <f t="shared" si="45"/>
        <v>0</v>
      </c>
      <c r="AA77" s="147">
        <f t="shared" si="45"/>
        <v>0</v>
      </c>
      <c r="AB77" s="147">
        <f t="shared" si="45"/>
        <v>0</v>
      </c>
      <c r="AC77" s="147">
        <f t="shared" si="45"/>
        <v>0</v>
      </c>
      <c r="AD77" s="147">
        <f t="shared" si="45"/>
        <v>0</v>
      </c>
      <c r="AE77" s="147">
        <f t="shared" si="45"/>
        <v>0</v>
      </c>
      <c r="AF77" s="147">
        <f t="shared" si="45"/>
        <v>0</v>
      </c>
      <c r="AG77" s="147">
        <f t="shared" si="45"/>
        <v>0</v>
      </c>
      <c r="AH77" s="147">
        <f t="shared" si="45"/>
        <v>0</v>
      </c>
      <c r="AI77" s="890"/>
      <c r="AJ77" s="890"/>
      <c r="AK77"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A59:B59"/>
    <mergeCell ref="C59:D59"/>
    <mergeCell ref="A47:D47"/>
    <mergeCell ref="A48:D48"/>
    <mergeCell ref="A49:D49"/>
    <mergeCell ref="A50:D50"/>
    <mergeCell ref="A51:D51"/>
    <mergeCell ref="A52:D52"/>
    <mergeCell ref="A54:D54"/>
    <mergeCell ref="B55:D55"/>
    <mergeCell ref="B56:D56"/>
    <mergeCell ref="B57:D57"/>
    <mergeCell ref="A58:C58"/>
  </mergeCells>
  <conditionalFormatting sqref="B3 B5:C5 C6 B55:B57">
    <cfRule type="containsBlanks" dxfId="437" priority="25">
      <formula>LEN(TRIM(B3))=0</formula>
    </cfRule>
  </conditionalFormatting>
  <conditionalFormatting sqref="B7:B12">
    <cfRule type="containsBlanks" dxfId="436" priority="16">
      <formula>LEN(TRIM(B7))=0</formula>
    </cfRule>
  </conditionalFormatting>
  <conditionalFormatting sqref="B16">
    <cfRule type="containsBlanks" dxfId="435" priority="24">
      <formula>LEN(TRIM(B16))=0</formula>
    </cfRule>
  </conditionalFormatting>
  <conditionalFormatting sqref="C15">
    <cfRule type="expression" dxfId="434" priority="17">
      <formula>$C$15&lt;0</formula>
    </cfRule>
  </conditionalFormatting>
  <conditionalFormatting sqref="E25 G25:H25 J25:K25 M25:N25 P25:Q25 S25:T25 V25:W25 Y25:Z25 AB25:AC25 AE25:AF25 AH25">
    <cfRule type="containsBlanks" dxfId="433" priority="28">
      <formula>LEN(TRIM(E25))=0</formula>
    </cfRule>
  </conditionalFormatting>
  <conditionalFormatting sqref="E29 G29:H29 J29:K29 M29:N29 P29:Q29 S29:T29 V29:W29 Y29:Z29 AB29:AC29 AE29:AF29 AH29">
    <cfRule type="containsBlanks" dxfId="432" priority="3">
      <formula>LEN(TRIM(E29))=0</formula>
    </cfRule>
  </conditionalFormatting>
  <conditionalFormatting sqref="E18:AH30">
    <cfRule type="expression" dxfId="431" priority="1">
      <formula>E$73&gt;$D$6</formula>
    </cfRule>
  </conditionalFormatting>
  <conditionalFormatting sqref="E21:AH30">
    <cfRule type="expression" dxfId="430" priority="5">
      <formula>E$76&gt;E$75</formula>
    </cfRule>
  </conditionalFormatting>
  <conditionalFormatting sqref="E29:AH29">
    <cfRule type="expression" dxfId="429" priority="2">
      <formula>COUNTIF($A$33:$D$41,"*HUD*")=0</formula>
    </cfRule>
  </conditionalFormatting>
  <conditionalFormatting sqref="E31:AH52">
    <cfRule type="expression" dxfId="428" priority="20">
      <formula>E$76&gt;E$75</formula>
    </cfRule>
    <cfRule type="expression" dxfId="427" priority="27">
      <formula>E$73&gt;$D$6</formula>
    </cfRule>
  </conditionalFormatting>
  <conditionalFormatting sqref="E52:AK52">
    <cfRule type="cellIs" dxfId="426" priority="18" operator="notBetween">
      <formula>-2</formula>
      <formula>2</formula>
    </cfRule>
  </conditionalFormatting>
  <conditionalFormatting sqref="F21:F24 I21:I24 L21:L24 O21:O24 R22:R24 U22:U24 X22:X24 AA22:AA24 AD22:AD24 AG22:AG24 AJ22:AJ24">
    <cfRule type="cellIs" dxfId="425" priority="26" operator="notEqual">
      <formula>0</formula>
    </cfRule>
  </conditionalFormatting>
  <conditionalFormatting sqref="AJ26:AJ50 F26:F51 I26:I51 L26:L51 O26:O51 R26:R51 U26:U51 X26:X51 AA26:AA51 AD26:AD51 AG26:AG51">
    <cfRule type="cellIs" dxfId="424" priority="4" operator="notEqual">
      <formula>0</formula>
    </cfRule>
  </conditionalFormatting>
  <conditionalFormatting sqref="AJ51:AJ52 F52 I52 L52 O52 R52 U52 X52 AA52 AD52 AG52">
    <cfRule type="cellIs" dxfId="423" priority="19" operator="notEqual">
      <formula>0</formula>
    </cfRule>
  </conditionalFormatting>
  <printOptions headings="1"/>
  <pageMargins left="0.25" right="0.25" top="0.75" bottom="0.75" header="0.3" footer="0.3"/>
  <pageSetup paperSize="5" scale="28" fitToHeight="0" orientation="landscape" r:id="rId1"/>
  <headerFooter alignWithMargins="0"/>
  <ignoredErrors>
    <ignoredError sqref="F26 I26 L26 O26 R26 U26 X26 AA26 AD26 AG26" 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700-000000000000}">
          <x14:formula1>
            <xm:f>'Dropdown Lists'!$C$2:$C$6</xm:f>
          </x14:formula1>
          <xm:sqref>B10:D10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59999389629810485"/>
    <pageSetUpPr fitToPage="1"/>
  </sheetPr>
  <dimension ref="A1:BV75"/>
  <sheetViews>
    <sheetView showGridLines="0" showZeros="0" zoomScale="85" zoomScaleNormal="85" zoomScaleSheetLayoutView="85" workbookViewId="0">
      <pane xSplit="1" ySplit="11" topLeftCell="B12"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2.140625" style="156" customWidth="1"/>
    <col min="2" max="2" width="14.140625" style="158" customWidth="1"/>
    <col min="3" max="5" width="11" style="162" customWidth="1"/>
    <col min="6" max="6" width="15.7109375" style="156" customWidth="1"/>
    <col min="7" max="7" width="15.7109375" style="170" customWidth="1"/>
    <col min="8" max="8" width="15.7109375" style="156" customWidth="1"/>
    <col min="9" max="9" width="14.7109375" style="156" customWidth="1"/>
    <col min="10" max="12" width="11" style="156" customWidth="1"/>
    <col min="13" max="13" width="15.7109375" style="156" customWidth="1"/>
    <col min="14" max="14" width="15.7109375" style="170" customWidth="1"/>
    <col min="15" max="16" width="15.7109375" style="156" customWidth="1"/>
    <col min="17" max="19" width="11" style="156" customWidth="1"/>
    <col min="20" max="20" width="15.7109375" style="156" customWidth="1"/>
    <col min="21" max="21" width="15.7109375" style="170" customWidth="1"/>
    <col min="22" max="23" width="15.7109375" style="156" customWidth="1"/>
    <col min="24" max="26" width="11" style="156" customWidth="1"/>
    <col min="27" max="27" width="15.7109375" style="156" customWidth="1"/>
    <col min="28" max="28" width="15.7109375" style="170" customWidth="1"/>
    <col min="29" max="30" width="15.7109375" style="156" customWidth="1"/>
    <col min="31" max="33" width="11" style="156" customWidth="1"/>
    <col min="34" max="34" width="15.7109375" style="156" customWidth="1"/>
    <col min="35" max="35" width="15.7109375" style="170" customWidth="1"/>
    <col min="36" max="37" width="15.7109375" style="156" customWidth="1"/>
    <col min="38" max="40" width="11" style="156" customWidth="1"/>
    <col min="41" max="41" width="15.7109375" style="156" customWidth="1"/>
    <col min="42" max="42" width="15.7109375" style="170" customWidth="1"/>
    <col min="43" max="44" width="15.7109375" style="156" customWidth="1"/>
    <col min="45" max="47" width="11" style="156" customWidth="1"/>
    <col min="48" max="48" width="15.7109375" style="156" customWidth="1"/>
    <col min="49" max="49" width="15.7109375" style="170" customWidth="1"/>
    <col min="50" max="51" width="15.7109375" style="156" customWidth="1"/>
    <col min="52" max="54" width="11" style="156" customWidth="1"/>
    <col min="55" max="55" width="15.7109375" style="156" customWidth="1"/>
    <col min="56" max="56" width="15.7109375" style="170" customWidth="1"/>
    <col min="57" max="58" width="15.7109375" style="156" customWidth="1"/>
    <col min="59" max="61" width="11" style="156" customWidth="1"/>
    <col min="62" max="62" width="15.7109375" style="156" customWidth="1"/>
    <col min="63" max="63" width="15.7109375" style="170" customWidth="1"/>
    <col min="64" max="65" width="15.7109375" style="156" customWidth="1"/>
    <col min="66" max="68" width="11" style="156" customWidth="1"/>
    <col min="69" max="69" width="15.7109375" style="156" customWidth="1"/>
    <col min="70" max="70" width="15.7109375" style="170" customWidth="1"/>
    <col min="71" max="73" width="15.7109375" style="156" customWidth="1"/>
    <col min="74" max="74" width="15.7109375" style="173" customWidth="1"/>
    <col min="75" max="75" width="11.28515625" style="156" customWidth="1"/>
    <col min="76" max="16384" width="17.7109375" style="156"/>
  </cols>
  <sheetData>
    <row r="1" spans="1:74" ht="15.95" thickBot="1">
      <c r="A1" s="166" t="str">
        <f>'Summary (2)'!A1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(2)'!B3</f>
        <v>45717</v>
      </c>
      <c r="C3" s="161"/>
      <c r="D3" s="161"/>
      <c r="E3" s="160"/>
      <c r="G3" s="171"/>
      <c r="H3" s="157"/>
      <c r="I3" s="157"/>
      <c r="J3" s="157"/>
      <c r="K3" s="157"/>
      <c r="L3" s="157"/>
      <c r="M3" s="157"/>
      <c r="O3" s="157"/>
      <c r="P3" s="157"/>
      <c r="Q3" s="157"/>
      <c r="R3" s="157"/>
      <c r="S3" s="157"/>
      <c r="BT3" s="159"/>
      <c r="BU3" s="159"/>
      <c r="BV3" s="175"/>
    </row>
    <row r="4" spans="1:74">
      <c r="A4" s="529" t="str">
        <f>'Summary (2)'!A7</f>
        <v>Provider Name</v>
      </c>
      <c r="B4" s="526">
        <f>'Summary (2)'!B7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(2)'!A8</f>
        <v>Program</v>
      </c>
      <c r="B5" s="526" t="str">
        <f>'Summary (2)'!B8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(2)'!A9</f>
        <v>F$P Contract ID#</v>
      </c>
      <c r="B6" s="527" t="str">
        <f>'Summary (2)'!B9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495">
        <f>'Summary (2)'!B12</f>
        <v>0</v>
      </c>
      <c r="C7" s="1211" t="str">
        <f>'Summary (2)'!F17</f>
        <v xml:space="preserve"> </v>
      </c>
      <c r="D7" s="1211"/>
      <c r="E7" s="1211"/>
      <c r="F7" s="1211"/>
      <c r="G7" s="1211"/>
      <c r="H7" s="1211"/>
      <c r="I7" s="1185" t="str">
        <f>'Summary (2)'!I17</f>
        <v xml:space="preserve"> </v>
      </c>
      <c r="J7" s="1185"/>
      <c r="K7" s="1185"/>
      <c r="L7" s="1185"/>
      <c r="M7" s="1185"/>
      <c r="N7" s="1185"/>
      <c r="O7" s="1185"/>
      <c r="P7" s="1185" t="str">
        <f>'Summary (2)'!L17</f>
        <v xml:space="preserve"> </v>
      </c>
      <c r="Q7" s="1185"/>
      <c r="R7" s="1185"/>
      <c r="S7" s="1185"/>
      <c r="T7" s="1185"/>
      <c r="U7" s="1185"/>
      <c r="V7" s="1185"/>
      <c r="W7" s="1185" t="str">
        <f>'Summary (2)'!O17</f>
        <v xml:space="preserve"> </v>
      </c>
      <c r="X7" s="1185"/>
      <c r="Y7" s="1185"/>
      <c r="Z7" s="1185"/>
      <c r="AA7" s="1185"/>
      <c r="AB7" s="1185"/>
      <c r="AC7" s="1185"/>
      <c r="AD7" s="1185" t="str">
        <f>'Summary (2)'!R17</f>
        <v xml:space="preserve"> </v>
      </c>
      <c r="AE7" s="1185"/>
      <c r="AF7" s="1185"/>
      <c r="AG7" s="1185"/>
      <c r="AH7" s="1185"/>
      <c r="AI7" s="1185"/>
      <c r="AJ7" s="1185"/>
      <c r="AK7" s="1185" t="str">
        <f>'Summary (2)'!U17</f>
        <v xml:space="preserve"> </v>
      </c>
      <c r="AL7" s="1185"/>
      <c r="AM7" s="1185"/>
      <c r="AN7" s="1185"/>
      <c r="AO7" s="1185"/>
      <c r="AP7" s="1185"/>
      <c r="AQ7" s="1185"/>
      <c r="AR7" s="1185" t="str">
        <f>'Summary (2)'!X17</f>
        <v xml:space="preserve"> </v>
      </c>
      <c r="AS7" s="1185"/>
      <c r="AT7" s="1185"/>
      <c r="AU7" s="1185"/>
      <c r="AV7" s="1185"/>
      <c r="AW7" s="1185"/>
      <c r="AX7" s="1185"/>
      <c r="AY7" s="1185" t="str">
        <f>'Summary (2)'!AA17</f>
        <v xml:space="preserve"> </v>
      </c>
      <c r="AZ7" s="1185"/>
      <c r="BA7" s="1185"/>
      <c r="BB7" s="1185"/>
      <c r="BC7" s="1185"/>
      <c r="BD7" s="1185"/>
      <c r="BE7" s="1185"/>
      <c r="BF7" s="1185" t="str">
        <f>'Summary (2)'!AD17</f>
        <v xml:space="preserve"> </v>
      </c>
      <c r="BG7" s="1185"/>
      <c r="BH7" s="1185"/>
      <c r="BI7" s="1185"/>
      <c r="BJ7" s="1185"/>
      <c r="BK7" s="1185"/>
      <c r="BL7" s="1185"/>
      <c r="BM7" s="1185" t="str">
        <f>'Summary (2)'!AG17</f>
        <v xml:space="preserve"> </v>
      </c>
      <c r="BN7" s="1185"/>
      <c r="BO7" s="1185"/>
      <c r="BP7" s="1185"/>
      <c r="BQ7" s="1185"/>
      <c r="BR7" s="1185"/>
      <c r="BS7" s="1185"/>
      <c r="BT7" s="896"/>
      <c r="BU7" s="896"/>
      <c r="BV7" s="896"/>
    </row>
    <row r="8" spans="1:74" ht="18" customHeight="1" thickBot="1">
      <c r="A8" s="531"/>
      <c r="B8" s="1320" t="s">
        <v>135</v>
      </c>
      <c r="C8" s="1321"/>
      <c r="D8" s="1321"/>
      <c r="E8" s="1321"/>
      <c r="F8" s="1321"/>
      <c r="G8" s="1321"/>
      <c r="H8" s="1322"/>
      <c r="I8" s="1323" t="s">
        <v>136</v>
      </c>
      <c r="J8" s="1324"/>
      <c r="K8" s="1324"/>
      <c r="L8" s="1324"/>
      <c r="M8" s="1324"/>
      <c r="N8" s="1324"/>
      <c r="O8" s="1325"/>
      <c r="P8" s="1326" t="s">
        <v>137</v>
      </c>
      <c r="Q8" s="1327"/>
      <c r="R8" s="1327"/>
      <c r="S8" s="1327"/>
      <c r="T8" s="1327"/>
      <c r="U8" s="1327"/>
      <c r="V8" s="1328"/>
      <c r="W8" s="1329" t="s">
        <v>138</v>
      </c>
      <c r="X8" s="1330"/>
      <c r="Y8" s="1330"/>
      <c r="Z8" s="1330"/>
      <c r="AA8" s="1330"/>
      <c r="AB8" s="1330"/>
      <c r="AC8" s="1331"/>
      <c r="AD8" s="1332" t="s">
        <v>139</v>
      </c>
      <c r="AE8" s="1333"/>
      <c r="AF8" s="1333"/>
      <c r="AG8" s="1333"/>
      <c r="AH8" s="1333"/>
      <c r="AI8" s="1333"/>
      <c r="AJ8" s="1334"/>
      <c r="AK8" s="1305" t="s">
        <v>140</v>
      </c>
      <c r="AL8" s="1306"/>
      <c r="AM8" s="1306"/>
      <c r="AN8" s="1306"/>
      <c r="AO8" s="1306"/>
      <c r="AP8" s="1306"/>
      <c r="AQ8" s="1307"/>
      <c r="AR8" s="1308" t="s">
        <v>141</v>
      </c>
      <c r="AS8" s="1309"/>
      <c r="AT8" s="1309"/>
      <c r="AU8" s="1309"/>
      <c r="AV8" s="1309"/>
      <c r="AW8" s="1309"/>
      <c r="AX8" s="1310"/>
      <c r="AY8" s="1311" t="s">
        <v>142</v>
      </c>
      <c r="AZ8" s="1312"/>
      <c r="BA8" s="1312"/>
      <c r="BB8" s="1312"/>
      <c r="BC8" s="1312"/>
      <c r="BD8" s="1312"/>
      <c r="BE8" s="1313"/>
      <c r="BF8" s="1314" t="s">
        <v>143</v>
      </c>
      <c r="BG8" s="1315"/>
      <c r="BH8" s="1315"/>
      <c r="BI8" s="1315"/>
      <c r="BJ8" s="1315"/>
      <c r="BK8" s="1315"/>
      <c r="BL8" s="1316"/>
      <c r="BM8" s="1317" t="s">
        <v>144</v>
      </c>
      <c r="BN8" s="1318"/>
      <c r="BO8" s="1318"/>
      <c r="BP8" s="1318"/>
      <c r="BQ8" s="1318"/>
      <c r="BR8" s="1318"/>
      <c r="BS8" s="1319"/>
      <c r="BT8" s="1108" t="s">
        <v>163</v>
      </c>
      <c r="BU8" s="1109"/>
      <c r="BV8" s="1110"/>
    </row>
    <row r="9" spans="1:74" s="278" customFormat="1" ht="31.5" customHeight="1">
      <c r="A9" s="522" t="s">
        <v>194</v>
      </c>
      <c r="B9" s="1198" t="s">
        <v>195</v>
      </c>
      <c r="C9" s="1199"/>
      <c r="D9" s="1194" t="s">
        <v>196</v>
      </c>
      <c r="E9" s="1195"/>
      <c r="F9" s="261" t="str">
        <f>'Summary (2)'!E19</f>
        <v>3/1/2025 - 6/30/2025</v>
      </c>
      <c r="G9" s="411" t="str">
        <f>'Summary (2)'!F19</f>
        <v>3/1/2025 - 6/30/2025</v>
      </c>
      <c r="H9" s="325" t="str">
        <f>'Summary (2)'!G19</f>
        <v>3/1/2025 - 6/30/2025</v>
      </c>
      <c r="I9" s="1205" t="s">
        <v>195</v>
      </c>
      <c r="J9" s="1206"/>
      <c r="K9" s="1209" t="s">
        <v>196</v>
      </c>
      <c r="L9" s="1206"/>
      <c r="M9" s="262" t="str">
        <f>'Summary (2)'!H19</f>
        <v>7/1/2025 - 6/30/2026</v>
      </c>
      <c r="N9" s="408" t="str">
        <f>'Summary (2)'!I19</f>
        <v>7/1/2025 - 6/30/2026</v>
      </c>
      <c r="O9" s="339" t="str">
        <f>'Summary (2)'!J19</f>
        <v>7/1/2025 - 6/30/2026</v>
      </c>
      <c r="P9" s="1145" t="s">
        <v>195</v>
      </c>
      <c r="Q9" s="1146"/>
      <c r="R9" s="1149" t="s">
        <v>196</v>
      </c>
      <c r="S9" s="1146"/>
      <c r="T9" s="263" t="str">
        <f>'Summary (2)'!K19</f>
        <v>N/A</v>
      </c>
      <c r="U9" s="407" t="str">
        <f>'Summary (2)'!L19</f>
        <v>N/A</v>
      </c>
      <c r="V9" s="342" t="str">
        <f>'Summary (2)'!M19</f>
        <v>N/A</v>
      </c>
      <c r="W9" s="1186" t="s">
        <v>195</v>
      </c>
      <c r="X9" s="1187"/>
      <c r="Y9" s="1190" t="s">
        <v>196</v>
      </c>
      <c r="Z9" s="1187"/>
      <c r="AA9" s="264" t="str">
        <f>'Summary (2)'!N19</f>
        <v>N/A</v>
      </c>
      <c r="AB9" s="405" t="str">
        <f>'Summary (2)'!O19</f>
        <v>N/A</v>
      </c>
      <c r="AC9" s="345" t="str">
        <f>'Summary (2)'!P19</f>
        <v>N/A</v>
      </c>
      <c r="AD9" s="1166" t="s">
        <v>195</v>
      </c>
      <c r="AE9" s="1167"/>
      <c r="AF9" s="1170" t="s">
        <v>196</v>
      </c>
      <c r="AG9" s="1167"/>
      <c r="AH9" s="898" t="str">
        <f>'Summary (2)'!Q19</f>
        <v>N/A</v>
      </c>
      <c r="AI9" s="394" t="str">
        <f>'Summary (2)'!R19</f>
        <v>N/A</v>
      </c>
      <c r="AJ9" s="348" t="str">
        <f>'Summary (2)'!S19</f>
        <v>N/A</v>
      </c>
      <c r="AK9" s="1157" t="s">
        <v>195</v>
      </c>
      <c r="AL9" s="1158"/>
      <c r="AM9" s="1161" t="s">
        <v>196</v>
      </c>
      <c r="AN9" s="1158"/>
      <c r="AO9" s="897" t="str">
        <f>'Summary (2)'!T19</f>
        <v>N/A</v>
      </c>
      <c r="AP9" s="387" t="str">
        <f>'Summary (2)'!U19</f>
        <v>N/A</v>
      </c>
      <c r="AQ9" s="352" t="str">
        <f>'Summary (2)'!V19</f>
        <v>N/A</v>
      </c>
      <c r="AR9" s="1192" t="s">
        <v>195</v>
      </c>
      <c r="AS9" s="1179"/>
      <c r="AT9" s="1178" t="s">
        <v>196</v>
      </c>
      <c r="AU9" s="1179"/>
      <c r="AV9" s="893" t="str">
        <f>'Summary (2)'!W19</f>
        <v>N/A</v>
      </c>
      <c r="AW9" s="396" t="str">
        <f>'Summary (2)'!X19</f>
        <v>N/A</v>
      </c>
      <c r="AX9" s="355" t="str">
        <f>'Summary (2)'!Y19</f>
        <v>N/A</v>
      </c>
      <c r="AY9" s="1117" t="s">
        <v>195</v>
      </c>
      <c r="AZ9" s="1118"/>
      <c r="BA9" s="1121" t="s">
        <v>196</v>
      </c>
      <c r="BB9" s="1118"/>
      <c r="BC9" s="899" t="str">
        <f>'Summary (2)'!Z19</f>
        <v>N/A</v>
      </c>
      <c r="BD9" s="398" t="str">
        <f>'Summary (2)'!AA19</f>
        <v>N/A</v>
      </c>
      <c r="BE9" s="358" t="str">
        <f>'Summary (2)'!AB19</f>
        <v>N/A</v>
      </c>
      <c r="BF9" s="1129" t="s">
        <v>195</v>
      </c>
      <c r="BG9" s="1130"/>
      <c r="BH9" s="1133" t="s">
        <v>196</v>
      </c>
      <c r="BI9" s="1130"/>
      <c r="BJ9" s="900" t="str">
        <f>'Summary (2)'!AC19</f>
        <v>N/A</v>
      </c>
      <c r="BK9" s="400" t="str">
        <f>'Summary (2)'!AD19</f>
        <v>N/A</v>
      </c>
      <c r="BL9" s="361" t="str">
        <f>'Summary (2)'!AE19</f>
        <v>N/A</v>
      </c>
      <c r="BM9" s="1111" t="s">
        <v>195</v>
      </c>
      <c r="BN9" s="1112"/>
      <c r="BO9" s="1115" t="s">
        <v>196</v>
      </c>
      <c r="BP9" s="1112"/>
      <c r="BQ9" s="273" t="str">
        <f>'Summary (2)'!AF19</f>
        <v>N/A</v>
      </c>
      <c r="BR9" s="402" t="str">
        <f>'Summary (2)'!AG19</f>
        <v>N/A</v>
      </c>
      <c r="BS9" s="274" t="str">
        <f>'Summary (2)'!AH19</f>
        <v>N/A</v>
      </c>
      <c r="BT9" s="275" t="str">
        <f>'Summary (2)'!AI19</f>
        <v>3/1/2025 - 6/30/2026</v>
      </c>
      <c r="BU9" s="276" t="str">
        <f>'Summary (2)'!AJ19</f>
        <v>3/1/2025 - 6/30/2026</v>
      </c>
      <c r="BV9" s="277" t="str">
        <f>'Summary (2)'!AK19</f>
        <v>3/1/2025 - 6/30/2026</v>
      </c>
    </row>
    <row r="10" spans="1:74" s="227" customFormat="1">
      <c r="A10" s="523"/>
      <c r="B10" s="1200"/>
      <c r="C10" s="1201"/>
      <c r="D10" s="1196"/>
      <c r="E10" s="1197"/>
      <c r="F10" s="265" t="str">
        <f>'Summary (2)'!E20</f>
        <v/>
      </c>
      <c r="G10" s="411" t="str">
        <f>'Summary (2)'!F20</f>
        <v xml:space="preserve"> </v>
      </c>
      <c r="H10" s="326" t="str">
        <f>'Summary (2)'!G20</f>
        <v>New</v>
      </c>
      <c r="I10" s="1207"/>
      <c r="J10" s="1208"/>
      <c r="K10" s="1210"/>
      <c r="L10" s="1208"/>
      <c r="M10" s="266" t="str">
        <f>'Summary (2)'!H20</f>
        <v/>
      </c>
      <c r="N10" s="408" t="str">
        <f>'Summary (2)'!I20</f>
        <v xml:space="preserve"> </v>
      </c>
      <c r="O10" s="340" t="str">
        <f>'Summary (2)'!J20</f>
        <v>New</v>
      </c>
      <c r="P10" s="1147"/>
      <c r="Q10" s="1148"/>
      <c r="R10" s="1150"/>
      <c r="S10" s="1148"/>
      <c r="T10" s="267" t="str">
        <f>'Summary (2)'!K20</f>
        <v/>
      </c>
      <c r="U10" s="407" t="str">
        <f>'Summary (2)'!L20</f>
        <v xml:space="preserve"> </v>
      </c>
      <c r="V10" s="343" t="str">
        <f>'Summary (2)'!M20</f>
        <v>New</v>
      </c>
      <c r="W10" s="1188"/>
      <c r="X10" s="1189"/>
      <c r="Y10" s="1191"/>
      <c r="Z10" s="1189"/>
      <c r="AA10" s="268" t="str">
        <f>'Summary (2)'!N20</f>
        <v/>
      </c>
      <c r="AB10" s="406" t="str">
        <f>'Summary (2)'!O20</f>
        <v xml:space="preserve"> </v>
      </c>
      <c r="AC10" s="346" t="str">
        <f>'Summary (2)'!P20</f>
        <v>New</v>
      </c>
      <c r="AD10" s="1168"/>
      <c r="AE10" s="1169"/>
      <c r="AF10" s="1171"/>
      <c r="AG10" s="1169"/>
      <c r="AH10" s="269" t="str">
        <f>'Summary (2)'!Q20</f>
        <v/>
      </c>
      <c r="AI10" s="395" t="str">
        <f>'Summary (2)'!R20</f>
        <v xml:space="preserve"> </v>
      </c>
      <c r="AJ10" s="349" t="str">
        <f>'Summary (2)'!S20</f>
        <v>New</v>
      </c>
      <c r="AK10" s="1159"/>
      <c r="AL10" s="1160"/>
      <c r="AM10" s="1162"/>
      <c r="AN10" s="1160"/>
      <c r="AO10" s="279" t="str">
        <f>'Summary (2)'!T20</f>
        <v/>
      </c>
      <c r="AP10" s="388" t="str">
        <f>'Summary (2)'!U20</f>
        <v xml:space="preserve"> </v>
      </c>
      <c r="AQ10" s="353" t="str">
        <f>'Summary (2)'!V20</f>
        <v>New</v>
      </c>
      <c r="AR10" s="1193"/>
      <c r="AS10" s="1181"/>
      <c r="AT10" s="1180"/>
      <c r="AU10" s="1181"/>
      <c r="AV10" s="280" t="str">
        <f>'Summary (2)'!W20</f>
        <v/>
      </c>
      <c r="AW10" s="397" t="str">
        <f>'Summary (2)'!X20</f>
        <v xml:space="preserve"> </v>
      </c>
      <c r="AX10" s="356" t="str">
        <f>'Summary (2)'!Y20</f>
        <v>New</v>
      </c>
      <c r="AY10" s="1119"/>
      <c r="AZ10" s="1120"/>
      <c r="BA10" s="1122"/>
      <c r="BB10" s="1120"/>
      <c r="BC10" s="281" t="str">
        <f>'Summary (2)'!Z20</f>
        <v/>
      </c>
      <c r="BD10" s="399" t="str">
        <f>'Summary (2)'!AA20</f>
        <v xml:space="preserve"> </v>
      </c>
      <c r="BE10" s="359" t="str">
        <f>'Summary (2)'!AB20</f>
        <v>New</v>
      </c>
      <c r="BF10" s="1131"/>
      <c r="BG10" s="1132"/>
      <c r="BH10" s="1134"/>
      <c r="BI10" s="1132"/>
      <c r="BJ10" s="282" t="str">
        <f>'Summary (2)'!AC20</f>
        <v/>
      </c>
      <c r="BK10" s="401" t="str">
        <f>'Summary (2)'!AD20</f>
        <v xml:space="preserve"> </v>
      </c>
      <c r="BL10" s="362" t="str">
        <f>'Summary (2)'!AE20</f>
        <v>New</v>
      </c>
      <c r="BM10" s="1113"/>
      <c r="BN10" s="1114"/>
      <c r="BO10" s="1116"/>
      <c r="BP10" s="1114"/>
      <c r="BQ10" s="283" t="str">
        <f>'Summary (2)'!AF20</f>
        <v/>
      </c>
      <c r="BR10" s="403" t="str">
        <f>'Summary (2)'!AG20</f>
        <v xml:space="preserve"> </v>
      </c>
      <c r="BS10" s="284" t="str">
        <f>'Summary (2)'!AH20</f>
        <v>New</v>
      </c>
      <c r="BT10" s="285" t="str">
        <f>'Summary (2)'!AI20</f>
        <v/>
      </c>
      <c r="BU10" s="253" t="s">
        <v>58</v>
      </c>
      <c r="BV10" s="286" t="str">
        <f>'Summary (2)'!AK20</f>
        <v>New</v>
      </c>
    </row>
    <row r="11" spans="1:74" s="227" customFormat="1" ht="46.5">
      <c r="A11" s="524"/>
      <c r="B11" s="327" t="s">
        <v>197</v>
      </c>
      <c r="C11" s="271" t="s">
        <v>198</v>
      </c>
      <c r="D11" s="271" t="s">
        <v>199</v>
      </c>
      <c r="E11" s="271" t="s">
        <v>200</v>
      </c>
      <c r="F11" s="261" t="s">
        <v>201</v>
      </c>
      <c r="G11" s="411" t="s">
        <v>202</v>
      </c>
      <c r="H11" s="325" t="s">
        <v>201</v>
      </c>
      <c r="I11" s="341" t="s">
        <v>197</v>
      </c>
      <c r="J11" s="262" t="s">
        <v>198</v>
      </c>
      <c r="K11" s="262" t="s">
        <v>199</v>
      </c>
      <c r="L11" s="262" t="s">
        <v>200</v>
      </c>
      <c r="M11" s="262" t="str">
        <f>F11</f>
        <v>Budgeted Salary</v>
      </c>
      <c r="N11" s="408" t="str">
        <f>G11</f>
        <v>Change</v>
      </c>
      <c r="O11" s="339" t="str">
        <f>H11</f>
        <v>Budgeted Salary</v>
      </c>
      <c r="P11" s="344" t="s">
        <v>197</v>
      </c>
      <c r="Q11" s="263" t="s">
        <v>198</v>
      </c>
      <c r="R11" s="263" t="s">
        <v>199</v>
      </c>
      <c r="S11" s="263" t="s">
        <v>200</v>
      </c>
      <c r="T11" s="263" t="str">
        <f>M11</f>
        <v>Budgeted Salary</v>
      </c>
      <c r="U11" s="407" t="str">
        <f>N11</f>
        <v>Change</v>
      </c>
      <c r="V11" s="342" t="str">
        <f>O11</f>
        <v>Budgeted Salary</v>
      </c>
      <c r="W11" s="347" t="s">
        <v>197</v>
      </c>
      <c r="X11" s="272" t="s">
        <v>198</v>
      </c>
      <c r="Y11" s="272" t="s">
        <v>199</v>
      </c>
      <c r="Z11" s="272" t="s">
        <v>200</v>
      </c>
      <c r="AA11" s="268" t="str">
        <f>T11</f>
        <v>Budgeted Salary</v>
      </c>
      <c r="AB11" s="406" t="str">
        <f>U11</f>
        <v>Change</v>
      </c>
      <c r="AC11" s="346" t="str">
        <f>V11</f>
        <v>Budgeted Salary</v>
      </c>
      <c r="AD11" s="350" t="s">
        <v>197</v>
      </c>
      <c r="AE11" s="270" t="s">
        <v>198</v>
      </c>
      <c r="AF11" s="270" t="s">
        <v>199</v>
      </c>
      <c r="AG11" s="270" t="s">
        <v>200</v>
      </c>
      <c r="AH11" s="269" t="str">
        <f>AA11</f>
        <v>Budgeted Salary</v>
      </c>
      <c r="AI11" s="395" t="str">
        <f>AB11</f>
        <v>Change</v>
      </c>
      <c r="AJ11" s="349" t="str">
        <f>AC11</f>
        <v>Budgeted Salary</v>
      </c>
      <c r="AK11" s="354" t="s">
        <v>197</v>
      </c>
      <c r="AL11" s="287" t="s">
        <v>198</v>
      </c>
      <c r="AM11" s="287" t="s">
        <v>199</v>
      </c>
      <c r="AN11" s="287" t="s">
        <v>200</v>
      </c>
      <c r="AO11" s="279" t="str">
        <f>AH11</f>
        <v>Budgeted Salary</v>
      </c>
      <c r="AP11" s="388" t="str">
        <f>AI11</f>
        <v>Change</v>
      </c>
      <c r="AQ11" s="353" t="str">
        <f>AJ11</f>
        <v>Budgeted Salary</v>
      </c>
      <c r="AR11" s="357" t="s">
        <v>197</v>
      </c>
      <c r="AS11" s="288" t="s">
        <v>198</v>
      </c>
      <c r="AT11" s="288" t="s">
        <v>199</v>
      </c>
      <c r="AU11" s="288" t="s">
        <v>200</v>
      </c>
      <c r="AV11" s="280" t="str">
        <f>AO11</f>
        <v>Budgeted Salary</v>
      </c>
      <c r="AW11" s="397" t="str">
        <f>AP11</f>
        <v>Change</v>
      </c>
      <c r="AX11" s="356" t="str">
        <f>AQ11</f>
        <v>Budgeted Salary</v>
      </c>
      <c r="AY11" s="360" t="s">
        <v>197</v>
      </c>
      <c r="AZ11" s="289" t="s">
        <v>198</v>
      </c>
      <c r="BA11" s="289" t="s">
        <v>199</v>
      </c>
      <c r="BB11" s="289" t="s">
        <v>200</v>
      </c>
      <c r="BC11" s="281" t="str">
        <f>AV11</f>
        <v>Budgeted Salary</v>
      </c>
      <c r="BD11" s="399" t="str">
        <f>AW11</f>
        <v>Change</v>
      </c>
      <c r="BE11" s="359" t="str">
        <f>AX11</f>
        <v>Budgeted Salary</v>
      </c>
      <c r="BF11" s="363" t="s">
        <v>197</v>
      </c>
      <c r="BG11" s="290" t="s">
        <v>198</v>
      </c>
      <c r="BH11" s="290" t="s">
        <v>199</v>
      </c>
      <c r="BI11" s="290" t="s">
        <v>200</v>
      </c>
      <c r="BJ11" s="282" t="str">
        <f>BC11</f>
        <v>Budgeted Salary</v>
      </c>
      <c r="BK11" s="401" t="str">
        <f>BD11</f>
        <v>Change</v>
      </c>
      <c r="BL11" s="362" t="str">
        <f>BE11</f>
        <v>Budgeted Salary</v>
      </c>
      <c r="BM11" s="364" t="s">
        <v>197</v>
      </c>
      <c r="BN11" s="291" t="s">
        <v>198</v>
      </c>
      <c r="BO11" s="291" t="s">
        <v>199</v>
      </c>
      <c r="BP11" s="291" t="s">
        <v>200</v>
      </c>
      <c r="BQ11" s="283" t="str">
        <f>BJ11</f>
        <v>Budgeted Salary</v>
      </c>
      <c r="BR11" s="403" t="str">
        <f>BK11</f>
        <v>Change</v>
      </c>
      <c r="BS11" s="284" t="str">
        <f>BL11</f>
        <v>Budgeted Salary</v>
      </c>
      <c r="BT11" s="285" t="str">
        <f>T11</f>
        <v>Budgeted Salary</v>
      </c>
      <c r="BU11" s="253" t="s">
        <v>202</v>
      </c>
      <c r="BV11" s="286" t="str">
        <f>V11</f>
        <v>Budgeted Salary</v>
      </c>
    </row>
    <row r="12" spans="1:74" s="558" customFormat="1" ht="19.5" customHeight="1">
      <c r="A12" s="625"/>
      <c r="B12" s="626"/>
      <c r="C12" s="627"/>
      <c r="D12" s="628"/>
      <c r="E12" s="660">
        <f>D12*C12</f>
        <v>0</v>
      </c>
      <c r="F12" s="629"/>
      <c r="G12" s="661">
        <f>H12-F12</f>
        <v>0</v>
      </c>
      <c r="H12" s="630">
        <f>IF(ISBLANK(B12),F12,B12*E12)</f>
        <v>0</v>
      </c>
      <c r="I12" s="626"/>
      <c r="J12" s="627"/>
      <c r="K12" s="628"/>
      <c r="L12" s="660">
        <f t="shared" ref="L12:L54" si="0">K12*J12</f>
        <v>0</v>
      </c>
      <c r="M12" s="629"/>
      <c r="N12" s="661">
        <f>O12-M12</f>
        <v>0</v>
      </c>
      <c r="O12" s="630">
        <f>IF(ISBLANK(I12),M12,I12*L12)</f>
        <v>0</v>
      </c>
      <c r="P12" s="626"/>
      <c r="Q12" s="627"/>
      <c r="R12" s="628"/>
      <c r="S12" s="660">
        <f>R12*Q12</f>
        <v>0</v>
      </c>
      <c r="T12" s="629"/>
      <c r="U12" s="661">
        <f>V12-T12</f>
        <v>0</v>
      </c>
      <c r="V12" s="630">
        <f>IF(ISBLANK(P12),T12,P12*S12)</f>
        <v>0</v>
      </c>
      <c r="W12" s="626"/>
      <c r="X12" s="627"/>
      <c r="Y12" s="628"/>
      <c r="Z12" s="660">
        <f>Y12*X12</f>
        <v>0</v>
      </c>
      <c r="AA12" s="629"/>
      <c r="AB12" s="661">
        <f>AC12-AA12</f>
        <v>0</v>
      </c>
      <c r="AC12" s="630">
        <f>IF(ISBLANK(W12),AA12,W12*Z12)</f>
        <v>0</v>
      </c>
      <c r="AD12" s="626"/>
      <c r="AE12" s="627"/>
      <c r="AF12" s="628"/>
      <c r="AG12" s="660">
        <f>AF12*AE12</f>
        <v>0</v>
      </c>
      <c r="AH12" s="629"/>
      <c r="AI12" s="661">
        <f>AJ12-AH12</f>
        <v>0</v>
      </c>
      <c r="AJ12" s="630">
        <f>IF(ISBLANK(AD12),AH12,AD12*AG12)</f>
        <v>0</v>
      </c>
      <c r="AK12" s="626"/>
      <c r="AL12" s="627"/>
      <c r="AM12" s="628"/>
      <c r="AN12" s="660">
        <f>AM12*AL12</f>
        <v>0</v>
      </c>
      <c r="AO12" s="629"/>
      <c r="AP12" s="661">
        <f>AQ12-AO12</f>
        <v>0</v>
      </c>
      <c r="AQ12" s="630">
        <f>IF(ISBLANK(AK12),AO12,AK12*AN12)</f>
        <v>0</v>
      </c>
      <c r="AR12" s="626"/>
      <c r="AS12" s="627"/>
      <c r="AT12" s="628"/>
      <c r="AU12" s="660">
        <f t="shared" ref="AU12:AU54" si="1">AT12*AS12</f>
        <v>0</v>
      </c>
      <c r="AV12" s="629"/>
      <c r="AW12" s="661">
        <f>AX12-AV12</f>
        <v>0</v>
      </c>
      <c r="AX12" s="630">
        <f>IF(ISBLANK(AR12),AV12,AR12*AU12)</f>
        <v>0</v>
      </c>
      <c r="AY12" s="626"/>
      <c r="AZ12" s="627"/>
      <c r="BA12" s="628"/>
      <c r="BB12" s="660">
        <f t="shared" ref="BB12:BB54" si="2">BA12*AZ12</f>
        <v>0</v>
      </c>
      <c r="BC12" s="629"/>
      <c r="BD12" s="661">
        <f>BE12-BC12</f>
        <v>0</v>
      </c>
      <c r="BE12" s="630">
        <f>IF(ISBLANK(AY12),BC12,AY12*BB12)</f>
        <v>0</v>
      </c>
      <c r="BF12" s="626"/>
      <c r="BG12" s="627"/>
      <c r="BH12" s="628"/>
      <c r="BI12" s="660">
        <f t="shared" ref="BI12:BI54" si="3">BH12*BG12</f>
        <v>0</v>
      </c>
      <c r="BJ12" s="629"/>
      <c r="BK12" s="661">
        <f>BL12-BJ12</f>
        <v>0</v>
      </c>
      <c r="BL12" s="630">
        <f>IF(ISBLANK(BF12),BJ12,BF12*BI12)</f>
        <v>0</v>
      </c>
      <c r="BM12" s="626"/>
      <c r="BN12" s="627"/>
      <c r="BO12" s="628"/>
      <c r="BP12" s="660">
        <f t="shared" ref="BP12:BP54" si="4">BO12*BN12</f>
        <v>0</v>
      </c>
      <c r="BQ12" s="629"/>
      <c r="BR12" s="661">
        <f>BS12-BQ12</f>
        <v>0</v>
      </c>
      <c r="BS12" s="630">
        <f>IF(ISBLANK(BM12),BQ12,BM12*BP12)</f>
        <v>0</v>
      </c>
      <c r="BT12" s="679">
        <f t="shared" ref="BT12:BV27" si="5">SUM(F12,M12,T12,AA12,AH12,AO12,AV12,BC12,BJ12,BQ12)</f>
        <v>0</v>
      </c>
      <c r="BU12" s="662">
        <f t="shared" si="5"/>
        <v>0</v>
      </c>
      <c r="BV12" s="680">
        <f t="shared" si="5"/>
        <v>0</v>
      </c>
    </row>
    <row r="13" spans="1:74" s="631" customFormat="1" ht="19.5" customHeight="1">
      <c r="A13" s="625"/>
      <c r="B13" s="626"/>
      <c r="C13" s="627"/>
      <c r="D13" s="628"/>
      <c r="E13" s="660">
        <f t="shared" ref="E13:E54" si="6">D13*C13</f>
        <v>0</v>
      </c>
      <c r="F13" s="629"/>
      <c r="G13" s="661">
        <f t="shared" ref="G13:G54" si="7">H13-F13</f>
        <v>0</v>
      </c>
      <c r="H13" s="630">
        <f t="shared" ref="H13:H54" si="8">IF(ISBLANK(B13),F13,B13*E13)</f>
        <v>0</v>
      </c>
      <c r="I13" s="626"/>
      <c r="J13" s="627"/>
      <c r="K13" s="628"/>
      <c r="L13" s="660">
        <f t="shared" si="0"/>
        <v>0</v>
      </c>
      <c r="M13" s="629"/>
      <c r="N13" s="661">
        <f t="shared" ref="N13:N54" si="9">O13-M13</f>
        <v>0</v>
      </c>
      <c r="O13" s="630">
        <f t="shared" ref="O13:O54" si="10">IF(ISBLANK(I13),M13,I13*L13)</f>
        <v>0</v>
      </c>
      <c r="P13" s="626"/>
      <c r="Q13" s="627"/>
      <c r="R13" s="628"/>
      <c r="S13" s="660">
        <f t="shared" ref="S13:S54" si="11">R13*Q13</f>
        <v>0</v>
      </c>
      <c r="T13" s="629"/>
      <c r="U13" s="661">
        <f t="shared" ref="U13:U54" si="12">V13-T13</f>
        <v>0</v>
      </c>
      <c r="V13" s="630">
        <f t="shared" ref="V13:V54" si="13">IF(ISBLANK(P13),T13,P13*S13)</f>
        <v>0</v>
      </c>
      <c r="W13" s="626"/>
      <c r="X13" s="627"/>
      <c r="Y13" s="628"/>
      <c r="Z13" s="660">
        <f t="shared" ref="Z13:Z54" si="14">Y13*X13</f>
        <v>0</v>
      </c>
      <c r="AA13" s="629"/>
      <c r="AB13" s="661">
        <f t="shared" ref="AB13:AB54" si="15">AC13-AA13</f>
        <v>0</v>
      </c>
      <c r="AC13" s="630">
        <f t="shared" ref="AC13:AC54" si="16">IF(ISBLANK(W13),AA13,W13*Z13)</f>
        <v>0</v>
      </c>
      <c r="AD13" s="626"/>
      <c r="AE13" s="627"/>
      <c r="AF13" s="628"/>
      <c r="AG13" s="660">
        <f t="shared" ref="AG13:AG54" si="17">AF13*AE13</f>
        <v>0</v>
      </c>
      <c r="AH13" s="629"/>
      <c r="AI13" s="661">
        <f t="shared" ref="AI13:AI54" si="18">AJ13-AH13</f>
        <v>0</v>
      </c>
      <c r="AJ13" s="630">
        <f t="shared" ref="AJ13:AJ54" si="19">IF(ISBLANK(AD13),AH13,AD13*AG13)</f>
        <v>0</v>
      </c>
      <c r="AK13" s="626"/>
      <c r="AL13" s="627"/>
      <c r="AM13" s="628"/>
      <c r="AN13" s="660">
        <f t="shared" ref="AN13:AN54" si="20">AM13*AL13</f>
        <v>0</v>
      </c>
      <c r="AO13" s="629"/>
      <c r="AP13" s="661">
        <f t="shared" ref="AP13:AP54" si="21">AQ13-AO13</f>
        <v>0</v>
      </c>
      <c r="AQ13" s="630">
        <f t="shared" ref="AQ13:AQ54" si="22">IF(ISBLANK(AK13),AO13,AK13*AN13)</f>
        <v>0</v>
      </c>
      <c r="AR13" s="626"/>
      <c r="AS13" s="627"/>
      <c r="AT13" s="628"/>
      <c r="AU13" s="660">
        <f t="shared" si="1"/>
        <v>0</v>
      </c>
      <c r="AV13" s="629"/>
      <c r="AW13" s="661">
        <f t="shared" ref="AW13:AW54" si="23">AX13-AV13</f>
        <v>0</v>
      </c>
      <c r="AX13" s="630">
        <f t="shared" ref="AX13:AX54" si="24">IF(ISBLANK(AR13),AV13,AR13*AU13)</f>
        <v>0</v>
      </c>
      <c r="AY13" s="626"/>
      <c r="AZ13" s="627"/>
      <c r="BA13" s="628"/>
      <c r="BB13" s="660">
        <f t="shared" si="2"/>
        <v>0</v>
      </c>
      <c r="BC13" s="629"/>
      <c r="BD13" s="661">
        <f t="shared" ref="BD13:BD54" si="25">BE13-BC13</f>
        <v>0</v>
      </c>
      <c r="BE13" s="630">
        <f t="shared" ref="BE13:BE54" si="26">IF(ISBLANK(AY13),BC13,AY13*BB13)</f>
        <v>0</v>
      </c>
      <c r="BF13" s="626"/>
      <c r="BG13" s="627"/>
      <c r="BH13" s="628"/>
      <c r="BI13" s="660">
        <f t="shared" si="3"/>
        <v>0</v>
      </c>
      <c r="BJ13" s="629"/>
      <c r="BK13" s="661">
        <f t="shared" ref="BK13:BK54" si="27">BL13-BJ13</f>
        <v>0</v>
      </c>
      <c r="BL13" s="630">
        <f t="shared" ref="BL13:BL54" si="28">IF(ISBLANK(BF13),BJ13,BF13*BI13)</f>
        <v>0</v>
      </c>
      <c r="BM13" s="626"/>
      <c r="BN13" s="627"/>
      <c r="BO13" s="628"/>
      <c r="BP13" s="660">
        <f t="shared" si="4"/>
        <v>0</v>
      </c>
      <c r="BQ13" s="629"/>
      <c r="BR13" s="661">
        <f t="shared" ref="BR13:BR54" si="29">BS13-BQ13</f>
        <v>0</v>
      </c>
      <c r="BS13" s="630">
        <f t="shared" ref="BS13:BS54" si="30">IF(ISBLANK(BM13),BQ13,BM13*BP13)</f>
        <v>0</v>
      </c>
      <c r="BT13" s="679">
        <f t="shared" si="5"/>
        <v>0</v>
      </c>
      <c r="BU13" s="662">
        <f t="shared" si="5"/>
        <v>0</v>
      </c>
      <c r="BV13" s="680">
        <f t="shared" si="5"/>
        <v>0</v>
      </c>
    </row>
    <row r="14" spans="1:74" s="558" customFormat="1" ht="20.100000000000001" customHeight="1">
      <c r="A14" s="625"/>
      <c r="B14" s="626"/>
      <c r="C14" s="627"/>
      <c r="D14" s="628"/>
      <c r="E14" s="660">
        <f t="shared" si="6"/>
        <v>0</v>
      </c>
      <c r="F14" s="629"/>
      <c r="G14" s="661">
        <f t="shared" si="7"/>
        <v>0</v>
      </c>
      <c r="H14" s="630">
        <f t="shared" si="8"/>
        <v>0</v>
      </c>
      <c r="I14" s="626"/>
      <c r="J14" s="627"/>
      <c r="K14" s="628"/>
      <c r="L14" s="660">
        <f t="shared" si="0"/>
        <v>0</v>
      </c>
      <c r="M14" s="629"/>
      <c r="N14" s="661">
        <f t="shared" si="9"/>
        <v>0</v>
      </c>
      <c r="O14" s="630">
        <f t="shared" si="10"/>
        <v>0</v>
      </c>
      <c r="P14" s="626"/>
      <c r="Q14" s="627"/>
      <c r="R14" s="628"/>
      <c r="S14" s="660">
        <f t="shared" si="11"/>
        <v>0</v>
      </c>
      <c r="T14" s="629"/>
      <c r="U14" s="661">
        <f t="shared" si="12"/>
        <v>0</v>
      </c>
      <c r="V14" s="630">
        <f t="shared" si="13"/>
        <v>0</v>
      </c>
      <c r="W14" s="626"/>
      <c r="X14" s="627"/>
      <c r="Y14" s="628"/>
      <c r="Z14" s="660">
        <f t="shared" si="14"/>
        <v>0</v>
      </c>
      <c r="AA14" s="629"/>
      <c r="AB14" s="661">
        <f t="shared" si="15"/>
        <v>0</v>
      </c>
      <c r="AC14" s="630">
        <f t="shared" si="16"/>
        <v>0</v>
      </c>
      <c r="AD14" s="626"/>
      <c r="AE14" s="627"/>
      <c r="AF14" s="628"/>
      <c r="AG14" s="660">
        <f t="shared" si="17"/>
        <v>0</v>
      </c>
      <c r="AH14" s="629"/>
      <c r="AI14" s="661">
        <f t="shared" si="18"/>
        <v>0</v>
      </c>
      <c r="AJ14" s="630">
        <f t="shared" si="19"/>
        <v>0</v>
      </c>
      <c r="AK14" s="626"/>
      <c r="AL14" s="627"/>
      <c r="AM14" s="628"/>
      <c r="AN14" s="660">
        <f t="shared" si="20"/>
        <v>0</v>
      </c>
      <c r="AO14" s="629"/>
      <c r="AP14" s="661">
        <f t="shared" si="21"/>
        <v>0</v>
      </c>
      <c r="AQ14" s="630">
        <f t="shared" si="22"/>
        <v>0</v>
      </c>
      <c r="AR14" s="626"/>
      <c r="AS14" s="627"/>
      <c r="AT14" s="628"/>
      <c r="AU14" s="660">
        <f t="shared" si="1"/>
        <v>0</v>
      </c>
      <c r="AV14" s="629"/>
      <c r="AW14" s="661">
        <f t="shared" si="23"/>
        <v>0</v>
      </c>
      <c r="AX14" s="630">
        <f t="shared" si="24"/>
        <v>0</v>
      </c>
      <c r="AY14" s="626"/>
      <c r="AZ14" s="627"/>
      <c r="BA14" s="628"/>
      <c r="BB14" s="660">
        <f t="shared" si="2"/>
        <v>0</v>
      </c>
      <c r="BC14" s="629"/>
      <c r="BD14" s="661">
        <f t="shared" si="25"/>
        <v>0</v>
      </c>
      <c r="BE14" s="630">
        <f t="shared" si="26"/>
        <v>0</v>
      </c>
      <c r="BF14" s="626"/>
      <c r="BG14" s="627"/>
      <c r="BH14" s="628"/>
      <c r="BI14" s="660">
        <f t="shared" si="3"/>
        <v>0</v>
      </c>
      <c r="BJ14" s="629"/>
      <c r="BK14" s="661">
        <f t="shared" si="27"/>
        <v>0</v>
      </c>
      <c r="BL14" s="630">
        <f t="shared" si="28"/>
        <v>0</v>
      </c>
      <c r="BM14" s="626"/>
      <c r="BN14" s="627"/>
      <c r="BO14" s="628"/>
      <c r="BP14" s="660">
        <f t="shared" si="4"/>
        <v>0</v>
      </c>
      <c r="BQ14" s="629"/>
      <c r="BR14" s="661">
        <f t="shared" si="29"/>
        <v>0</v>
      </c>
      <c r="BS14" s="630">
        <f t="shared" si="30"/>
        <v>0</v>
      </c>
      <c r="BT14" s="679">
        <f t="shared" si="5"/>
        <v>0</v>
      </c>
      <c r="BU14" s="662">
        <f t="shared" si="5"/>
        <v>0</v>
      </c>
      <c r="BV14" s="680">
        <f t="shared" si="5"/>
        <v>0</v>
      </c>
    </row>
    <row r="15" spans="1:74" s="558" customFormat="1" ht="20.100000000000001" customHeight="1">
      <c r="A15" s="625"/>
      <c r="B15" s="626"/>
      <c r="C15" s="627"/>
      <c r="D15" s="628"/>
      <c r="E15" s="660">
        <f t="shared" si="6"/>
        <v>0</v>
      </c>
      <c r="F15" s="629"/>
      <c r="G15" s="661">
        <f t="shared" si="7"/>
        <v>0</v>
      </c>
      <c r="H15" s="630">
        <f t="shared" si="8"/>
        <v>0</v>
      </c>
      <c r="I15" s="626"/>
      <c r="J15" s="627"/>
      <c r="K15" s="628"/>
      <c r="L15" s="660">
        <f t="shared" si="0"/>
        <v>0</v>
      </c>
      <c r="M15" s="629"/>
      <c r="N15" s="661">
        <f t="shared" si="9"/>
        <v>0</v>
      </c>
      <c r="O15" s="630">
        <f t="shared" si="10"/>
        <v>0</v>
      </c>
      <c r="P15" s="626"/>
      <c r="Q15" s="627"/>
      <c r="R15" s="628"/>
      <c r="S15" s="660">
        <f t="shared" si="11"/>
        <v>0</v>
      </c>
      <c r="T15" s="629"/>
      <c r="U15" s="661">
        <f t="shared" si="12"/>
        <v>0</v>
      </c>
      <c r="V15" s="630">
        <f t="shared" si="13"/>
        <v>0</v>
      </c>
      <c r="W15" s="626"/>
      <c r="X15" s="627"/>
      <c r="Y15" s="628"/>
      <c r="Z15" s="660">
        <f t="shared" si="14"/>
        <v>0</v>
      </c>
      <c r="AA15" s="629"/>
      <c r="AB15" s="661">
        <f t="shared" si="15"/>
        <v>0</v>
      </c>
      <c r="AC15" s="630">
        <f t="shared" si="16"/>
        <v>0</v>
      </c>
      <c r="AD15" s="626"/>
      <c r="AE15" s="627"/>
      <c r="AF15" s="628"/>
      <c r="AG15" s="660">
        <f t="shared" si="17"/>
        <v>0</v>
      </c>
      <c r="AH15" s="629"/>
      <c r="AI15" s="661">
        <f t="shared" si="18"/>
        <v>0</v>
      </c>
      <c r="AJ15" s="630">
        <f t="shared" si="19"/>
        <v>0</v>
      </c>
      <c r="AK15" s="626"/>
      <c r="AL15" s="627"/>
      <c r="AM15" s="628"/>
      <c r="AN15" s="660">
        <f t="shared" si="20"/>
        <v>0</v>
      </c>
      <c r="AO15" s="629"/>
      <c r="AP15" s="661">
        <f t="shared" si="21"/>
        <v>0</v>
      </c>
      <c r="AQ15" s="630">
        <f t="shared" si="22"/>
        <v>0</v>
      </c>
      <c r="AR15" s="626"/>
      <c r="AS15" s="627"/>
      <c r="AT15" s="628"/>
      <c r="AU15" s="660">
        <f t="shared" si="1"/>
        <v>0</v>
      </c>
      <c r="AV15" s="629"/>
      <c r="AW15" s="661">
        <f t="shared" si="23"/>
        <v>0</v>
      </c>
      <c r="AX15" s="630">
        <f t="shared" si="24"/>
        <v>0</v>
      </c>
      <c r="AY15" s="626"/>
      <c r="AZ15" s="627"/>
      <c r="BA15" s="628"/>
      <c r="BB15" s="660">
        <f t="shared" si="2"/>
        <v>0</v>
      </c>
      <c r="BC15" s="629"/>
      <c r="BD15" s="661">
        <f t="shared" si="25"/>
        <v>0</v>
      </c>
      <c r="BE15" s="630">
        <f t="shared" si="26"/>
        <v>0</v>
      </c>
      <c r="BF15" s="626"/>
      <c r="BG15" s="627"/>
      <c r="BH15" s="628"/>
      <c r="BI15" s="660">
        <f t="shared" si="3"/>
        <v>0</v>
      </c>
      <c r="BJ15" s="629"/>
      <c r="BK15" s="661">
        <f t="shared" si="27"/>
        <v>0</v>
      </c>
      <c r="BL15" s="630">
        <f t="shared" si="28"/>
        <v>0</v>
      </c>
      <c r="BM15" s="626"/>
      <c r="BN15" s="627"/>
      <c r="BO15" s="628"/>
      <c r="BP15" s="660">
        <f t="shared" si="4"/>
        <v>0</v>
      </c>
      <c r="BQ15" s="629"/>
      <c r="BR15" s="661">
        <f t="shared" si="29"/>
        <v>0</v>
      </c>
      <c r="BS15" s="630">
        <f t="shared" si="30"/>
        <v>0</v>
      </c>
      <c r="BT15" s="679">
        <f t="shared" si="5"/>
        <v>0</v>
      </c>
      <c r="BU15" s="662">
        <f t="shared" si="5"/>
        <v>0</v>
      </c>
      <c r="BV15" s="680">
        <f t="shared" si="5"/>
        <v>0</v>
      </c>
    </row>
    <row r="16" spans="1:74" s="558" customFormat="1" ht="20.100000000000001" customHeight="1">
      <c r="A16" s="625"/>
      <c r="B16" s="626"/>
      <c r="C16" s="627"/>
      <c r="D16" s="628"/>
      <c r="E16" s="660">
        <f t="shared" si="6"/>
        <v>0</v>
      </c>
      <c r="F16" s="629"/>
      <c r="G16" s="661">
        <f t="shared" si="7"/>
        <v>0</v>
      </c>
      <c r="H16" s="630">
        <f t="shared" si="8"/>
        <v>0</v>
      </c>
      <c r="I16" s="626"/>
      <c r="J16" s="627"/>
      <c r="K16" s="628"/>
      <c r="L16" s="660">
        <f t="shared" si="0"/>
        <v>0</v>
      </c>
      <c r="M16" s="629"/>
      <c r="N16" s="661">
        <f t="shared" si="9"/>
        <v>0</v>
      </c>
      <c r="O16" s="630">
        <f t="shared" si="10"/>
        <v>0</v>
      </c>
      <c r="P16" s="626"/>
      <c r="Q16" s="627"/>
      <c r="R16" s="628"/>
      <c r="S16" s="660">
        <f t="shared" si="11"/>
        <v>0</v>
      </c>
      <c r="T16" s="629"/>
      <c r="U16" s="661">
        <f t="shared" si="12"/>
        <v>0</v>
      </c>
      <c r="V16" s="630">
        <f t="shared" si="13"/>
        <v>0</v>
      </c>
      <c r="W16" s="626"/>
      <c r="X16" s="627"/>
      <c r="Y16" s="628"/>
      <c r="Z16" s="660">
        <f t="shared" si="14"/>
        <v>0</v>
      </c>
      <c r="AA16" s="629"/>
      <c r="AB16" s="661">
        <f t="shared" si="15"/>
        <v>0</v>
      </c>
      <c r="AC16" s="630">
        <f t="shared" si="16"/>
        <v>0</v>
      </c>
      <c r="AD16" s="626"/>
      <c r="AE16" s="627"/>
      <c r="AF16" s="628"/>
      <c r="AG16" s="660">
        <f t="shared" si="17"/>
        <v>0</v>
      </c>
      <c r="AH16" s="629"/>
      <c r="AI16" s="661">
        <f t="shared" si="18"/>
        <v>0</v>
      </c>
      <c r="AJ16" s="630">
        <f t="shared" si="19"/>
        <v>0</v>
      </c>
      <c r="AK16" s="626"/>
      <c r="AL16" s="627"/>
      <c r="AM16" s="628"/>
      <c r="AN16" s="660">
        <f t="shared" si="20"/>
        <v>0</v>
      </c>
      <c r="AO16" s="629"/>
      <c r="AP16" s="661">
        <f t="shared" si="21"/>
        <v>0</v>
      </c>
      <c r="AQ16" s="630">
        <f t="shared" si="22"/>
        <v>0</v>
      </c>
      <c r="AR16" s="626"/>
      <c r="AS16" s="627"/>
      <c r="AT16" s="628"/>
      <c r="AU16" s="660">
        <f t="shared" si="1"/>
        <v>0</v>
      </c>
      <c r="AV16" s="629"/>
      <c r="AW16" s="661">
        <f t="shared" si="23"/>
        <v>0</v>
      </c>
      <c r="AX16" s="630">
        <f t="shared" si="24"/>
        <v>0</v>
      </c>
      <c r="AY16" s="626"/>
      <c r="AZ16" s="627"/>
      <c r="BA16" s="628"/>
      <c r="BB16" s="660">
        <f t="shared" si="2"/>
        <v>0</v>
      </c>
      <c r="BC16" s="629"/>
      <c r="BD16" s="661">
        <f t="shared" si="25"/>
        <v>0</v>
      </c>
      <c r="BE16" s="630">
        <f t="shared" si="26"/>
        <v>0</v>
      </c>
      <c r="BF16" s="626"/>
      <c r="BG16" s="627"/>
      <c r="BH16" s="628"/>
      <c r="BI16" s="660">
        <f t="shared" si="3"/>
        <v>0</v>
      </c>
      <c r="BJ16" s="629"/>
      <c r="BK16" s="661">
        <f t="shared" si="27"/>
        <v>0</v>
      </c>
      <c r="BL16" s="630">
        <f t="shared" si="28"/>
        <v>0</v>
      </c>
      <c r="BM16" s="626"/>
      <c r="BN16" s="627"/>
      <c r="BO16" s="628"/>
      <c r="BP16" s="660">
        <f t="shared" si="4"/>
        <v>0</v>
      </c>
      <c r="BQ16" s="629"/>
      <c r="BR16" s="661">
        <f t="shared" si="29"/>
        <v>0</v>
      </c>
      <c r="BS16" s="630">
        <f t="shared" si="30"/>
        <v>0</v>
      </c>
      <c r="BT16" s="679">
        <f t="shared" si="5"/>
        <v>0</v>
      </c>
      <c r="BU16" s="662">
        <f t="shared" si="5"/>
        <v>0</v>
      </c>
      <c r="BV16" s="680">
        <f t="shared" si="5"/>
        <v>0</v>
      </c>
    </row>
    <row r="17" spans="1:74" s="631" customFormat="1" ht="20.100000000000001" customHeight="1">
      <c r="A17" s="625"/>
      <c r="B17" s="626"/>
      <c r="C17" s="627"/>
      <c r="D17" s="628"/>
      <c r="E17" s="660">
        <f t="shared" si="6"/>
        <v>0</v>
      </c>
      <c r="F17" s="629"/>
      <c r="G17" s="661">
        <f t="shared" si="7"/>
        <v>0</v>
      </c>
      <c r="H17" s="630">
        <f t="shared" si="8"/>
        <v>0</v>
      </c>
      <c r="I17" s="626"/>
      <c r="J17" s="627"/>
      <c r="K17" s="628"/>
      <c r="L17" s="660">
        <f t="shared" si="0"/>
        <v>0</v>
      </c>
      <c r="M17" s="629"/>
      <c r="N17" s="661">
        <f t="shared" si="9"/>
        <v>0</v>
      </c>
      <c r="O17" s="630">
        <f t="shared" si="10"/>
        <v>0</v>
      </c>
      <c r="P17" s="626"/>
      <c r="Q17" s="627"/>
      <c r="R17" s="628"/>
      <c r="S17" s="660">
        <f t="shared" si="11"/>
        <v>0</v>
      </c>
      <c r="T17" s="629"/>
      <c r="U17" s="661">
        <f t="shared" si="12"/>
        <v>0</v>
      </c>
      <c r="V17" s="630">
        <f t="shared" si="13"/>
        <v>0</v>
      </c>
      <c r="W17" s="626"/>
      <c r="X17" s="627"/>
      <c r="Y17" s="628"/>
      <c r="Z17" s="660">
        <f t="shared" si="14"/>
        <v>0</v>
      </c>
      <c r="AA17" s="629"/>
      <c r="AB17" s="661">
        <f t="shared" si="15"/>
        <v>0</v>
      </c>
      <c r="AC17" s="630">
        <f t="shared" si="16"/>
        <v>0</v>
      </c>
      <c r="AD17" s="626"/>
      <c r="AE17" s="627"/>
      <c r="AF17" s="628"/>
      <c r="AG17" s="660">
        <f t="shared" si="17"/>
        <v>0</v>
      </c>
      <c r="AH17" s="629"/>
      <c r="AI17" s="661">
        <f t="shared" si="18"/>
        <v>0</v>
      </c>
      <c r="AJ17" s="630">
        <f t="shared" si="19"/>
        <v>0</v>
      </c>
      <c r="AK17" s="626"/>
      <c r="AL17" s="627"/>
      <c r="AM17" s="628"/>
      <c r="AN17" s="660">
        <f t="shared" si="20"/>
        <v>0</v>
      </c>
      <c r="AO17" s="629"/>
      <c r="AP17" s="661">
        <f t="shared" si="21"/>
        <v>0</v>
      </c>
      <c r="AQ17" s="630">
        <f t="shared" si="22"/>
        <v>0</v>
      </c>
      <c r="AR17" s="626"/>
      <c r="AS17" s="627"/>
      <c r="AT17" s="628"/>
      <c r="AU17" s="660">
        <f t="shared" si="1"/>
        <v>0</v>
      </c>
      <c r="AV17" s="629"/>
      <c r="AW17" s="661">
        <f t="shared" si="23"/>
        <v>0</v>
      </c>
      <c r="AX17" s="630">
        <f t="shared" si="24"/>
        <v>0</v>
      </c>
      <c r="AY17" s="626"/>
      <c r="AZ17" s="627"/>
      <c r="BA17" s="628"/>
      <c r="BB17" s="660">
        <f t="shared" si="2"/>
        <v>0</v>
      </c>
      <c r="BC17" s="629"/>
      <c r="BD17" s="661">
        <f t="shared" si="25"/>
        <v>0</v>
      </c>
      <c r="BE17" s="630">
        <f t="shared" si="26"/>
        <v>0</v>
      </c>
      <c r="BF17" s="626"/>
      <c r="BG17" s="627"/>
      <c r="BH17" s="628"/>
      <c r="BI17" s="660">
        <f t="shared" si="3"/>
        <v>0</v>
      </c>
      <c r="BJ17" s="629"/>
      <c r="BK17" s="661">
        <f t="shared" si="27"/>
        <v>0</v>
      </c>
      <c r="BL17" s="630">
        <f t="shared" si="28"/>
        <v>0</v>
      </c>
      <c r="BM17" s="626"/>
      <c r="BN17" s="627"/>
      <c r="BO17" s="628"/>
      <c r="BP17" s="660">
        <f t="shared" si="4"/>
        <v>0</v>
      </c>
      <c r="BQ17" s="629"/>
      <c r="BR17" s="661">
        <f t="shared" si="29"/>
        <v>0</v>
      </c>
      <c r="BS17" s="630">
        <f t="shared" si="30"/>
        <v>0</v>
      </c>
      <c r="BT17" s="679">
        <f t="shared" si="5"/>
        <v>0</v>
      </c>
      <c r="BU17" s="662">
        <f t="shared" si="5"/>
        <v>0</v>
      </c>
      <c r="BV17" s="680">
        <f t="shared" si="5"/>
        <v>0</v>
      </c>
    </row>
    <row r="18" spans="1:74" s="558" customFormat="1" ht="20.100000000000001" customHeight="1">
      <c r="A18" s="625"/>
      <c r="B18" s="626"/>
      <c r="C18" s="627"/>
      <c r="D18" s="628"/>
      <c r="E18" s="660">
        <f t="shared" si="6"/>
        <v>0</v>
      </c>
      <c r="F18" s="629"/>
      <c r="G18" s="661">
        <f t="shared" si="7"/>
        <v>0</v>
      </c>
      <c r="H18" s="630">
        <f t="shared" si="8"/>
        <v>0</v>
      </c>
      <c r="I18" s="626"/>
      <c r="J18" s="627"/>
      <c r="K18" s="628"/>
      <c r="L18" s="660">
        <f t="shared" si="0"/>
        <v>0</v>
      </c>
      <c r="M18" s="629"/>
      <c r="N18" s="661">
        <f t="shared" si="9"/>
        <v>0</v>
      </c>
      <c r="O18" s="630">
        <f t="shared" si="10"/>
        <v>0</v>
      </c>
      <c r="P18" s="626"/>
      <c r="Q18" s="627"/>
      <c r="R18" s="628"/>
      <c r="S18" s="660">
        <f t="shared" si="11"/>
        <v>0</v>
      </c>
      <c r="T18" s="629"/>
      <c r="U18" s="661">
        <f t="shared" si="12"/>
        <v>0</v>
      </c>
      <c r="V18" s="630">
        <f t="shared" si="13"/>
        <v>0</v>
      </c>
      <c r="W18" s="626"/>
      <c r="X18" s="627"/>
      <c r="Y18" s="628"/>
      <c r="Z18" s="660">
        <f t="shared" si="14"/>
        <v>0</v>
      </c>
      <c r="AA18" s="629"/>
      <c r="AB18" s="661">
        <f t="shared" si="15"/>
        <v>0</v>
      </c>
      <c r="AC18" s="630">
        <f t="shared" si="16"/>
        <v>0</v>
      </c>
      <c r="AD18" s="626"/>
      <c r="AE18" s="627"/>
      <c r="AF18" s="628"/>
      <c r="AG18" s="660">
        <f t="shared" si="17"/>
        <v>0</v>
      </c>
      <c r="AH18" s="629"/>
      <c r="AI18" s="661">
        <f t="shared" si="18"/>
        <v>0</v>
      </c>
      <c r="AJ18" s="630">
        <f t="shared" si="19"/>
        <v>0</v>
      </c>
      <c r="AK18" s="626"/>
      <c r="AL18" s="627"/>
      <c r="AM18" s="628"/>
      <c r="AN18" s="660">
        <f t="shared" si="20"/>
        <v>0</v>
      </c>
      <c r="AO18" s="629"/>
      <c r="AP18" s="661">
        <f t="shared" si="21"/>
        <v>0</v>
      </c>
      <c r="AQ18" s="630">
        <f t="shared" si="22"/>
        <v>0</v>
      </c>
      <c r="AR18" s="626"/>
      <c r="AS18" s="627"/>
      <c r="AT18" s="628"/>
      <c r="AU18" s="660">
        <f t="shared" si="1"/>
        <v>0</v>
      </c>
      <c r="AV18" s="629"/>
      <c r="AW18" s="661">
        <f t="shared" si="23"/>
        <v>0</v>
      </c>
      <c r="AX18" s="630">
        <f t="shared" si="24"/>
        <v>0</v>
      </c>
      <c r="AY18" s="626"/>
      <c r="AZ18" s="627"/>
      <c r="BA18" s="628"/>
      <c r="BB18" s="660">
        <f t="shared" si="2"/>
        <v>0</v>
      </c>
      <c r="BC18" s="629"/>
      <c r="BD18" s="661">
        <f t="shared" si="25"/>
        <v>0</v>
      </c>
      <c r="BE18" s="630">
        <f t="shared" si="26"/>
        <v>0</v>
      </c>
      <c r="BF18" s="626"/>
      <c r="BG18" s="627"/>
      <c r="BH18" s="628"/>
      <c r="BI18" s="660">
        <f t="shared" si="3"/>
        <v>0</v>
      </c>
      <c r="BJ18" s="629"/>
      <c r="BK18" s="661">
        <f t="shared" si="27"/>
        <v>0</v>
      </c>
      <c r="BL18" s="630">
        <f t="shared" si="28"/>
        <v>0</v>
      </c>
      <c r="BM18" s="626"/>
      <c r="BN18" s="627"/>
      <c r="BO18" s="628"/>
      <c r="BP18" s="660">
        <f t="shared" si="4"/>
        <v>0</v>
      </c>
      <c r="BQ18" s="629"/>
      <c r="BR18" s="661">
        <f t="shared" si="29"/>
        <v>0</v>
      </c>
      <c r="BS18" s="630">
        <f t="shared" si="30"/>
        <v>0</v>
      </c>
      <c r="BT18" s="679">
        <f t="shared" si="5"/>
        <v>0</v>
      </c>
      <c r="BU18" s="662">
        <f t="shared" si="5"/>
        <v>0</v>
      </c>
      <c r="BV18" s="680">
        <f t="shared" si="5"/>
        <v>0</v>
      </c>
    </row>
    <row r="19" spans="1:74" s="631" customFormat="1" ht="20.100000000000001" customHeight="1">
      <c r="A19" s="625"/>
      <c r="B19" s="626"/>
      <c r="C19" s="627"/>
      <c r="D19" s="628"/>
      <c r="E19" s="660">
        <f t="shared" si="6"/>
        <v>0</v>
      </c>
      <c r="F19" s="629"/>
      <c r="G19" s="661">
        <f t="shared" si="7"/>
        <v>0</v>
      </c>
      <c r="H19" s="630">
        <f t="shared" si="8"/>
        <v>0</v>
      </c>
      <c r="I19" s="626"/>
      <c r="J19" s="627"/>
      <c r="K19" s="628"/>
      <c r="L19" s="660">
        <f t="shared" si="0"/>
        <v>0</v>
      </c>
      <c r="M19" s="629"/>
      <c r="N19" s="661">
        <f t="shared" si="9"/>
        <v>0</v>
      </c>
      <c r="O19" s="630">
        <f t="shared" si="10"/>
        <v>0</v>
      </c>
      <c r="P19" s="626"/>
      <c r="Q19" s="627"/>
      <c r="R19" s="628"/>
      <c r="S19" s="660">
        <f t="shared" si="11"/>
        <v>0</v>
      </c>
      <c r="T19" s="629"/>
      <c r="U19" s="661">
        <f t="shared" si="12"/>
        <v>0</v>
      </c>
      <c r="V19" s="630">
        <f t="shared" si="13"/>
        <v>0</v>
      </c>
      <c r="W19" s="626"/>
      <c r="X19" s="627"/>
      <c r="Y19" s="628"/>
      <c r="Z19" s="660">
        <f t="shared" si="14"/>
        <v>0</v>
      </c>
      <c r="AA19" s="629"/>
      <c r="AB19" s="661">
        <f t="shared" si="15"/>
        <v>0</v>
      </c>
      <c r="AC19" s="630">
        <f t="shared" si="16"/>
        <v>0</v>
      </c>
      <c r="AD19" s="626"/>
      <c r="AE19" s="627"/>
      <c r="AF19" s="628"/>
      <c r="AG19" s="660">
        <f t="shared" si="17"/>
        <v>0</v>
      </c>
      <c r="AH19" s="629"/>
      <c r="AI19" s="661">
        <f t="shared" si="18"/>
        <v>0</v>
      </c>
      <c r="AJ19" s="630">
        <f t="shared" si="19"/>
        <v>0</v>
      </c>
      <c r="AK19" s="626"/>
      <c r="AL19" s="627"/>
      <c r="AM19" s="628"/>
      <c r="AN19" s="660">
        <f t="shared" si="20"/>
        <v>0</v>
      </c>
      <c r="AO19" s="629"/>
      <c r="AP19" s="661">
        <f t="shared" si="21"/>
        <v>0</v>
      </c>
      <c r="AQ19" s="630">
        <f t="shared" si="22"/>
        <v>0</v>
      </c>
      <c r="AR19" s="626"/>
      <c r="AS19" s="627"/>
      <c r="AT19" s="628"/>
      <c r="AU19" s="660">
        <f t="shared" si="1"/>
        <v>0</v>
      </c>
      <c r="AV19" s="629"/>
      <c r="AW19" s="661">
        <f t="shared" si="23"/>
        <v>0</v>
      </c>
      <c r="AX19" s="630">
        <f t="shared" si="24"/>
        <v>0</v>
      </c>
      <c r="AY19" s="626"/>
      <c r="AZ19" s="627"/>
      <c r="BA19" s="628"/>
      <c r="BB19" s="660">
        <f t="shared" si="2"/>
        <v>0</v>
      </c>
      <c r="BC19" s="629"/>
      <c r="BD19" s="661">
        <f t="shared" si="25"/>
        <v>0</v>
      </c>
      <c r="BE19" s="630">
        <f t="shared" si="26"/>
        <v>0</v>
      </c>
      <c r="BF19" s="626"/>
      <c r="BG19" s="627"/>
      <c r="BH19" s="628"/>
      <c r="BI19" s="660">
        <f t="shared" si="3"/>
        <v>0</v>
      </c>
      <c r="BJ19" s="629"/>
      <c r="BK19" s="661">
        <f t="shared" si="27"/>
        <v>0</v>
      </c>
      <c r="BL19" s="630">
        <f t="shared" si="28"/>
        <v>0</v>
      </c>
      <c r="BM19" s="626"/>
      <c r="BN19" s="627"/>
      <c r="BO19" s="628"/>
      <c r="BP19" s="660">
        <f t="shared" si="4"/>
        <v>0</v>
      </c>
      <c r="BQ19" s="629"/>
      <c r="BR19" s="661">
        <f t="shared" si="29"/>
        <v>0</v>
      </c>
      <c r="BS19" s="630">
        <f t="shared" si="30"/>
        <v>0</v>
      </c>
      <c r="BT19" s="679">
        <f t="shared" si="5"/>
        <v>0</v>
      </c>
      <c r="BU19" s="662">
        <f t="shared" si="5"/>
        <v>0</v>
      </c>
      <c r="BV19" s="680">
        <f t="shared" si="5"/>
        <v>0</v>
      </c>
    </row>
    <row r="20" spans="1:74" s="558" customFormat="1" ht="20.100000000000001" customHeight="1">
      <c r="A20" s="625"/>
      <c r="B20" s="626"/>
      <c r="C20" s="627"/>
      <c r="D20" s="628"/>
      <c r="E20" s="660">
        <f t="shared" si="6"/>
        <v>0</v>
      </c>
      <c r="F20" s="629"/>
      <c r="G20" s="661">
        <f t="shared" si="7"/>
        <v>0</v>
      </c>
      <c r="H20" s="630">
        <f t="shared" si="8"/>
        <v>0</v>
      </c>
      <c r="I20" s="626"/>
      <c r="J20" s="627"/>
      <c r="K20" s="628"/>
      <c r="L20" s="660">
        <f t="shared" si="0"/>
        <v>0</v>
      </c>
      <c r="M20" s="629"/>
      <c r="N20" s="661">
        <f t="shared" si="9"/>
        <v>0</v>
      </c>
      <c r="O20" s="630">
        <f t="shared" si="10"/>
        <v>0</v>
      </c>
      <c r="P20" s="626"/>
      <c r="Q20" s="627"/>
      <c r="R20" s="628"/>
      <c r="S20" s="660">
        <f t="shared" si="11"/>
        <v>0</v>
      </c>
      <c r="T20" s="629"/>
      <c r="U20" s="661">
        <f t="shared" si="12"/>
        <v>0</v>
      </c>
      <c r="V20" s="630">
        <f t="shared" si="13"/>
        <v>0</v>
      </c>
      <c r="W20" s="626"/>
      <c r="X20" s="627"/>
      <c r="Y20" s="628"/>
      <c r="Z20" s="660">
        <f t="shared" si="14"/>
        <v>0</v>
      </c>
      <c r="AA20" s="629"/>
      <c r="AB20" s="661">
        <f t="shared" si="15"/>
        <v>0</v>
      </c>
      <c r="AC20" s="630">
        <f t="shared" si="16"/>
        <v>0</v>
      </c>
      <c r="AD20" s="626"/>
      <c r="AE20" s="627"/>
      <c r="AF20" s="628"/>
      <c r="AG20" s="660">
        <f t="shared" si="17"/>
        <v>0</v>
      </c>
      <c r="AH20" s="629"/>
      <c r="AI20" s="661">
        <f t="shared" si="18"/>
        <v>0</v>
      </c>
      <c r="AJ20" s="630">
        <f t="shared" si="19"/>
        <v>0</v>
      </c>
      <c r="AK20" s="626"/>
      <c r="AL20" s="627"/>
      <c r="AM20" s="628"/>
      <c r="AN20" s="660">
        <f t="shared" si="20"/>
        <v>0</v>
      </c>
      <c r="AO20" s="629"/>
      <c r="AP20" s="661">
        <f t="shared" si="21"/>
        <v>0</v>
      </c>
      <c r="AQ20" s="630">
        <f t="shared" si="22"/>
        <v>0</v>
      </c>
      <c r="AR20" s="626"/>
      <c r="AS20" s="627"/>
      <c r="AT20" s="628"/>
      <c r="AU20" s="660">
        <f t="shared" si="1"/>
        <v>0</v>
      </c>
      <c r="AV20" s="629"/>
      <c r="AW20" s="661">
        <f t="shared" si="23"/>
        <v>0</v>
      </c>
      <c r="AX20" s="630">
        <f t="shared" si="24"/>
        <v>0</v>
      </c>
      <c r="AY20" s="626"/>
      <c r="AZ20" s="627"/>
      <c r="BA20" s="628"/>
      <c r="BB20" s="660">
        <f t="shared" si="2"/>
        <v>0</v>
      </c>
      <c r="BC20" s="629"/>
      <c r="BD20" s="661">
        <f t="shared" si="25"/>
        <v>0</v>
      </c>
      <c r="BE20" s="630">
        <f t="shared" si="26"/>
        <v>0</v>
      </c>
      <c r="BF20" s="626"/>
      <c r="BG20" s="627"/>
      <c r="BH20" s="628"/>
      <c r="BI20" s="660">
        <f t="shared" si="3"/>
        <v>0</v>
      </c>
      <c r="BJ20" s="629"/>
      <c r="BK20" s="661">
        <f t="shared" si="27"/>
        <v>0</v>
      </c>
      <c r="BL20" s="630">
        <f t="shared" si="28"/>
        <v>0</v>
      </c>
      <c r="BM20" s="626"/>
      <c r="BN20" s="627"/>
      <c r="BO20" s="628"/>
      <c r="BP20" s="660">
        <f t="shared" si="4"/>
        <v>0</v>
      </c>
      <c r="BQ20" s="629"/>
      <c r="BR20" s="661">
        <f t="shared" si="29"/>
        <v>0</v>
      </c>
      <c r="BS20" s="630">
        <f t="shared" si="30"/>
        <v>0</v>
      </c>
      <c r="BT20" s="679">
        <f t="shared" si="5"/>
        <v>0</v>
      </c>
      <c r="BU20" s="662">
        <f t="shared" si="5"/>
        <v>0</v>
      </c>
      <c r="BV20" s="680">
        <f t="shared" si="5"/>
        <v>0</v>
      </c>
    </row>
    <row r="21" spans="1:74" s="558" customFormat="1" ht="20.100000000000001" customHeight="1">
      <c r="A21" s="625"/>
      <c r="B21" s="626"/>
      <c r="C21" s="627"/>
      <c r="D21" s="628"/>
      <c r="E21" s="660">
        <f t="shared" si="6"/>
        <v>0</v>
      </c>
      <c r="F21" s="629"/>
      <c r="G21" s="661">
        <f t="shared" si="7"/>
        <v>0</v>
      </c>
      <c r="H21" s="630">
        <f t="shared" si="8"/>
        <v>0</v>
      </c>
      <c r="I21" s="626"/>
      <c r="J21" s="627"/>
      <c r="K21" s="628"/>
      <c r="L21" s="660">
        <f t="shared" si="0"/>
        <v>0</v>
      </c>
      <c r="M21" s="629"/>
      <c r="N21" s="661">
        <f t="shared" si="9"/>
        <v>0</v>
      </c>
      <c r="O21" s="630">
        <f t="shared" si="10"/>
        <v>0</v>
      </c>
      <c r="P21" s="626"/>
      <c r="Q21" s="627"/>
      <c r="R21" s="628"/>
      <c r="S21" s="660">
        <f t="shared" si="11"/>
        <v>0</v>
      </c>
      <c r="T21" s="629"/>
      <c r="U21" s="661">
        <f t="shared" si="12"/>
        <v>0</v>
      </c>
      <c r="V21" s="630">
        <f t="shared" si="13"/>
        <v>0</v>
      </c>
      <c r="W21" s="626"/>
      <c r="X21" s="627"/>
      <c r="Y21" s="628"/>
      <c r="Z21" s="660">
        <f t="shared" si="14"/>
        <v>0</v>
      </c>
      <c r="AA21" s="629"/>
      <c r="AB21" s="661">
        <f t="shared" si="15"/>
        <v>0</v>
      </c>
      <c r="AC21" s="630">
        <f t="shared" si="16"/>
        <v>0</v>
      </c>
      <c r="AD21" s="626"/>
      <c r="AE21" s="627"/>
      <c r="AF21" s="628"/>
      <c r="AG21" s="660">
        <f t="shared" si="17"/>
        <v>0</v>
      </c>
      <c r="AH21" s="629"/>
      <c r="AI21" s="661">
        <f t="shared" si="18"/>
        <v>0</v>
      </c>
      <c r="AJ21" s="630">
        <f t="shared" si="19"/>
        <v>0</v>
      </c>
      <c r="AK21" s="626"/>
      <c r="AL21" s="627"/>
      <c r="AM21" s="628"/>
      <c r="AN21" s="660">
        <f t="shared" si="20"/>
        <v>0</v>
      </c>
      <c r="AO21" s="629"/>
      <c r="AP21" s="661">
        <f t="shared" si="21"/>
        <v>0</v>
      </c>
      <c r="AQ21" s="630">
        <f t="shared" si="22"/>
        <v>0</v>
      </c>
      <c r="AR21" s="626"/>
      <c r="AS21" s="627"/>
      <c r="AT21" s="628"/>
      <c r="AU21" s="660">
        <f t="shared" si="1"/>
        <v>0</v>
      </c>
      <c r="AV21" s="629"/>
      <c r="AW21" s="661">
        <f t="shared" si="23"/>
        <v>0</v>
      </c>
      <c r="AX21" s="630">
        <f t="shared" si="24"/>
        <v>0</v>
      </c>
      <c r="AY21" s="626"/>
      <c r="AZ21" s="627"/>
      <c r="BA21" s="628"/>
      <c r="BB21" s="660">
        <f t="shared" si="2"/>
        <v>0</v>
      </c>
      <c r="BC21" s="629"/>
      <c r="BD21" s="661">
        <f t="shared" si="25"/>
        <v>0</v>
      </c>
      <c r="BE21" s="630">
        <f t="shared" si="26"/>
        <v>0</v>
      </c>
      <c r="BF21" s="626"/>
      <c r="BG21" s="627"/>
      <c r="BH21" s="628"/>
      <c r="BI21" s="660">
        <f t="shared" si="3"/>
        <v>0</v>
      </c>
      <c r="BJ21" s="629"/>
      <c r="BK21" s="661">
        <f t="shared" si="27"/>
        <v>0</v>
      </c>
      <c r="BL21" s="630">
        <f t="shared" si="28"/>
        <v>0</v>
      </c>
      <c r="BM21" s="626"/>
      <c r="BN21" s="627"/>
      <c r="BO21" s="628"/>
      <c r="BP21" s="660">
        <f t="shared" si="4"/>
        <v>0</v>
      </c>
      <c r="BQ21" s="629"/>
      <c r="BR21" s="661">
        <f t="shared" si="29"/>
        <v>0</v>
      </c>
      <c r="BS21" s="630">
        <f t="shared" si="30"/>
        <v>0</v>
      </c>
      <c r="BT21" s="679">
        <f t="shared" si="5"/>
        <v>0</v>
      </c>
      <c r="BU21" s="662">
        <f t="shared" si="5"/>
        <v>0</v>
      </c>
      <c r="BV21" s="680">
        <f t="shared" si="5"/>
        <v>0</v>
      </c>
    </row>
    <row r="22" spans="1:74" s="558" customFormat="1" ht="20.100000000000001" customHeight="1">
      <c r="A22" s="625"/>
      <c r="B22" s="626"/>
      <c r="C22" s="627"/>
      <c r="D22" s="628"/>
      <c r="E22" s="660">
        <f t="shared" si="6"/>
        <v>0</v>
      </c>
      <c r="F22" s="629"/>
      <c r="G22" s="661">
        <f t="shared" si="7"/>
        <v>0</v>
      </c>
      <c r="H22" s="630">
        <f t="shared" si="8"/>
        <v>0</v>
      </c>
      <c r="I22" s="626"/>
      <c r="J22" s="627"/>
      <c r="K22" s="628"/>
      <c r="L22" s="660">
        <f t="shared" si="0"/>
        <v>0</v>
      </c>
      <c r="M22" s="629"/>
      <c r="N22" s="661">
        <f t="shared" si="9"/>
        <v>0</v>
      </c>
      <c r="O22" s="630">
        <f t="shared" si="10"/>
        <v>0</v>
      </c>
      <c r="P22" s="626"/>
      <c r="Q22" s="627"/>
      <c r="R22" s="628"/>
      <c r="S22" s="660">
        <f t="shared" si="11"/>
        <v>0</v>
      </c>
      <c r="T22" s="629"/>
      <c r="U22" s="661">
        <f t="shared" si="12"/>
        <v>0</v>
      </c>
      <c r="V22" s="630">
        <f t="shared" si="13"/>
        <v>0</v>
      </c>
      <c r="W22" s="626"/>
      <c r="X22" s="627"/>
      <c r="Y22" s="628"/>
      <c r="Z22" s="660">
        <f t="shared" si="14"/>
        <v>0</v>
      </c>
      <c r="AA22" s="629"/>
      <c r="AB22" s="661">
        <f t="shared" si="15"/>
        <v>0</v>
      </c>
      <c r="AC22" s="630">
        <f t="shared" si="16"/>
        <v>0</v>
      </c>
      <c r="AD22" s="626"/>
      <c r="AE22" s="627"/>
      <c r="AF22" s="628"/>
      <c r="AG22" s="660">
        <f t="shared" si="17"/>
        <v>0</v>
      </c>
      <c r="AH22" s="629"/>
      <c r="AI22" s="661">
        <f t="shared" si="18"/>
        <v>0</v>
      </c>
      <c r="AJ22" s="630">
        <f t="shared" si="19"/>
        <v>0</v>
      </c>
      <c r="AK22" s="626"/>
      <c r="AL22" s="627"/>
      <c r="AM22" s="628"/>
      <c r="AN22" s="660">
        <f t="shared" si="20"/>
        <v>0</v>
      </c>
      <c r="AO22" s="629"/>
      <c r="AP22" s="661">
        <f t="shared" si="21"/>
        <v>0</v>
      </c>
      <c r="AQ22" s="630">
        <f t="shared" si="22"/>
        <v>0</v>
      </c>
      <c r="AR22" s="626"/>
      <c r="AS22" s="627"/>
      <c r="AT22" s="628"/>
      <c r="AU22" s="660">
        <f t="shared" si="1"/>
        <v>0</v>
      </c>
      <c r="AV22" s="629"/>
      <c r="AW22" s="661">
        <f t="shared" si="23"/>
        <v>0</v>
      </c>
      <c r="AX22" s="630">
        <f t="shared" si="24"/>
        <v>0</v>
      </c>
      <c r="AY22" s="626"/>
      <c r="AZ22" s="627"/>
      <c r="BA22" s="628"/>
      <c r="BB22" s="660">
        <f t="shared" si="2"/>
        <v>0</v>
      </c>
      <c r="BC22" s="629"/>
      <c r="BD22" s="661">
        <f t="shared" si="25"/>
        <v>0</v>
      </c>
      <c r="BE22" s="630">
        <f t="shared" si="26"/>
        <v>0</v>
      </c>
      <c r="BF22" s="626"/>
      <c r="BG22" s="627"/>
      <c r="BH22" s="628"/>
      <c r="BI22" s="660">
        <f t="shared" si="3"/>
        <v>0</v>
      </c>
      <c r="BJ22" s="629"/>
      <c r="BK22" s="661">
        <f t="shared" si="27"/>
        <v>0</v>
      </c>
      <c r="BL22" s="630">
        <f t="shared" si="28"/>
        <v>0</v>
      </c>
      <c r="BM22" s="626"/>
      <c r="BN22" s="627"/>
      <c r="BO22" s="628"/>
      <c r="BP22" s="660">
        <f t="shared" si="4"/>
        <v>0</v>
      </c>
      <c r="BQ22" s="629"/>
      <c r="BR22" s="661">
        <f t="shared" si="29"/>
        <v>0</v>
      </c>
      <c r="BS22" s="630">
        <f t="shared" si="30"/>
        <v>0</v>
      </c>
      <c r="BT22" s="679">
        <f t="shared" si="5"/>
        <v>0</v>
      </c>
      <c r="BU22" s="662">
        <f t="shared" si="5"/>
        <v>0</v>
      </c>
      <c r="BV22" s="680">
        <f t="shared" si="5"/>
        <v>0</v>
      </c>
    </row>
    <row r="23" spans="1:74" s="558" customFormat="1" ht="20.100000000000001" customHeight="1">
      <c r="A23" s="625"/>
      <c r="B23" s="626"/>
      <c r="C23" s="627"/>
      <c r="D23" s="628"/>
      <c r="E23" s="660">
        <f t="shared" si="6"/>
        <v>0</v>
      </c>
      <c r="F23" s="629"/>
      <c r="G23" s="661">
        <f t="shared" si="7"/>
        <v>0</v>
      </c>
      <c r="H23" s="630">
        <f t="shared" si="8"/>
        <v>0</v>
      </c>
      <c r="I23" s="626"/>
      <c r="J23" s="627"/>
      <c r="K23" s="628"/>
      <c r="L23" s="660">
        <f t="shared" si="0"/>
        <v>0</v>
      </c>
      <c r="M23" s="629"/>
      <c r="N23" s="661">
        <f t="shared" si="9"/>
        <v>0</v>
      </c>
      <c r="O23" s="630">
        <f t="shared" si="10"/>
        <v>0</v>
      </c>
      <c r="P23" s="626"/>
      <c r="Q23" s="627"/>
      <c r="R23" s="628"/>
      <c r="S23" s="660">
        <f t="shared" si="11"/>
        <v>0</v>
      </c>
      <c r="T23" s="629"/>
      <c r="U23" s="661">
        <f t="shared" si="12"/>
        <v>0</v>
      </c>
      <c r="V23" s="630">
        <f t="shared" si="13"/>
        <v>0</v>
      </c>
      <c r="W23" s="626"/>
      <c r="X23" s="627"/>
      <c r="Y23" s="628"/>
      <c r="Z23" s="660">
        <f t="shared" si="14"/>
        <v>0</v>
      </c>
      <c r="AA23" s="629"/>
      <c r="AB23" s="661">
        <f t="shared" si="15"/>
        <v>0</v>
      </c>
      <c r="AC23" s="630">
        <f t="shared" si="16"/>
        <v>0</v>
      </c>
      <c r="AD23" s="626"/>
      <c r="AE23" s="627"/>
      <c r="AF23" s="628"/>
      <c r="AG23" s="660">
        <f t="shared" si="17"/>
        <v>0</v>
      </c>
      <c r="AH23" s="629"/>
      <c r="AI23" s="661">
        <f t="shared" si="18"/>
        <v>0</v>
      </c>
      <c r="AJ23" s="630">
        <f t="shared" si="19"/>
        <v>0</v>
      </c>
      <c r="AK23" s="626"/>
      <c r="AL23" s="627"/>
      <c r="AM23" s="628"/>
      <c r="AN23" s="660">
        <f t="shared" si="20"/>
        <v>0</v>
      </c>
      <c r="AO23" s="629"/>
      <c r="AP23" s="661">
        <f t="shared" si="21"/>
        <v>0</v>
      </c>
      <c r="AQ23" s="630">
        <f t="shared" si="22"/>
        <v>0</v>
      </c>
      <c r="AR23" s="626"/>
      <c r="AS23" s="627"/>
      <c r="AT23" s="628"/>
      <c r="AU23" s="660">
        <f t="shared" si="1"/>
        <v>0</v>
      </c>
      <c r="AV23" s="629"/>
      <c r="AW23" s="661">
        <f t="shared" si="23"/>
        <v>0</v>
      </c>
      <c r="AX23" s="630">
        <f t="shared" si="24"/>
        <v>0</v>
      </c>
      <c r="AY23" s="626"/>
      <c r="AZ23" s="627"/>
      <c r="BA23" s="628"/>
      <c r="BB23" s="660">
        <f t="shared" si="2"/>
        <v>0</v>
      </c>
      <c r="BC23" s="629"/>
      <c r="BD23" s="661">
        <f t="shared" si="25"/>
        <v>0</v>
      </c>
      <c r="BE23" s="630">
        <f t="shared" si="26"/>
        <v>0</v>
      </c>
      <c r="BF23" s="626"/>
      <c r="BG23" s="627"/>
      <c r="BH23" s="628"/>
      <c r="BI23" s="660">
        <f t="shared" si="3"/>
        <v>0</v>
      </c>
      <c r="BJ23" s="629"/>
      <c r="BK23" s="661">
        <f t="shared" si="27"/>
        <v>0</v>
      </c>
      <c r="BL23" s="630">
        <f t="shared" si="28"/>
        <v>0</v>
      </c>
      <c r="BM23" s="626"/>
      <c r="BN23" s="627"/>
      <c r="BO23" s="628"/>
      <c r="BP23" s="660">
        <f t="shared" si="4"/>
        <v>0</v>
      </c>
      <c r="BQ23" s="629"/>
      <c r="BR23" s="661">
        <f t="shared" si="29"/>
        <v>0</v>
      </c>
      <c r="BS23" s="630">
        <f t="shared" si="30"/>
        <v>0</v>
      </c>
      <c r="BT23" s="679">
        <f t="shared" si="5"/>
        <v>0</v>
      </c>
      <c r="BU23" s="662">
        <f t="shared" si="5"/>
        <v>0</v>
      </c>
      <c r="BV23" s="680">
        <f t="shared" si="5"/>
        <v>0</v>
      </c>
    </row>
    <row r="24" spans="1:74" s="558" customFormat="1" ht="20.100000000000001" customHeight="1">
      <c r="A24" s="625"/>
      <c r="B24" s="626"/>
      <c r="C24" s="627"/>
      <c r="D24" s="628"/>
      <c r="E24" s="660">
        <f t="shared" si="6"/>
        <v>0</v>
      </c>
      <c r="F24" s="629"/>
      <c r="G24" s="661">
        <f t="shared" si="7"/>
        <v>0</v>
      </c>
      <c r="H24" s="630">
        <f t="shared" si="8"/>
        <v>0</v>
      </c>
      <c r="I24" s="626"/>
      <c r="J24" s="627"/>
      <c r="K24" s="628"/>
      <c r="L24" s="660">
        <f t="shared" si="0"/>
        <v>0</v>
      </c>
      <c r="M24" s="629"/>
      <c r="N24" s="661">
        <f t="shared" si="9"/>
        <v>0</v>
      </c>
      <c r="O24" s="630">
        <f t="shared" si="10"/>
        <v>0</v>
      </c>
      <c r="P24" s="626"/>
      <c r="Q24" s="627"/>
      <c r="R24" s="628"/>
      <c r="S24" s="660">
        <f t="shared" si="11"/>
        <v>0</v>
      </c>
      <c r="T24" s="629"/>
      <c r="U24" s="661">
        <f t="shared" si="12"/>
        <v>0</v>
      </c>
      <c r="V24" s="630">
        <f t="shared" si="13"/>
        <v>0</v>
      </c>
      <c r="W24" s="626"/>
      <c r="X24" s="627"/>
      <c r="Y24" s="628"/>
      <c r="Z24" s="660">
        <f t="shared" si="14"/>
        <v>0</v>
      </c>
      <c r="AA24" s="629"/>
      <c r="AB24" s="661">
        <f t="shared" si="15"/>
        <v>0</v>
      </c>
      <c r="AC24" s="630">
        <f t="shared" si="16"/>
        <v>0</v>
      </c>
      <c r="AD24" s="626"/>
      <c r="AE24" s="627"/>
      <c r="AF24" s="628"/>
      <c r="AG24" s="660">
        <f t="shared" si="17"/>
        <v>0</v>
      </c>
      <c r="AH24" s="629"/>
      <c r="AI24" s="661">
        <f t="shared" si="18"/>
        <v>0</v>
      </c>
      <c r="AJ24" s="630">
        <f t="shared" si="19"/>
        <v>0</v>
      </c>
      <c r="AK24" s="626"/>
      <c r="AL24" s="627"/>
      <c r="AM24" s="628"/>
      <c r="AN24" s="660">
        <f t="shared" si="20"/>
        <v>0</v>
      </c>
      <c r="AO24" s="629"/>
      <c r="AP24" s="661">
        <f t="shared" si="21"/>
        <v>0</v>
      </c>
      <c r="AQ24" s="630">
        <f t="shared" si="22"/>
        <v>0</v>
      </c>
      <c r="AR24" s="626"/>
      <c r="AS24" s="627"/>
      <c r="AT24" s="628"/>
      <c r="AU24" s="660">
        <f t="shared" si="1"/>
        <v>0</v>
      </c>
      <c r="AV24" s="629"/>
      <c r="AW24" s="661">
        <f t="shared" si="23"/>
        <v>0</v>
      </c>
      <c r="AX24" s="630">
        <f t="shared" si="24"/>
        <v>0</v>
      </c>
      <c r="AY24" s="626"/>
      <c r="AZ24" s="627"/>
      <c r="BA24" s="628"/>
      <c r="BB24" s="660">
        <f t="shared" si="2"/>
        <v>0</v>
      </c>
      <c r="BC24" s="629"/>
      <c r="BD24" s="661">
        <f t="shared" si="25"/>
        <v>0</v>
      </c>
      <c r="BE24" s="630">
        <f t="shared" si="26"/>
        <v>0</v>
      </c>
      <c r="BF24" s="626"/>
      <c r="BG24" s="627"/>
      <c r="BH24" s="628"/>
      <c r="BI24" s="660">
        <f t="shared" si="3"/>
        <v>0</v>
      </c>
      <c r="BJ24" s="629"/>
      <c r="BK24" s="661">
        <f t="shared" si="27"/>
        <v>0</v>
      </c>
      <c r="BL24" s="630">
        <f t="shared" si="28"/>
        <v>0</v>
      </c>
      <c r="BM24" s="626"/>
      <c r="BN24" s="627"/>
      <c r="BO24" s="628"/>
      <c r="BP24" s="660">
        <f t="shared" si="4"/>
        <v>0</v>
      </c>
      <c r="BQ24" s="629"/>
      <c r="BR24" s="661">
        <f t="shared" si="29"/>
        <v>0</v>
      </c>
      <c r="BS24" s="630">
        <f t="shared" si="30"/>
        <v>0</v>
      </c>
      <c r="BT24" s="679">
        <f t="shared" si="5"/>
        <v>0</v>
      </c>
      <c r="BU24" s="662">
        <f t="shared" si="5"/>
        <v>0</v>
      </c>
      <c r="BV24" s="680">
        <f t="shared" si="5"/>
        <v>0</v>
      </c>
    </row>
    <row r="25" spans="1:74" s="631" customFormat="1" ht="20.100000000000001" customHeight="1">
      <c r="A25" s="625"/>
      <c r="B25" s="626"/>
      <c r="C25" s="627"/>
      <c r="D25" s="628"/>
      <c r="E25" s="660">
        <f t="shared" si="6"/>
        <v>0</v>
      </c>
      <c r="F25" s="629"/>
      <c r="G25" s="661">
        <f t="shared" si="7"/>
        <v>0</v>
      </c>
      <c r="H25" s="630">
        <f t="shared" si="8"/>
        <v>0</v>
      </c>
      <c r="I25" s="626"/>
      <c r="J25" s="627"/>
      <c r="K25" s="628"/>
      <c r="L25" s="660">
        <f t="shared" si="0"/>
        <v>0</v>
      </c>
      <c r="M25" s="629"/>
      <c r="N25" s="661">
        <f t="shared" si="9"/>
        <v>0</v>
      </c>
      <c r="O25" s="630">
        <f t="shared" si="10"/>
        <v>0</v>
      </c>
      <c r="P25" s="626"/>
      <c r="Q25" s="627"/>
      <c r="R25" s="628"/>
      <c r="S25" s="660">
        <f t="shared" si="11"/>
        <v>0</v>
      </c>
      <c r="T25" s="629"/>
      <c r="U25" s="661">
        <f t="shared" si="12"/>
        <v>0</v>
      </c>
      <c r="V25" s="630">
        <f t="shared" si="13"/>
        <v>0</v>
      </c>
      <c r="W25" s="626"/>
      <c r="X25" s="627"/>
      <c r="Y25" s="628"/>
      <c r="Z25" s="660">
        <f t="shared" si="14"/>
        <v>0</v>
      </c>
      <c r="AA25" s="629"/>
      <c r="AB25" s="661">
        <f t="shared" si="15"/>
        <v>0</v>
      </c>
      <c r="AC25" s="630">
        <f t="shared" si="16"/>
        <v>0</v>
      </c>
      <c r="AD25" s="626"/>
      <c r="AE25" s="627"/>
      <c r="AF25" s="628"/>
      <c r="AG25" s="660">
        <f t="shared" si="17"/>
        <v>0</v>
      </c>
      <c r="AH25" s="629"/>
      <c r="AI25" s="661">
        <f t="shared" si="18"/>
        <v>0</v>
      </c>
      <c r="AJ25" s="630">
        <f t="shared" si="19"/>
        <v>0</v>
      </c>
      <c r="AK25" s="626"/>
      <c r="AL25" s="627"/>
      <c r="AM25" s="628"/>
      <c r="AN25" s="660">
        <f t="shared" si="20"/>
        <v>0</v>
      </c>
      <c r="AO25" s="629"/>
      <c r="AP25" s="661">
        <f t="shared" si="21"/>
        <v>0</v>
      </c>
      <c r="AQ25" s="630">
        <f t="shared" si="22"/>
        <v>0</v>
      </c>
      <c r="AR25" s="626"/>
      <c r="AS25" s="627"/>
      <c r="AT25" s="628"/>
      <c r="AU25" s="660">
        <f t="shared" si="1"/>
        <v>0</v>
      </c>
      <c r="AV25" s="629"/>
      <c r="AW25" s="661">
        <f t="shared" si="23"/>
        <v>0</v>
      </c>
      <c r="AX25" s="630">
        <f t="shared" si="24"/>
        <v>0</v>
      </c>
      <c r="AY25" s="626"/>
      <c r="AZ25" s="627"/>
      <c r="BA25" s="628"/>
      <c r="BB25" s="660">
        <f t="shared" si="2"/>
        <v>0</v>
      </c>
      <c r="BC25" s="629"/>
      <c r="BD25" s="661">
        <f t="shared" si="25"/>
        <v>0</v>
      </c>
      <c r="BE25" s="630">
        <f t="shared" si="26"/>
        <v>0</v>
      </c>
      <c r="BF25" s="626"/>
      <c r="BG25" s="627"/>
      <c r="BH25" s="628"/>
      <c r="BI25" s="660">
        <f t="shared" si="3"/>
        <v>0</v>
      </c>
      <c r="BJ25" s="629"/>
      <c r="BK25" s="661">
        <f t="shared" si="27"/>
        <v>0</v>
      </c>
      <c r="BL25" s="630">
        <f t="shared" si="28"/>
        <v>0</v>
      </c>
      <c r="BM25" s="626"/>
      <c r="BN25" s="627"/>
      <c r="BO25" s="628"/>
      <c r="BP25" s="660">
        <f t="shared" si="4"/>
        <v>0</v>
      </c>
      <c r="BQ25" s="629"/>
      <c r="BR25" s="661">
        <f t="shared" si="29"/>
        <v>0</v>
      </c>
      <c r="BS25" s="630">
        <f t="shared" si="30"/>
        <v>0</v>
      </c>
      <c r="BT25" s="679">
        <f t="shared" si="5"/>
        <v>0</v>
      </c>
      <c r="BU25" s="662">
        <f t="shared" si="5"/>
        <v>0</v>
      </c>
      <c r="BV25" s="680">
        <f t="shared" si="5"/>
        <v>0</v>
      </c>
    </row>
    <row r="26" spans="1:74" s="631" customFormat="1" ht="20.100000000000001" customHeight="1">
      <c r="A26" s="625"/>
      <c r="B26" s="626"/>
      <c r="C26" s="627"/>
      <c r="D26" s="628"/>
      <c r="E26" s="660">
        <f t="shared" si="6"/>
        <v>0</v>
      </c>
      <c r="F26" s="629"/>
      <c r="G26" s="661">
        <f t="shared" si="7"/>
        <v>0</v>
      </c>
      <c r="H26" s="630">
        <f t="shared" si="8"/>
        <v>0</v>
      </c>
      <c r="I26" s="626"/>
      <c r="J26" s="627"/>
      <c r="K26" s="628"/>
      <c r="L26" s="660">
        <f t="shared" si="0"/>
        <v>0</v>
      </c>
      <c r="M26" s="629"/>
      <c r="N26" s="661">
        <f t="shared" si="9"/>
        <v>0</v>
      </c>
      <c r="O26" s="630">
        <f t="shared" si="10"/>
        <v>0</v>
      </c>
      <c r="P26" s="626"/>
      <c r="Q26" s="627"/>
      <c r="R26" s="628"/>
      <c r="S26" s="660">
        <f t="shared" si="11"/>
        <v>0</v>
      </c>
      <c r="T26" s="629"/>
      <c r="U26" s="661">
        <f t="shared" si="12"/>
        <v>0</v>
      </c>
      <c r="V26" s="630">
        <f t="shared" si="13"/>
        <v>0</v>
      </c>
      <c r="W26" s="626"/>
      <c r="X26" s="627"/>
      <c r="Y26" s="628"/>
      <c r="Z26" s="660">
        <f t="shared" si="14"/>
        <v>0</v>
      </c>
      <c r="AA26" s="629"/>
      <c r="AB26" s="661">
        <f t="shared" si="15"/>
        <v>0</v>
      </c>
      <c r="AC26" s="630">
        <f t="shared" si="16"/>
        <v>0</v>
      </c>
      <c r="AD26" s="626"/>
      <c r="AE26" s="627"/>
      <c r="AF26" s="628"/>
      <c r="AG26" s="660">
        <f t="shared" si="17"/>
        <v>0</v>
      </c>
      <c r="AH26" s="629"/>
      <c r="AI26" s="661">
        <f t="shared" si="18"/>
        <v>0</v>
      </c>
      <c r="AJ26" s="630">
        <f t="shared" si="19"/>
        <v>0</v>
      </c>
      <c r="AK26" s="626"/>
      <c r="AL26" s="627"/>
      <c r="AM26" s="628"/>
      <c r="AN26" s="660">
        <f t="shared" si="20"/>
        <v>0</v>
      </c>
      <c r="AO26" s="629"/>
      <c r="AP26" s="661">
        <f t="shared" si="21"/>
        <v>0</v>
      </c>
      <c r="AQ26" s="630">
        <f t="shared" si="22"/>
        <v>0</v>
      </c>
      <c r="AR26" s="626"/>
      <c r="AS26" s="627"/>
      <c r="AT26" s="628"/>
      <c r="AU26" s="660">
        <f t="shared" si="1"/>
        <v>0</v>
      </c>
      <c r="AV26" s="629"/>
      <c r="AW26" s="661">
        <f t="shared" si="23"/>
        <v>0</v>
      </c>
      <c r="AX26" s="630">
        <f t="shared" si="24"/>
        <v>0</v>
      </c>
      <c r="AY26" s="626"/>
      <c r="AZ26" s="627"/>
      <c r="BA26" s="628"/>
      <c r="BB26" s="660">
        <f t="shared" si="2"/>
        <v>0</v>
      </c>
      <c r="BC26" s="629"/>
      <c r="BD26" s="661">
        <f t="shared" si="25"/>
        <v>0</v>
      </c>
      <c r="BE26" s="630">
        <f t="shared" si="26"/>
        <v>0</v>
      </c>
      <c r="BF26" s="626"/>
      <c r="BG26" s="627"/>
      <c r="BH26" s="628"/>
      <c r="BI26" s="660">
        <f t="shared" si="3"/>
        <v>0</v>
      </c>
      <c r="BJ26" s="629"/>
      <c r="BK26" s="661">
        <f t="shared" si="27"/>
        <v>0</v>
      </c>
      <c r="BL26" s="630">
        <f t="shared" si="28"/>
        <v>0</v>
      </c>
      <c r="BM26" s="626"/>
      <c r="BN26" s="627"/>
      <c r="BO26" s="628"/>
      <c r="BP26" s="660">
        <f t="shared" si="4"/>
        <v>0</v>
      </c>
      <c r="BQ26" s="629"/>
      <c r="BR26" s="661">
        <f t="shared" si="29"/>
        <v>0</v>
      </c>
      <c r="BS26" s="630">
        <f t="shared" si="30"/>
        <v>0</v>
      </c>
      <c r="BT26" s="679">
        <f t="shared" si="5"/>
        <v>0</v>
      </c>
      <c r="BU26" s="662">
        <f t="shared" si="5"/>
        <v>0</v>
      </c>
      <c r="BV26" s="680">
        <f t="shared" si="5"/>
        <v>0</v>
      </c>
    </row>
    <row r="27" spans="1:74" s="631" customFormat="1" ht="20.100000000000001" customHeight="1">
      <c r="A27" s="625"/>
      <c r="B27" s="626"/>
      <c r="C27" s="627"/>
      <c r="D27" s="628"/>
      <c r="E27" s="660">
        <f t="shared" si="6"/>
        <v>0</v>
      </c>
      <c r="F27" s="629"/>
      <c r="G27" s="661">
        <f t="shared" si="7"/>
        <v>0</v>
      </c>
      <c r="H27" s="630">
        <f t="shared" si="8"/>
        <v>0</v>
      </c>
      <c r="I27" s="626"/>
      <c r="J27" s="627"/>
      <c r="K27" s="628"/>
      <c r="L27" s="660">
        <f t="shared" si="0"/>
        <v>0</v>
      </c>
      <c r="M27" s="629"/>
      <c r="N27" s="661">
        <f t="shared" si="9"/>
        <v>0</v>
      </c>
      <c r="O27" s="630">
        <f t="shared" si="10"/>
        <v>0</v>
      </c>
      <c r="P27" s="626"/>
      <c r="Q27" s="627"/>
      <c r="R27" s="628"/>
      <c r="S27" s="660">
        <f t="shared" si="11"/>
        <v>0</v>
      </c>
      <c r="T27" s="629"/>
      <c r="U27" s="661">
        <f t="shared" si="12"/>
        <v>0</v>
      </c>
      <c r="V27" s="630">
        <f t="shared" si="13"/>
        <v>0</v>
      </c>
      <c r="W27" s="626"/>
      <c r="X27" s="627"/>
      <c r="Y27" s="628"/>
      <c r="Z27" s="660">
        <f t="shared" si="14"/>
        <v>0</v>
      </c>
      <c r="AA27" s="629"/>
      <c r="AB27" s="661">
        <f t="shared" si="15"/>
        <v>0</v>
      </c>
      <c r="AC27" s="630">
        <f t="shared" si="16"/>
        <v>0</v>
      </c>
      <c r="AD27" s="626"/>
      <c r="AE27" s="627"/>
      <c r="AF27" s="628"/>
      <c r="AG27" s="660">
        <f t="shared" si="17"/>
        <v>0</v>
      </c>
      <c r="AH27" s="629"/>
      <c r="AI27" s="661">
        <f t="shared" si="18"/>
        <v>0</v>
      </c>
      <c r="AJ27" s="630">
        <f t="shared" si="19"/>
        <v>0</v>
      </c>
      <c r="AK27" s="626"/>
      <c r="AL27" s="627"/>
      <c r="AM27" s="628"/>
      <c r="AN27" s="660">
        <f t="shared" si="20"/>
        <v>0</v>
      </c>
      <c r="AO27" s="629"/>
      <c r="AP27" s="661">
        <f t="shared" si="21"/>
        <v>0</v>
      </c>
      <c r="AQ27" s="630">
        <f t="shared" si="22"/>
        <v>0</v>
      </c>
      <c r="AR27" s="626"/>
      <c r="AS27" s="627"/>
      <c r="AT27" s="628"/>
      <c r="AU27" s="660">
        <f t="shared" si="1"/>
        <v>0</v>
      </c>
      <c r="AV27" s="629"/>
      <c r="AW27" s="661">
        <f t="shared" si="23"/>
        <v>0</v>
      </c>
      <c r="AX27" s="630">
        <f t="shared" si="24"/>
        <v>0</v>
      </c>
      <c r="AY27" s="626"/>
      <c r="AZ27" s="627"/>
      <c r="BA27" s="628"/>
      <c r="BB27" s="660">
        <f t="shared" si="2"/>
        <v>0</v>
      </c>
      <c r="BC27" s="629"/>
      <c r="BD27" s="661">
        <f t="shared" si="25"/>
        <v>0</v>
      </c>
      <c r="BE27" s="630">
        <f t="shared" si="26"/>
        <v>0</v>
      </c>
      <c r="BF27" s="626"/>
      <c r="BG27" s="627"/>
      <c r="BH27" s="628"/>
      <c r="BI27" s="660">
        <f t="shared" si="3"/>
        <v>0</v>
      </c>
      <c r="BJ27" s="629"/>
      <c r="BK27" s="661">
        <f t="shared" si="27"/>
        <v>0</v>
      </c>
      <c r="BL27" s="630">
        <f t="shared" si="28"/>
        <v>0</v>
      </c>
      <c r="BM27" s="626"/>
      <c r="BN27" s="627"/>
      <c r="BO27" s="628"/>
      <c r="BP27" s="660">
        <f t="shared" si="4"/>
        <v>0</v>
      </c>
      <c r="BQ27" s="629"/>
      <c r="BR27" s="661">
        <f t="shared" si="29"/>
        <v>0</v>
      </c>
      <c r="BS27" s="630">
        <f t="shared" si="30"/>
        <v>0</v>
      </c>
      <c r="BT27" s="679">
        <f t="shared" si="5"/>
        <v>0</v>
      </c>
      <c r="BU27" s="662">
        <f t="shared" si="5"/>
        <v>0</v>
      </c>
      <c r="BV27" s="680">
        <f t="shared" si="5"/>
        <v>0</v>
      </c>
    </row>
    <row r="28" spans="1:74" s="631" customFormat="1" ht="20.100000000000001" customHeight="1">
      <c r="A28" s="625"/>
      <c r="B28" s="626"/>
      <c r="C28" s="627"/>
      <c r="D28" s="628"/>
      <c r="E28" s="660">
        <f t="shared" si="6"/>
        <v>0</v>
      </c>
      <c r="F28" s="629"/>
      <c r="G28" s="661">
        <f t="shared" si="7"/>
        <v>0</v>
      </c>
      <c r="H28" s="630">
        <f t="shared" si="8"/>
        <v>0</v>
      </c>
      <c r="I28" s="626"/>
      <c r="J28" s="627"/>
      <c r="K28" s="628"/>
      <c r="L28" s="660">
        <f t="shared" si="0"/>
        <v>0</v>
      </c>
      <c r="M28" s="629"/>
      <c r="N28" s="661">
        <f t="shared" si="9"/>
        <v>0</v>
      </c>
      <c r="O28" s="630">
        <f t="shared" si="10"/>
        <v>0</v>
      </c>
      <c r="P28" s="626"/>
      <c r="Q28" s="627"/>
      <c r="R28" s="628"/>
      <c r="S28" s="660">
        <f t="shared" si="11"/>
        <v>0</v>
      </c>
      <c r="T28" s="629"/>
      <c r="U28" s="661">
        <f t="shared" si="12"/>
        <v>0</v>
      </c>
      <c r="V28" s="630">
        <f t="shared" si="13"/>
        <v>0</v>
      </c>
      <c r="W28" s="626"/>
      <c r="X28" s="627"/>
      <c r="Y28" s="628"/>
      <c r="Z28" s="660">
        <f t="shared" si="14"/>
        <v>0</v>
      </c>
      <c r="AA28" s="629"/>
      <c r="AB28" s="661">
        <f t="shared" si="15"/>
        <v>0</v>
      </c>
      <c r="AC28" s="630">
        <f t="shared" si="16"/>
        <v>0</v>
      </c>
      <c r="AD28" s="626"/>
      <c r="AE28" s="627"/>
      <c r="AF28" s="628"/>
      <c r="AG28" s="660">
        <f t="shared" si="17"/>
        <v>0</v>
      </c>
      <c r="AH28" s="629"/>
      <c r="AI28" s="661">
        <f t="shared" si="18"/>
        <v>0</v>
      </c>
      <c r="AJ28" s="630">
        <f t="shared" si="19"/>
        <v>0</v>
      </c>
      <c r="AK28" s="626"/>
      <c r="AL28" s="627"/>
      <c r="AM28" s="628"/>
      <c r="AN28" s="660">
        <f t="shared" si="20"/>
        <v>0</v>
      </c>
      <c r="AO28" s="629"/>
      <c r="AP28" s="661">
        <f t="shared" si="21"/>
        <v>0</v>
      </c>
      <c r="AQ28" s="630">
        <f t="shared" si="22"/>
        <v>0</v>
      </c>
      <c r="AR28" s="626"/>
      <c r="AS28" s="627"/>
      <c r="AT28" s="628"/>
      <c r="AU28" s="660">
        <f t="shared" si="1"/>
        <v>0</v>
      </c>
      <c r="AV28" s="629"/>
      <c r="AW28" s="661">
        <f t="shared" si="23"/>
        <v>0</v>
      </c>
      <c r="AX28" s="630">
        <f t="shared" si="24"/>
        <v>0</v>
      </c>
      <c r="AY28" s="626"/>
      <c r="AZ28" s="627"/>
      <c r="BA28" s="628"/>
      <c r="BB28" s="660">
        <f t="shared" si="2"/>
        <v>0</v>
      </c>
      <c r="BC28" s="629"/>
      <c r="BD28" s="661">
        <f t="shared" si="25"/>
        <v>0</v>
      </c>
      <c r="BE28" s="630">
        <f t="shared" si="26"/>
        <v>0</v>
      </c>
      <c r="BF28" s="626"/>
      <c r="BG28" s="627"/>
      <c r="BH28" s="628"/>
      <c r="BI28" s="660">
        <f t="shared" si="3"/>
        <v>0</v>
      </c>
      <c r="BJ28" s="629"/>
      <c r="BK28" s="661">
        <f t="shared" si="27"/>
        <v>0</v>
      </c>
      <c r="BL28" s="630">
        <f t="shared" si="28"/>
        <v>0</v>
      </c>
      <c r="BM28" s="626"/>
      <c r="BN28" s="627"/>
      <c r="BO28" s="628"/>
      <c r="BP28" s="660">
        <f t="shared" si="4"/>
        <v>0</v>
      </c>
      <c r="BQ28" s="629"/>
      <c r="BR28" s="661">
        <f t="shared" si="29"/>
        <v>0</v>
      </c>
      <c r="BS28" s="630">
        <f t="shared" si="30"/>
        <v>0</v>
      </c>
      <c r="BT28" s="679">
        <f t="shared" ref="BT28:BV54" si="31">SUM(F28,M28,T28,AA28,AH28,AO28,AV28,BC28,BJ28,BQ28)</f>
        <v>0</v>
      </c>
      <c r="BU28" s="662">
        <f t="shared" si="31"/>
        <v>0</v>
      </c>
      <c r="BV28" s="680">
        <f t="shared" si="31"/>
        <v>0</v>
      </c>
    </row>
    <row r="29" spans="1:74" s="631" customFormat="1" ht="20.100000000000001" customHeight="1">
      <c r="A29" s="625"/>
      <c r="B29" s="626"/>
      <c r="C29" s="627"/>
      <c r="D29" s="628"/>
      <c r="E29" s="660">
        <f t="shared" si="6"/>
        <v>0</v>
      </c>
      <c r="F29" s="629"/>
      <c r="G29" s="661">
        <f t="shared" si="7"/>
        <v>0</v>
      </c>
      <c r="H29" s="630">
        <f t="shared" si="8"/>
        <v>0</v>
      </c>
      <c r="I29" s="626"/>
      <c r="J29" s="627"/>
      <c r="K29" s="628"/>
      <c r="L29" s="660">
        <f t="shared" si="0"/>
        <v>0</v>
      </c>
      <c r="M29" s="629"/>
      <c r="N29" s="661">
        <f t="shared" si="9"/>
        <v>0</v>
      </c>
      <c r="O29" s="630">
        <f t="shared" si="10"/>
        <v>0</v>
      </c>
      <c r="P29" s="626"/>
      <c r="Q29" s="627"/>
      <c r="R29" s="628"/>
      <c r="S29" s="660">
        <f t="shared" si="11"/>
        <v>0</v>
      </c>
      <c r="T29" s="629"/>
      <c r="U29" s="661">
        <f t="shared" si="12"/>
        <v>0</v>
      </c>
      <c r="V29" s="630">
        <f t="shared" si="13"/>
        <v>0</v>
      </c>
      <c r="W29" s="626"/>
      <c r="X29" s="627"/>
      <c r="Y29" s="628"/>
      <c r="Z29" s="660">
        <f t="shared" si="14"/>
        <v>0</v>
      </c>
      <c r="AA29" s="629"/>
      <c r="AB29" s="661">
        <f t="shared" si="15"/>
        <v>0</v>
      </c>
      <c r="AC29" s="630">
        <f t="shared" si="16"/>
        <v>0</v>
      </c>
      <c r="AD29" s="626"/>
      <c r="AE29" s="627"/>
      <c r="AF29" s="628"/>
      <c r="AG29" s="660">
        <f t="shared" si="17"/>
        <v>0</v>
      </c>
      <c r="AH29" s="629"/>
      <c r="AI29" s="661">
        <f t="shared" si="18"/>
        <v>0</v>
      </c>
      <c r="AJ29" s="630">
        <f t="shared" si="19"/>
        <v>0</v>
      </c>
      <c r="AK29" s="626"/>
      <c r="AL29" s="627"/>
      <c r="AM29" s="628"/>
      <c r="AN29" s="660">
        <f t="shared" si="20"/>
        <v>0</v>
      </c>
      <c r="AO29" s="629"/>
      <c r="AP29" s="661">
        <f t="shared" si="21"/>
        <v>0</v>
      </c>
      <c r="AQ29" s="630">
        <f t="shared" si="22"/>
        <v>0</v>
      </c>
      <c r="AR29" s="626"/>
      <c r="AS29" s="627"/>
      <c r="AT29" s="628"/>
      <c r="AU29" s="660">
        <f t="shared" si="1"/>
        <v>0</v>
      </c>
      <c r="AV29" s="629"/>
      <c r="AW29" s="661">
        <f t="shared" si="23"/>
        <v>0</v>
      </c>
      <c r="AX29" s="630">
        <f t="shared" si="24"/>
        <v>0</v>
      </c>
      <c r="AY29" s="626"/>
      <c r="AZ29" s="627"/>
      <c r="BA29" s="628"/>
      <c r="BB29" s="660">
        <f t="shared" si="2"/>
        <v>0</v>
      </c>
      <c r="BC29" s="629"/>
      <c r="BD29" s="661">
        <f t="shared" si="25"/>
        <v>0</v>
      </c>
      <c r="BE29" s="630">
        <f t="shared" si="26"/>
        <v>0</v>
      </c>
      <c r="BF29" s="626"/>
      <c r="BG29" s="627"/>
      <c r="BH29" s="628"/>
      <c r="BI29" s="660">
        <f t="shared" si="3"/>
        <v>0</v>
      </c>
      <c r="BJ29" s="629"/>
      <c r="BK29" s="661">
        <f t="shared" si="27"/>
        <v>0</v>
      </c>
      <c r="BL29" s="630">
        <f t="shared" si="28"/>
        <v>0</v>
      </c>
      <c r="BM29" s="626"/>
      <c r="BN29" s="627"/>
      <c r="BO29" s="628"/>
      <c r="BP29" s="660">
        <f t="shared" si="4"/>
        <v>0</v>
      </c>
      <c r="BQ29" s="629"/>
      <c r="BR29" s="661">
        <f t="shared" si="29"/>
        <v>0</v>
      </c>
      <c r="BS29" s="630">
        <f t="shared" si="30"/>
        <v>0</v>
      </c>
      <c r="BT29" s="679">
        <f t="shared" si="31"/>
        <v>0</v>
      </c>
      <c r="BU29" s="662">
        <f t="shared" si="31"/>
        <v>0</v>
      </c>
      <c r="BV29" s="680">
        <f t="shared" si="31"/>
        <v>0</v>
      </c>
    </row>
    <row r="30" spans="1:74" s="631" customFormat="1" ht="20.100000000000001" customHeight="1">
      <c r="A30" s="625"/>
      <c r="B30" s="626"/>
      <c r="C30" s="627"/>
      <c r="D30" s="628"/>
      <c r="E30" s="660">
        <f t="shared" si="6"/>
        <v>0</v>
      </c>
      <c r="F30" s="629"/>
      <c r="G30" s="661">
        <f t="shared" si="7"/>
        <v>0</v>
      </c>
      <c r="H30" s="630">
        <f t="shared" si="8"/>
        <v>0</v>
      </c>
      <c r="I30" s="626"/>
      <c r="J30" s="627"/>
      <c r="K30" s="628"/>
      <c r="L30" s="660">
        <f t="shared" si="0"/>
        <v>0</v>
      </c>
      <c r="M30" s="629"/>
      <c r="N30" s="661">
        <f t="shared" si="9"/>
        <v>0</v>
      </c>
      <c r="O30" s="630">
        <f t="shared" si="10"/>
        <v>0</v>
      </c>
      <c r="P30" s="626"/>
      <c r="Q30" s="627"/>
      <c r="R30" s="628"/>
      <c r="S30" s="660">
        <f t="shared" si="11"/>
        <v>0</v>
      </c>
      <c r="T30" s="629"/>
      <c r="U30" s="661">
        <f t="shared" si="12"/>
        <v>0</v>
      </c>
      <c r="V30" s="630">
        <f t="shared" si="13"/>
        <v>0</v>
      </c>
      <c r="W30" s="626"/>
      <c r="X30" s="627"/>
      <c r="Y30" s="628"/>
      <c r="Z30" s="660">
        <f t="shared" si="14"/>
        <v>0</v>
      </c>
      <c r="AA30" s="629"/>
      <c r="AB30" s="661">
        <f t="shared" si="15"/>
        <v>0</v>
      </c>
      <c r="AC30" s="630">
        <f t="shared" si="16"/>
        <v>0</v>
      </c>
      <c r="AD30" s="626"/>
      <c r="AE30" s="627"/>
      <c r="AF30" s="628"/>
      <c r="AG30" s="660">
        <f t="shared" si="17"/>
        <v>0</v>
      </c>
      <c r="AH30" s="629"/>
      <c r="AI30" s="661">
        <f t="shared" si="18"/>
        <v>0</v>
      </c>
      <c r="AJ30" s="630">
        <f t="shared" si="19"/>
        <v>0</v>
      </c>
      <c r="AK30" s="626"/>
      <c r="AL30" s="627"/>
      <c r="AM30" s="628"/>
      <c r="AN30" s="660">
        <f t="shared" si="20"/>
        <v>0</v>
      </c>
      <c r="AO30" s="629"/>
      <c r="AP30" s="661">
        <f t="shared" si="21"/>
        <v>0</v>
      </c>
      <c r="AQ30" s="630">
        <f t="shared" si="22"/>
        <v>0</v>
      </c>
      <c r="AR30" s="626"/>
      <c r="AS30" s="627"/>
      <c r="AT30" s="628"/>
      <c r="AU30" s="660">
        <f t="shared" si="1"/>
        <v>0</v>
      </c>
      <c r="AV30" s="629"/>
      <c r="AW30" s="661">
        <f t="shared" si="23"/>
        <v>0</v>
      </c>
      <c r="AX30" s="630">
        <f t="shared" si="24"/>
        <v>0</v>
      </c>
      <c r="AY30" s="626"/>
      <c r="AZ30" s="627"/>
      <c r="BA30" s="628"/>
      <c r="BB30" s="660">
        <f t="shared" si="2"/>
        <v>0</v>
      </c>
      <c r="BC30" s="629"/>
      <c r="BD30" s="661">
        <f t="shared" si="25"/>
        <v>0</v>
      </c>
      <c r="BE30" s="630">
        <f t="shared" si="26"/>
        <v>0</v>
      </c>
      <c r="BF30" s="626"/>
      <c r="BG30" s="627"/>
      <c r="BH30" s="628"/>
      <c r="BI30" s="660">
        <f t="shared" si="3"/>
        <v>0</v>
      </c>
      <c r="BJ30" s="629"/>
      <c r="BK30" s="661">
        <f t="shared" si="27"/>
        <v>0</v>
      </c>
      <c r="BL30" s="630">
        <f t="shared" si="28"/>
        <v>0</v>
      </c>
      <c r="BM30" s="626"/>
      <c r="BN30" s="627"/>
      <c r="BO30" s="628"/>
      <c r="BP30" s="660">
        <f t="shared" si="4"/>
        <v>0</v>
      </c>
      <c r="BQ30" s="629"/>
      <c r="BR30" s="661">
        <f t="shared" si="29"/>
        <v>0</v>
      </c>
      <c r="BS30" s="630">
        <f t="shared" si="30"/>
        <v>0</v>
      </c>
      <c r="BT30" s="679">
        <f t="shared" si="31"/>
        <v>0</v>
      </c>
      <c r="BU30" s="662">
        <f t="shared" si="31"/>
        <v>0</v>
      </c>
      <c r="BV30" s="680">
        <f t="shared" si="31"/>
        <v>0</v>
      </c>
    </row>
    <row r="31" spans="1:74" s="631" customFormat="1" ht="20.100000000000001" customHeight="1">
      <c r="A31" s="625"/>
      <c r="B31" s="626"/>
      <c r="C31" s="627"/>
      <c r="D31" s="628"/>
      <c r="E31" s="660">
        <f t="shared" si="6"/>
        <v>0</v>
      </c>
      <c r="F31" s="629"/>
      <c r="G31" s="661">
        <f t="shared" si="7"/>
        <v>0</v>
      </c>
      <c r="H31" s="630">
        <f t="shared" si="8"/>
        <v>0</v>
      </c>
      <c r="I31" s="626"/>
      <c r="J31" s="627"/>
      <c r="K31" s="628"/>
      <c r="L31" s="660">
        <f t="shared" si="0"/>
        <v>0</v>
      </c>
      <c r="M31" s="629"/>
      <c r="N31" s="661">
        <f t="shared" si="9"/>
        <v>0</v>
      </c>
      <c r="O31" s="630">
        <f t="shared" si="10"/>
        <v>0</v>
      </c>
      <c r="P31" s="626"/>
      <c r="Q31" s="627"/>
      <c r="R31" s="628"/>
      <c r="S31" s="660">
        <f t="shared" si="11"/>
        <v>0</v>
      </c>
      <c r="T31" s="629"/>
      <c r="U31" s="661">
        <f t="shared" si="12"/>
        <v>0</v>
      </c>
      <c r="V31" s="630">
        <f t="shared" si="13"/>
        <v>0</v>
      </c>
      <c r="W31" s="626"/>
      <c r="X31" s="627"/>
      <c r="Y31" s="628"/>
      <c r="Z31" s="660">
        <f t="shared" si="14"/>
        <v>0</v>
      </c>
      <c r="AA31" s="629"/>
      <c r="AB31" s="661">
        <f t="shared" si="15"/>
        <v>0</v>
      </c>
      <c r="AC31" s="630">
        <f t="shared" si="16"/>
        <v>0</v>
      </c>
      <c r="AD31" s="626"/>
      <c r="AE31" s="627"/>
      <c r="AF31" s="628"/>
      <c r="AG31" s="660">
        <f t="shared" si="17"/>
        <v>0</v>
      </c>
      <c r="AH31" s="629"/>
      <c r="AI31" s="661">
        <f t="shared" si="18"/>
        <v>0</v>
      </c>
      <c r="AJ31" s="630">
        <f t="shared" si="19"/>
        <v>0</v>
      </c>
      <c r="AK31" s="626"/>
      <c r="AL31" s="627"/>
      <c r="AM31" s="628"/>
      <c r="AN31" s="660">
        <f t="shared" si="20"/>
        <v>0</v>
      </c>
      <c r="AO31" s="629"/>
      <c r="AP31" s="661">
        <f t="shared" si="21"/>
        <v>0</v>
      </c>
      <c r="AQ31" s="630">
        <f t="shared" si="22"/>
        <v>0</v>
      </c>
      <c r="AR31" s="626"/>
      <c r="AS31" s="627"/>
      <c r="AT31" s="628"/>
      <c r="AU31" s="660">
        <f t="shared" si="1"/>
        <v>0</v>
      </c>
      <c r="AV31" s="629"/>
      <c r="AW31" s="661">
        <f t="shared" si="23"/>
        <v>0</v>
      </c>
      <c r="AX31" s="630">
        <f t="shared" si="24"/>
        <v>0</v>
      </c>
      <c r="AY31" s="626"/>
      <c r="AZ31" s="627"/>
      <c r="BA31" s="628"/>
      <c r="BB31" s="660">
        <f t="shared" si="2"/>
        <v>0</v>
      </c>
      <c r="BC31" s="629"/>
      <c r="BD31" s="661">
        <f t="shared" si="25"/>
        <v>0</v>
      </c>
      <c r="BE31" s="630">
        <f t="shared" si="26"/>
        <v>0</v>
      </c>
      <c r="BF31" s="626"/>
      <c r="BG31" s="627"/>
      <c r="BH31" s="628"/>
      <c r="BI31" s="660">
        <f t="shared" si="3"/>
        <v>0</v>
      </c>
      <c r="BJ31" s="629"/>
      <c r="BK31" s="661">
        <f t="shared" si="27"/>
        <v>0</v>
      </c>
      <c r="BL31" s="630">
        <f t="shared" si="28"/>
        <v>0</v>
      </c>
      <c r="BM31" s="626"/>
      <c r="BN31" s="627"/>
      <c r="BO31" s="628"/>
      <c r="BP31" s="660">
        <f t="shared" si="4"/>
        <v>0</v>
      </c>
      <c r="BQ31" s="629"/>
      <c r="BR31" s="661">
        <f t="shared" si="29"/>
        <v>0</v>
      </c>
      <c r="BS31" s="630">
        <f t="shared" si="30"/>
        <v>0</v>
      </c>
      <c r="BT31" s="679">
        <f t="shared" si="31"/>
        <v>0</v>
      </c>
      <c r="BU31" s="662">
        <f t="shared" si="31"/>
        <v>0</v>
      </c>
      <c r="BV31" s="680">
        <f t="shared" si="31"/>
        <v>0</v>
      </c>
    </row>
    <row r="32" spans="1:74" s="631" customFormat="1" ht="20.100000000000001" customHeight="1">
      <c r="A32" s="625"/>
      <c r="B32" s="626"/>
      <c r="C32" s="627"/>
      <c r="D32" s="628"/>
      <c r="E32" s="660">
        <f t="shared" si="6"/>
        <v>0</v>
      </c>
      <c r="F32" s="629"/>
      <c r="G32" s="661">
        <f t="shared" si="7"/>
        <v>0</v>
      </c>
      <c r="H32" s="630">
        <f t="shared" si="8"/>
        <v>0</v>
      </c>
      <c r="I32" s="626"/>
      <c r="J32" s="627"/>
      <c r="K32" s="628"/>
      <c r="L32" s="660">
        <f t="shared" si="0"/>
        <v>0</v>
      </c>
      <c r="M32" s="629"/>
      <c r="N32" s="661">
        <f t="shared" si="9"/>
        <v>0</v>
      </c>
      <c r="O32" s="630">
        <f t="shared" si="10"/>
        <v>0</v>
      </c>
      <c r="P32" s="626"/>
      <c r="Q32" s="627"/>
      <c r="R32" s="628"/>
      <c r="S32" s="660">
        <f t="shared" si="11"/>
        <v>0</v>
      </c>
      <c r="T32" s="629"/>
      <c r="U32" s="661">
        <f t="shared" si="12"/>
        <v>0</v>
      </c>
      <c r="V32" s="630">
        <f t="shared" si="13"/>
        <v>0</v>
      </c>
      <c r="W32" s="626"/>
      <c r="X32" s="627"/>
      <c r="Y32" s="628"/>
      <c r="Z32" s="660">
        <f t="shared" si="14"/>
        <v>0</v>
      </c>
      <c r="AA32" s="629"/>
      <c r="AB32" s="661">
        <f t="shared" si="15"/>
        <v>0</v>
      </c>
      <c r="AC32" s="630">
        <f t="shared" si="16"/>
        <v>0</v>
      </c>
      <c r="AD32" s="626"/>
      <c r="AE32" s="627"/>
      <c r="AF32" s="628"/>
      <c r="AG32" s="660">
        <f t="shared" si="17"/>
        <v>0</v>
      </c>
      <c r="AH32" s="629"/>
      <c r="AI32" s="661">
        <f t="shared" si="18"/>
        <v>0</v>
      </c>
      <c r="AJ32" s="630">
        <f t="shared" si="19"/>
        <v>0</v>
      </c>
      <c r="AK32" s="626"/>
      <c r="AL32" s="627"/>
      <c r="AM32" s="628"/>
      <c r="AN32" s="660">
        <f t="shared" si="20"/>
        <v>0</v>
      </c>
      <c r="AO32" s="629"/>
      <c r="AP32" s="661">
        <f t="shared" si="21"/>
        <v>0</v>
      </c>
      <c r="AQ32" s="630">
        <f t="shared" si="22"/>
        <v>0</v>
      </c>
      <c r="AR32" s="626"/>
      <c r="AS32" s="627"/>
      <c r="AT32" s="628"/>
      <c r="AU32" s="660">
        <f t="shared" si="1"/>
        <v>0</v>
      </c>
      <c r="AV32" s="629"/>
      <c r="AW32" s="661">
        <f t="shared" si="23"/>
        <v>0</v>
      </c>
      <c r="AX32" s="630">
        <f t="shared" si="24"/>
        <v>0</v>
      </c>
      <c r="AY32" s="626"/>
      <c r="AZ32" s="627"/>
      <c r="BA32" s="628"/>
      <c r="BB32" s="660">
        <f t="shared" si="2"/>
        <v>0</v>
      </c>
      <c r="BC32" s="629"/>
      <c r="BD32" s="661">
        <f t="shared" si="25"/>
        <v>0</v>
      </c>
      <c r="BE32" s="630">
        <f t="shared" si="26"/>
        <v>0</v>
      </c>
      <c r="BF32" s="626"/>
      <c r="BG32" s="627"/>
      <c r="BH32" s="628"/>
      <c r="BI32" s="660">
        <f t="shared" si="3"/>
        <v>0</v>
      </c>
      <c r="BJ32" s="629"/>
      <c r="BK32" s="661">
        <f t="shared" si="27"/>
        <v>0</v>
      </c>
      <c r="BL32" s="630">
        <f t="shared" si="28"/>
        <v>0</v>
      </c>
      <c r="BM32" s="626"/>
      <c r="BN32" s="627"/>
      <c r="BO32" s="628"/>
      <c r="BP32" s="660">
        <f t="shared" si="4"/>
        <v>0</v>
      </c>
      <c r="BQ32" s="629"/>
      <c r="BR32" s="661">
        <f t="shared" si="29"/>
        <v>0</v>
      </c>
      <c r="BS32" s="630">
        <f t="shared" si="30"/>
        <v>0</v>
      </c>
      <c r="BT32" s="679">
        <f t="shared" si="31"/>
        <v>0</v>
      </c>
      <c r="BU32" s="662">
        <f t="shared" si="31"/>
        <v>0</v>
      </c>
      <c r="BV32" s="680">
        <f t="shared" si="31"/>
        <v>0</v>
      </c>
    </row>
    <row r="33" spans="1:74" s="631" customFormat="1" ht="20.100000000000001" customHeight="1">
      <c r="A33" s="625"/>
      <c r="B33" s="626"/>
      <c r="C33" s="627"/>
      <c r="D33" s="628"/>
      <c r="E33" s="660">
        <f t="shared" si="6"/>
        <v>0</v>
      </c>
      <c r="F33" s="629"/>
      <c r="G33" s="661">
        <f t="shared" si="7"/>
        <v>0</v>
      </c>
      <c r="H33" s="630">
        <f t="shared" si="8"/>
        <v>0</v>
      </c>
      <c r="I33" s="626"/>
      <c r="J33" s="627"/>
      <c r="K33" s="628"/>
      <c r="L33" s="660">
        <f t="shared" si="0"/>
        <v>0</v>
      </c>
      <c r="M33" s="629"/>
      <c r="N33" s="661">
        <f t="shared" si="9"/>
        <v>0</v>
      </c>
      <c r="O33" s="630">
        <f t="shared" si="10"/>
        <v>0</v>
      </c>
      <c r="P33" s="626"/>
      <c r="Q33" s="627"/>
      <c r="R33" s="628"/>
      <c r="S33" s="660">
        <f t="shared" si="11"/>
        <v>0</v>
      </c>
      <c r="T33" s="629"/>
      <c r="U33" s="661">
        <f t="shared" si="12"/>
        <v>0</v>
      </c>
      <c r="V33" s="630">
        <f t="shared" si="13"/>
        <v>0</v>
      </c>
      <c r="W33" s="626"/>
      <c r="X33" s="627"/>
      <c r="Y33" s="628"/>
      <c r="Z33" s="660">
        <f t="shared" si="14"/>
        <v>0</v>
      </c>
      <c r="AA33" s="629"/>
      <c r="AB33" s="661">
        <f t="shared" si="15"/>
        <v>0</v>
      </c>
      <c r="AC33" s="630">
        <f t="shared" si="16"/>
        <v>0</v>
      </c>
      <c r="AD33" s="626"/>
      <c r="AE33" s="627"/>
      <c r="AF33" s="628"/>
      <c r="AG33" s="660">
        <f t="shared" si="17"/>
        <v>0</v>
      </c>
      <c r="AH33" s="629"/>
      <c r="AI33" s="661">
        <f t="shared" si="18"/>
        <v>0</v>
      </c>
      <c r="AJ33" s="630">
        <f t="shared" si="19"/>
        <v>0</v>
      </c>
      <c r="AK33" s="626"/>
      <c r="AL33" s="627"/>
      <c r="AM33" s="628"/>
      <c r="AN33" s="660">
        <f t="shared" si="20"/>
        <v>0</v>
      </c>
      <c r="AO33" s="629"/>
      <c r="AP33" s="661">
        <f t="shared" si="21"/>
        <v>0</v>
      </c>
      <c r="AQ33" s="630">
        <f t="shared" si="22"/>
        <v>0</v>
      </c>
      <c r="AR33" s="626"/>
      <c r="AS33" s="627"/>
      <c r="AT33" s="628"/>
      <c r="AU33" s="660">
        <f t="shared" si="1"/>
        <v>0</v>
      </c>
      <c r="AV33" s="629"/>
      <c r="AW33" s="661">
        <f t="shared" si="23"/>
        <v>0</v>
      </c>
      <c r="AX33" s="630">
        <f t="shared" si="24"/>
        <v>0</v>
      </c>
      <c r="AY33" s="626"/>
      <c r="AZ33" s="627"/>
      <c r="BA33" s="628"/>
      <c r="BB33" s="660">
        <f t="shared" si="2"/>
        <v>0</v>
      </c>
      <c r="BC33" s="629"/>
      <c r="BD33" s="661">
        <f t="shared" si="25"/>
        <v>0</v>
      </c>
      <c r="BE33" s="630">
        <f t="shared" si="26"/>
        <v>0</v>
      </c>
      <c r="BF33" s="626"/>
      <c r="BG33" s="627"/>
      <c r="BH33" s="628"/>
      <c r="BI33" s="660">
        <f t="shared" si="3"/>
        <v>0</v>
      </c>
      <c r="BJ33" s="629"/>
      <c r="BK33" s="661">
        <f t="shared" si="27"/>
        <v>0</v>
      </c>
      <c r="BL33" s="630">
        <f t="shared" si="28"/>
        <v>0</v>
      </c>
      <c r="BM33" s="626"/>
      <c r="BN33" s="627"/>
      <c r="BO33" s="628"/>
      <c r="BP33" s="660">
        <f t="shared" si="4"/>
        <v>0</v>
      </c>
      <c r="BQ33" s="629"/>
      <c r="BR33" s="661">
        <f t="shared" si="29"/>
        <v>0</v>
      </c>
      <c r="BS33" s="630">
        <f t="shared" si="30"/>
        <v>0</v>
      </c>
      <c r="BT33" s="679">
        <f t="shared" si="31"/>
        <v>0</v>
      </c>
      <c r="BU33" s="662">
        <f t="shared" si="31"/>
        <v>0</v>
      </c>
      <c r="BV33" s="680">
        <f t="shared" si="31"/>
        <v>0</v>
      </c>
    </row>
    <row r="34" spans="1:74" s="631" customFormat="1" ht="20.100000000000001" customHeight="1">
      <c r="A34" s="625"/>
      <c r="B34" s="626"/>
      <c r="C34" s="627"/>
      <c r="D34" s="628"/>
      <c r="E34" s="660">
        <f t="shared" si="6"/>
        <v>0</v>
      </c>
      <c r="F34" s="629"/>
      <c r="G34" s="661">
        <f t="shared" si="7"/>
        <v>0</v>
      </c>
      <c r="H34" s="630">
        <f t="shared" si="8"/>
        <v>0</v>
      </c>
      <c r="I34" s="626"/>
      <c r="J34" s="627"/>
      <c r="K34" s="628"/>
      <c r="L34" s="660">
        <f t="shared" si="0"/>
        <v>0</v>
      </c>
      <c r="M34" s="629"/>
      <c r="N34" s="661">
        <f t="shared" si="9"/>
        <v>0</v>
      </c>
      <c r="O34" s="630">
        <f t="shared" si="10"/>
        <v>0</v>
      </c>
      <c r="P34" s="626"/>
      <c r="Q34" s="627"/>
      <c r="R34" s="628"/>
      <c r="S34" s="660">
        <f t="shared" si="11"/>
        <v>0</v>
      </c>
      <c r="T34" s="629"/>
      <c r="U34" s="661">
        <f t="shared" si="12"/>
        <v>0</v>
      </c>
      <c r="V34" s="630">
        <f t="shared" si="13"/>
        <v>0</v>
      </c>
      <c r="W34" s="626"/>
      <c r="X34" s="627"/>
      <c r="Y34" s="628"/>
      <c r="Z34" s="660">
        <f t="shared" si="14"/>
        <v>0</v>
      </c>
      <c r="AA34" s="629"/>
      <c r="AB34" s="661">
        <f t="shared" si="15"/>
        <v>0</v>
      </c>
      <c r="AC34" s="630">
        <f t="shared" si="16"/>
        <v>0</v>
      </c>
      <c r="AD34" s="626"/>
      <c r="AE34" s="627"/>
      <c r="AF34" s="628"/>
      <c r="AG34" s="660">
        <f t="shared" si="17"/>
        <v>0</v>
      </c>
      <c r="AH34" s="629"/>
      <c r="AI34" s="661">
        <f t="shared" si="18"/>
        <v>0</v>
      </c>
      <c r="AJ34" s="630">
        <f t="shared" si="19"/>
        <v>0</v>
      </c>
      <c r="AK34" s="626"/>
      <c r="AL34" s="627"/>
      <c r="AM34" s="628"/>
      <c r="AN34" s="660">
        <f t="shared" si="20"/>
        <v>0</v>
      </c>
      <c r="AO34" s="629"/>
      <c r="AP34" s="661">
        <f t="shared" si="21"/>
        <v>0</v>
      </c>
      <c r="AQ34" s="630">
        <f t="shared" si="22"/>
        <v>0</v>
      </c>
      <c r="AR34" s="626"/>
      <c r="AS34" s="627"/>
      <c r="AT34" s="628"/>
      <c r="AU34" s="660">
        <f t="shared" si="1"/>
        <v>0</v>
      </c>
      <c r="AV34" s="629"/>
      <c r="AW34" s="661">
        <f t="shared" si="23"/>
        <v>0</v>
      </c>
      <c r="AX34" s="630">
        <f t="shared" si="24"/>
        <v>0</v>
      </c>
      <c r="AY34" s="626"/>
      <c r="AZ34" s="627"/>
      <c r="BA34" s="628"/>
      <c r="BB34" s="660">
        <f t="shared" si="2"/>
        <v>0</v>
      </c>
      <c r="BC34" s="629"/>
      <c r="BD34" s="661">
        <f t="shared" si="25"/>
        <v>0</v>
      </c>
      <c r="BE34" s="630">
        <f t="shared" si="26"/>
        <v>0</v>
      </c>
      <c r="BF34" s="626"/>
      <c r="BG34" s="627"/>
      <c r="BH34" s="628"/>
      <c r="BI34" s="660">
        <f t="shared" si="3"/>
        <v>0</v>
      </c>
      <c r="BJ34" s="629"/>
      <c r="BK34" s="661">
        <f t="shared" si="27"/>
        <v>0</v>
      </c>
      <c r="BL34" s="630">
        <f t="shared" si="28"/>
        <v>0</v>
      </c>
      <c r="BM34" s="626"/>
      <c r="BN34" s="627"/>
      <c r="BO34" s="628"/>
      <c r="BP34" s="660">
        <f t="shared" si="4"/>
        <v>0</v>
      </c>
      <c r="BQ34" s="629"/>
      <c r="BR34" s="661">
        <f t="shared" si="29"/>
        <v>0</v>
      </c>
      <c r="BS34" s="630">
        <f t="shared" si="30"/>
        <v>0</v>
      </c>
      <c r="BT34" s="679">
        <f t="shared" si="31"/>
        <v>0</v>
      </c>
      <c r="BU34" s="662">
        <f t="shared" si="31"/>
        <v>0</v>
      </c>
      <c r="BV34" s="680">
        <f t="shared" si="31"/>
        <v>0</v>
      </c>
    </row>
    <row r="35" spans="1:74" s="631" customFormat="1" ht="20.100000000000001" customHeight="1">
      <c r="A35" s="625"/>
      <c r="B35" s="626"/>
      <c r="C35" s="627"/>
      <c r="D35" s="628"/>
      <c r="E35" s="660">
        <f t="shared" si="6"/>
        <v>0</v>
      </c>
      <c r="F35" s="629"/>
      <c r="G35" s="661">
        <f t="shared" si="7"/>
        <v>0</v>
      </c>
      <c r="H35" s="630">
        <f t="shared" si="8"/>
        <v>0</v>
      </c>
      <c r="I35" s="626"/>
      <c r="J35" s="627"/>
      <c r="K35" s="628"/>
      <c r="L35" s="660">
        <f t="shared" si="0"/>
        <v>0</v>
      </c>
      <c r="M35" s="629"/>
      <c r="N35" s="661">
        <f t="shared" si="9"/>
        <v>0</v>
      </c>
      <c r="O35" s="630">
        <f t="shared" si="10"/>
        <v>0</v>
      </c>
      <c r="P35" s="626"/>
      <c r="Q35" s="627"/>
      <c r="R35" s="628"/>
      <c r="S35" s="660">
        <f t="shared" si="11"/>
        <v>0</v>
      </c>
      <c r="T35" s="629"/>
      <c r="U35" s="661">
        <f t="shared" si="12"/>
        <v>0</v>
      </c>
      <c r="V35" s="630">
        <f t="shared" si="13"/>
        <v>0</v>
      </c>
      <c r="W35" s="626"/>
      <c r="X35" s="627"/>
      <c r="Y35" s="628"/>
      <c r="Z35" s="660">
        <f t="shared" si="14"/>
        <v>0</v>
      </c>
      <c r="AA35" s="629"/>
      <c r="AB35" s="661">
        <f t="shared" si="15"/>
        <v>0</v>
      </c>
      <c r="AC35" s="630">
        <f t="shared" si="16"/>
        <v>0</v>
      </c>
      <c r="AD35" s="626"/>
      <c r="AE35" s="627"/>
      <c r="AF35" s="628"/>
      <c r="AG35" s="660">
        <f t="shared" si="17"/>
        <v>0</v>
      </c>
      <c r="AH35" s="629"/>
      <c r="AI35" s="661">
        <f t="shared" si="18"/>
        <v>0</v>
      </c>
      <c r="AJ35" s="630">
        <f t="shared" si="19"/>
        <v>0</v>
      </c>
      <c r="AK35" s="626"/>
      <c r="AL35" s="627"/>
      <c r="AM35" s="628"/>
      <c r="AN35" s="660">
        <f t="shared" si="20"/>
        <v>0</v>
      </c>
      <c r="AO35" s="629"/>
      <c r="AP35" s="661">
        <f t="shared" si="21"/>
        <v>0</v>
      </c>
      <c r="AQ35" s="630">
        <f t="shared" si="22"/>
        <v>0</v>
      </c>
      <c r="AR35" s="626"/>
      <c r="AS35" s="627"/>
      <c r="AT35" s="628"/>
      <c r="AU35" s="660">
        <f t="shared" si="1"/>
        <v>0</v>
      </c>
      <c r="AV35" s="629"/>
      <c r="AW35" s="661">
        <f t="shared" si="23"/>
        <v>0</v>
      </c>
      <c r="AX35" s="630">
        <f t="shared" si="24"/>
        <v>0</v>
      </c>
      <c r="AY35" s="626"/>
      <c r="AZ35" s="627"/>
      <c r="BA35" s="628"/>
      <c r="BB35" s="660">
        <f t="shared" si="2"/>
        <v>0</v>
      </c>
      <c r="BC35" s="629"/>
      <c r="BD35" s="661">
        <f t="shared" si="25"/>
        <v>0</v>
      </c>
      <c r="BE35" s="630">
        <f t="shared" si="26"/>
        <v>0</v>
      </c>
      <c r="BF35" s="626"/>
      <c r="BG35" s="627"/>
      <c r="BH35" s="628"/>
      <c r="BI35" s="660">
        <f t="shared" si="3"/>
        <v>0</v>
      </c>
      <c r="BJ35" s="629"/>
      <c r="BK35" s="661">
        <f t="shared" si="27"/>
        <v>0</v>
      </c>
      <c r="BL35" s="630">
        <f t="shared" si="28"/>
        <v>0</v>
      </c>
      <c r="BM35" s="626"/>
      <c r="BN35" s="627"/>
      <c r="BO35" s="628"/>
      <c r="BP35" s="660">
        <f t="shared" si="4"/>
        <v>0</v>
      </c>
      <c r="BQ35" s="629"/>
      <c r="BR35" s="661">
        <f t="shared" si="29"/>
        <v>0</v>
      </c>
      <c r="BS35" s="630">
        <f t="shared" si="30"/>
        <v>0</v>
      </c>
      <c r="BT35" s="679">
        <f t="shared" si="31"/>
        <v>0</v>
      </c>
      <c r="BU35" s="662">
        <f t="shared" si="31"/>
        <v>0</v>
      </c>
      <c r="BV35" s="680">
        <f t="shared" si="31"/>
        <v>0</v>
      </c>
    </row>
    <row r="36" spans="1:74" s="631" customFormat="1" ht="20.100000000000001" customHeight="1">
      <c r="A36" s="625"/>
      <c r="B36" s="626"/>
      <c r="C36" s="627"/>
      <c r="D36" s="628"/>
      <c r="E36" s="660">
        <f t="shared" si="6"/>
        <v>0</v>
      </c>
      <c r="F36" s="629"/>
      <c r="G36" s="661">
        <f t="shared" si="7"/>
        <v>0</v>
      </c>
      <c r="H36" s="630">
        <f t="shared" si="8"/>
        <v>0</v>
      </c>
      <c r="I36" s="626"/>
      <c r="J36" s="627"/>
      <c r="K36" s="628"/>
      <c r="L36" s="660">
        <f t="shared" si="0"/>
        <v>0</v>
      </c>
      <c r="M36" s="629"/>
      <c r="N36" s="661">
        <f t="shared" si="9"/>
        <v>0</v>
      </c>
      <c r="O36" s="630">
        <f t="shared" si="10"/>
        <v>0</v>
      </c>
      <c r="P36" s="626"/>
      <c r="Q36" s="627"/>
      <c r="R36" s="628"/>
      <c r="S36" s="660">
        <f t="shared" si="11"/>
        <v>0</v>
      </c>
      <c r="T36" s="629"/>
      <c r="U36" s="661">
        <f t="shared" si="12"/>
        <v>0</v>
      </c>
      <c r="V36" s="630">
        <f t="shared" si="13"/>
        <v>0</v>
      </c>
      <c r="W36" s="626"/>
      <c r="X36" s="627"/>
      <c r="Y36" s="628"/>
      <c r="Z36" s="660">
        <f t="shared" si="14"/>
        <v>0</v>
      </c>
      <c r="AA36" s="629"/>
      <c r="AB36" s="661">
        <f t="shared" si="15"/>
        <v>0</v>
      </c>
      <c r="AC36" s="630">
        <f t="shared" si="16"/>
        <v>0</v>
      </c>
      <c r="AD36" s="626"/>
      <c r="AE36" s="627"/>
      <c r="AF36" s="628"/>
      <c r="AG36" s="660">
        <f t="shared" si="17"/>
        <v>0</v>
      </c>
      <c r="AH36" s="629"/>
      <c r="AI36" s="661">
        <f t="shared" si="18"/>
        <v>0</v>
      </c>
      <c r="AJ36" s="630">
        <f t="shared" si="19"/>
        <v>0</v>
      </c>
      <c r="AK36" s="626"/>
      <c r="AL36" s="627"/>
      <c r="AM36" s="628"/>
      <c r="AN36" s="660">
        <f t="shared" si="20"/>
        <v>0</v>
      </c>
      <c r="AO36" s="629"/>
      <c r="AP36" s="661">
        <f t="shared" si="21"/>
        <v>0</v>
      </c>
      <c r="AQ36" s="630">
        <f t="shared" si="22"/>
        <v>0</v>
      </c>
      <c r="AR36" s="626"/>
      <c r="AS36" s="627"/>
      <c r="AT36" s="628"/>
      <c r="AU36" s="660">
        <f t="shared" si="1"/>
        <v>0</v>
      </c>
      <c r="AV36" s="629"/>
      <c r="AW36" s="661">
        <f t="shared" si="23"/>
        <v>0</v>
      </c>
      <c r="AX36" s="630">
        <f t="shared" si="24"/>
        <v>0</v>
      </c>
      <c r="AY36" s="626"/>
      <c r="AZ36" s="627"/>
      <c r="BA36" s="628"/>
      <c r="BB36" s="660">
        <f t="shared" si="2"/>
        <v>0</v>
      </c>
      <c r="BC36" s="629"/>
      <c r="BD36" s="661">
        <f t="shared" si="25"/>
        <v>0</v>
      </c>
      <c r="BE36" s="630">
        <f t="shared" si="26"/>
        <v>0</v>
      </c>
      <c r="BF36" s="626"/>
      <c r="BG36" s="627"/>
      <c r="BH36" s="628"/>
      <c r="BI36" s="660">
        <f t="shared" si="3"/>
        <v>0</v>
      </c>
      <c r="BJ36" s="629"/>
      <c r="BK36" s="661">
        <f t="shared" si="27"/>
        <v>0</v>
      </c>
      <c r="BL36" s="630">
        <f t="shared" si="28"/>
        <v>0</v>
      </c>
      <c r="BM36" s="626"/>
      <c r="BN36" s="627"/>
      <c r="BO36" s="628"/>
      <c r="BP36" s="660">
        <f t="shared" si="4"/>
        <v>0</v>
      </c>
      <c r="BQ36" s="629"/>
      <c r="BR36" s="661">
        <f t="shared" si="29"/>
        <v>0</v>
      </c>
      <c r="BS36" s="630">
        <f t="shared" si="30"/>
        <v>0</v>
      </c>
      <c r="BT36" s="679">
        <f t="shared" si="31"/>
        <v>0</v>
      </c>
      <c r="BU36" s="662">
        <f t="shared" si="31"/>
        <v>0</v>
      </c>
      <c r="BV36" s="680">
        <f t="shared" si="31"/>
        <v>0</v>
      </c>
    </row>
    <row r="37" spans="1:74" s="631" customFormat="1" ht="20.100000000000001" customHeight="1">
      <c r="A37" s="625"/>
      <c r="B37" s="626"/>
      <c r="C37" s="627"/>
      <c r="D37" s="628"/>
      <c r="E37" s="660">
        <f t="shared" si="6"/>
        <v>0</v>
      </c>
      <c r="F37" s="629"/>
      <c r="G37" s="661">
        <f t="shared" si="7"/>
        <v>0</v>
      </c>
      <c r="H37" s="630">
        <f t="shared" si="8"/>
        <v>0</v>
      </c>
      <c r="I37" s="626"/>
      <c r="J37" s="627"/>
      <c r="K37" s="628"/>
      <c r="L37" s="660">
        <f t="shared" si="0"/>
        <v>0</v>
      </c>
      <c r="M37" s="629"/>
      <c r="N37" s="661">
        <f t="shared" si="9"/>
        <v>0</v>
      </c>
      <c r="O37" s="630">
        <f t="shared" si="10"/>
        <v>0</v>
      </c>
      <c r="P37" s="626"/>
      <c r="Q37" s="627"/>
      <c r="R37" s="628"/>
      <c r="S37" s="660">
        <f t="shared" si="11"/>
        <v>0</v>
      </c>
      <c r="T37" s="629"/>
      <c r="U37" s="661">
        <f t="shared" si="12"/>
        <v>0</v>
      </c>
      <c r="V37" s="630">
        <f t="shared" si="13"/>
        <v>0</v>
      </c>
      <c r="W37" s="626"/>
      <c r="X37" s="627"/>
      <c r="Y37" s="628"/>
      <c r="Z37" s="660">
        <f t="shared" si="14"/>
        <v>0</v>
      </c>
      <c r="AA37" s="629"/>
      <c r="AB37" s="661">
        <f t="shared" si="15"/>
        <v>0</v>
      </c>
      <c r="AC37" s="630">
        <f t="shared" si="16"/>
        <v>0</v>
      </c>
      <c r="AD37" s="626"/>
      <c r="AE37" s="627"/>
      <c r="AF37" s="628"/>
      <c r="AG37" s="660">
        <f t="shared" si="17"/>
        <v>0</v>
      </c>
      <c r="AH37" s="629"/>
      <c r="AI37" s="661">
        <f t="shared" si="18"/>
        <v>0</v>
      </c>
      <c r="AJ37" s="630">
        <f t="shared" si="19"/>
        <v>0</v>
      </c>
      <c r="AK37" s="626"/>
      <c r="AL37" s="627"/>
      <c r="AM37" s="628"/>
      <c r="AN37" s="660">
        <f t="shared" si="20"/>
        <v>0</v>
      </c>
      <c r="AO37" s="629"/>
      <c r="AP37" s="661">
        <f t="shared" si="21"/>
        <v>0</v>
      </c>
      <c r="AQ37" s="630">
        <f t="shared" si="22"/>
        <v>0</v>
      </c>
      <c r="AR37" s="626"/>
      <c r="AS37" s="627"/>
      <c r="AT37" s="628"/>
      <c r="AU37" s="660">
        <f t="shared" si="1"/>
        <v>0</v>
      </c>
      <c r="AV37" s="629"/>
      <c r="AW37" s="661">
        <f t="shared" si="23"/>
        <v>0</v>
      </c>
      <c r="AX37" s="630">
        <f t="shared" si="24"/>
        <v>0</v>
      </c>
      <c r="AY37" s="626"/>
      <c r="AZ37" s="627"/>
      <c r="BA37" s="628"/>
      <c r="BB37" s="660">
        <f t="shared" si="2"/>
        <v>0</v>
      </c>
      <c r="BC37" s="629"/>
      <c r="BD37" s="661">
        <f t="shared" si="25"/>
        <v>0</v>
      </c>
      <c r="BE37" s="630">
        <f t="shared" si="26"/>
        <v>0</v>
      </c>
      <c r="BF37" s="626"/>
      <c r="BG37" s="627"/>
      <c r="BH37" s="628"/>
      <c r="BI37" s="660">
        <f t="shared" si="3"/>
        <v>0</v>
      </c>
      <c r="BJ37" s="629"/>
      <c r="BK37" s="661">
        <f t="shared" si="27"/>
        <v>0</v>
      </c>
      <c r="BL37" s="630">
        <f t="shared" si="28"/>
        <v>0</v>
      </c>
      <c r="BM37" s="626"/>
      <c r="BN37" s="627"/>
      <c r="BO37" s="628"/>
      <c r="BP37" s="660">
        <f t="shared" si="4"/>
        <v>0</v>
      </c>
      <c r="BQ37" s="629"/>
      <c r="BR37" s="661">
        <f t="shared" si="29"/>
        <v>0</v>
      </c>
      <c r="BS37" s="630">
        <f t="shared" si="30"/>
        <v>0</v>
      </c>
      <c r="BT37" s="679">
        <f t="shared" si="31"/>
        <v>0</v>
      </c>
      <c r="BU37" s="662">
        <f t="shared" si="31"/>
        <v>0</v>
      </c>
      <c r="BV37" s="680">
        <f t="shared" si="31"/>
        <v>0</v>
      </c>
    </row>
    <row r="38" spans="1:74" s="631" customFormat="1" ht="20.100000000000001" customHeight="1">
      <c r="A38" s="625"/>
      <c r="B38" s="626"/>
      <c r="C38" s="627"/>
      <c r="D38" s="628"/>
      <c r="E38" s="660">
        <f t="shared" si="6"/>
        <v>0</v>
      </c>
      <c r="F38" s="629"/>
      <c r="G38" s="661">
        <f t="shared" si="7"/>
        <v>0</v>
      </c>
      <c r="H38" s="630">
        <f t="shared" si="8"/>
        <v>0</v>
      </c>
      <c r="I38" s="626"/>
      <c r="J38" s="627"/>
      <c r="K38" s="628"/>
      <c r="L38" s="660">
        <f t="shared" si="0"/>
        <v>0</v>
      </c>
      <c r="M38" s="629"/>
      <c r="N38" s="661">
        <f t="shared" si="9"/>
        <v>0</v>
      </c>
      <c r="O38" s="630">
        <f t="shared" si="10"/>
        <v>0</v>
      </c>
      <c r="P38" s="626"/>
      <c r="Q38" s="627"/>
      <c r="R38" s="628"/>
      <c r="S38" s="660">
        <f t="shared" si="11"/>
        <v>0</v>
      </c>
      <c r="T38" s="629"/>
      <c r="U38" s="661">
        <f t="shared" si="12"/>
        <v>0</v>
      </c>
      <c r="V38" s="630">
        <f t="shared" si="13"/>
        <v>0</v>
      </c>
      <c r="W38" s="626"/>
      <c r="X38" s="627"/>
      <c r="Y38" s="628"/>
      <c r="Z38" s="660">
        <f t="shared" si="14"/>
        <v>0</v>
      </c>
      <c r="AA38" s="629"/>
      <c r="AB38" s="661">
        <f t="shared" si="15"/>
        <v>0</v>
      </c>
      <c r="AC38" s="630">
        <f t="shared" si="16"/>
        <v>0</v>
      </c>
      <c r="AD38" s="626"/>
      <c r="AE38" s="627"/>
      <c r="AF38" s="628"/>
      <c r="AG38" s="660">
        <f t="shared" si="17"/>
        <v>0</v>
      </c>
      <c r="AH38" s="629"/>
      <c r="AI38" s="661">
        <f t="shared" si="18"/>
        <v>0</v>
      </c>
      <c r="AJ38" s="630">
        <f t="shared" si="19"/>
        <v>0</v>
      </c>
      <c r="AK38" s="626"/>
      <c r="AL38" s="627"/>
      <c r="AM38" s="628"/>
      <c r="AN38" s="660">
        <f t="shared" si="20"/>
        <v>0</v>
      </c>
      <c r="AO38" s="629"/>
      <c r="AP38" s="661">
        <f t="shared" si="21"/>
        <v>0</v>
      </c>
      <c r="AQ38" s="630">
        <f t="shared" si="22"/>
        <v>0</v>
      </c>
      <c r="AR38" s="626"/>
      <c r="AS38" s="627"/>
      <c r="AT38" s="628"/>
      <c r="AU38" s="660">
        <f t="shared" si="1"/>
        <v>0</v>
      </c>
      <c r="AV38" s="629"/>
      <c r="AW38" s="661">
        <f t="shared" si="23"/>
        <v>0</v>
      </c>
      <c r="AX38" s="630">
        <f t="shared" si="24"/>
        <v>0</v>
      </c>
      <c r="AY38" s="626"/>
      <c r="AZ38" s="627"/>
      <c r="BA38" s="628"/>
      <c r="BB38" s="660">
        <f t="shared" si="2"/>
        <v>0</v>
      </c>
      <c r="BC38" s="629"/>
      <c r="BD38" s="661">
        <f t="shared" si="25"/>
        <v>0</v>
      </c>
      <c r="BE38" s="630">
        <f t="shared" si="26"/>
        <v>0</v>
      </c>
      <c r="BF38" s="626"/>
      <c r="BG38" s="627"/>
      <c r="BH38" s="628"/>
      <c r="BI38" s="660">
        <f t="shared" si="3"/>
        <v>0</v>
      </c>
      <c r="BJ38" s="629"/>
      <c r="BK38" s="661">
        <f t="shared" si="27"/>
        <v>0</v>
      </c>
      <c r="BL38" s="630">
        <f t="shared" si="28"/>
        <v>0</v>
      </c>
      <c r="BM38" s="626"/>
      <c r="BN38" s="627"/>
      <c r="BO38" s="628"/>
      <c r="BP38" s="660">
        <f t="shared" si="4"/>
        <v>0</v>
      </c>
      <c r="BQ38" s="629"/>
      <c r="BR38" s="661">
        <f t="shared" si="29"/>
        <v>0</v>
      </c>
      <c r="BS38" s="630">
        <f t="shared" si="30"/>
        <v>0</v>
      </c>
      <c r="BT38" s="679">
        <f t="shared" si="31"/>
        <v>0</v>
      </c>
      <c r="BU38" s="662">
        <f t="shared" si="31"/>
        <v>0</v>
      </c>
      <c r="BV38" s="680">
        <f t="shared" si="31"/>
        <v>0</v>
      </c>
    </row>
    <row r="39" spans="1:74" s="631" customFormat="1" ht="20.100000000000001" customHeight="1">
      <c r="A39" s="625"/>
      <c r="B39" s="626"/>
      <c r="C39" s="627"/>
      <c r="D39" s="628"/>
      <c r="E39" s="660">
        <f t="shared" si="6"/>
        <v>0</v>
      </c>
      <c r="F39" s="629"/>
      <c r="G39" s="661">
        <f t="shared" si="7"/>
        <v>0</v>
      </c>
      <c r="H39" s="630">
        <f t="shared" si="8"/>
        <v>0</v>
      </c>
      <c r="I39" s="626"/>
      <c r="J39" s="627"/>
      <c r="K39" s="628"/>
      <c r="L39" s="660">
        <f t="shared" si="0"/>
        <v>0</v>
      </c>
      <c r="M39" s="629"/>
      <c r="N39" s="661">
        <f t="shared" si="9"/>
        <v>0</v>
      </c>
      <c r="O39" s="630">
        <f t="shared" si="10"/>
        <v>0</v>
      </c>
      <c r="P39" s="626"/>
      <c r="Q39" s="627"/>
      <c r="R39" s="628"/>
      <c r="S39" s="660">
        <f t="shared" si="11"/>
        <v>0</v>
      </c>
      <c r="T39" s="629"/>
      <c r="U39" s="661">
        <f t="shared" si="12"/>
        <v>0</v>
      </c>
      <c r="V39" s="630">
        <f t="shared" si="13"/>
        <v>0</v>
      </c>
      <c r="W39" s="626"/>
      <c r="X39" s="627"/>
      <c r="Y39" s="628"/>
      <c r="Z39" s="660">
        <f t="shared" si="14"/>
        <v>0</v>
      </c>
      <c r="AA39" s="629"/>
      <c r="AB39" s="661">
        <f t="shared" si="15"/>
        <v>0</v>
      </c>
      <c r="AC39" s="630">
        <f t="shared" si="16"/>
        <v>0</v>
      </c>
      <c r="AD39" s="626"/>
      <c r="AE39" s="627"/>
      <c r="AF39" s="628"/>
      <c r="AG39" s="660">
        <f t="shared" si="17"/>
        <v>0</v>
      </c>
      <c r="AH39" s="629"/>
      <c r="AI39" s="661">
        <f t="shared" si="18"/>
        <v>0</v>
      </c>
      <c r="AJ39" s="630">
        <f t="shared" si="19"/>
        <v>0</v>
      </c>
      <c r="AK39" s="626"/>
      <c r="AL39" s="627"/>
      <c r="AM39" s="628"/>
      <c r="AN39" s="660">
        <f t="shared" si="20"/>
        <v>0</v>
      </c>
      <c r="AO39" s="629"/>
      <c r="AP39" s="661">
        <f t="shared" si="21"/>
        <v>0</v>
      </c>
      <c r="AQ39" s="630">
        <f t="shared" si="22"/>
        <v>0</v>
      </c>
      <c r="AR39" s="626"/>
      <c r="AS39" s="627"/>
      <c r="AT39" s="628"/>
      <c r="AU39" s="660">
        <f t="shared" si="1"/>
        <v>0</v>
      </c>
      <c r="AV39" s="629"/>
      <c r="AW39" s="661">
        <f t="shared" si="23"/>
        <v>0</v>
      </c>
      <c r="AX39" s="630">
        <f t="shared" si="24"/>
        <v>0</v>
      </c>
      <c r="AY39" s="626"/>
      <c r="AZ39" s="627"/>
      <c r="BA39" s="628"/>
      <c r="BB39" s="660">
        <f t="shared" si="2"/>
        <v>0</v>
      </c>
      <c r="BC39" s="629"/>
      <c r="BD39" s="661">
        <f t="shared" si="25"/>
        <v>0</v>
      </c>
      <c r="BE39" s="630">
        <f t="shared" si="26"/>
        <v>0</v>
      </c>
      <c r="BF39" s="626"/>
      <c r="BG39" s="627"/>
      <c r="BH39" s="628"/>
      <c r="BI39" s="660">
        <f t="shared" si="3"/>
        <v>0</v>
      </c>
      <c r="BJ39" s="629"/>
      <c r="BK39" s="661">
        <f t="shared" si="27"/>
        <v>0</v>
      </c>
      <c r="BL39" s="630">
        <f t="shared" si="28"/>
        <v>0</v>
      </c>
      <c r="BM39" s="626"/>
      <c r="BN39" s="627"/>
      <c r="BO39" s="628"/>
      <c r="BP39" s="660">
        <f t="shared" si="4"/>
        <v>0</v>
      </c>
      <c r="BQ39" s="629"/>
      <c r="BR39" s="661">
        <f t="shared" si="29"/>
        <v>0</v>
      </c>
      <c r="BS39" s="630">
        <f t="shared" si="30"/>
        <v>0</v>
      </c>
      <c r="BT39" s="679">
        <f t="shared" si="31"/>
        <v>0</v>
      </c>
      <c r="BU39" s="662">
        <f t="shared" si="31"/>
        <v>0</v>
      </c>
      <c r="BV39" s="680">
        <f t="shared" si="31"/>
        <v>0</v>
      </c>
    </row>
    <row r="40" spans="1:74" s="631" customFormat="1" ht="20.100000000000001" customHeight="1">
      <c r="A40" s="625"/>
      <c r="B40" s="626"/>
      <c r="C40" s="627"/>
      <c r="D40" s="628"/>
      <c r="E40" s="660">
        <f t="shared" si="6"/>
        <v>0</v>
      </c>
      <c r="F40" s="629"/>
      <c r="G40" s="661">
        <f t="shared" si="7"/>
        <v>0</v>
      </c>
      <c r="H40" s="630">
        <f t="shared" si="8"/>
        <v>0</v>
      </c>
      <c r="I40" s="626"/>
      <c r="J40" s="627"/>
      <c r="K40" s="628"/>
      <c r="L40" s="660">
        <f t="shared" si="0"/>
        <v>0</v>
      </c>
      <c r="M40" s="629"/>
      <c r="N40" s="661">
        <f t="shared" si="9"/>
        <v>0</v>
      </c>
      <c r="O40" s="630">
        <f t="shared" si="10"/>
        <v>0</v>
      </c>
      <c r="P40" s="626"/>
      <c r="Q40" s="627"/>
      <c r="R40" s="628"/>
      <c r="S40" s="660">
        <f t="shared" si="11"/>
        <v>0</v>
      </c>
      <c r="T40" s="629"/>
      <c r="U40" s="661">
        <f t="shared" si="12"/>
        <v>0</v>
      </c>
      <c r="V40" s="630">
        <f t="shared" si="13"/>
        <v>0</v>
      </c>
      <c r="W40" s="626"/>
      <c r="X40" s="627"/>
      <c r="Y40" s="628"/>
      <c r="Z40" s="660">
        <f t="shared" si="14"/>
        <v>0</v>
      </c>
      <c r="AA40" s="629"/>
      <c r="AB40" s="661">
        <f t="shared" si="15"/>
        <v>0</v>
      </c>
      <c r="AC40" s="630">
        <f t="shared" si="16"/>
        <v>0</v>
      </c>
      <c r="AD40" s="626"/>
      <c r="AE40" s="627"/>
      <c r="AF40" s="628"/>
      <c r="AG40" s="660">
        <f t="shared" si="17"/>
        <v>0</v>
      </c>
      <c r="AH40" s="629"/>
      <c r="AI40" s="661">
        <f t="shared" si="18"/>
        <v>0</v>
      </c>
      <c r="AJ40" s="630">
        <f t="shared" si="19"/>
        <v>0</v>
      </c>
      <c r="AK40" s="626"/>
      <c r="AL40" s="627"/>
      <c r="AM40" s="628"/>
      <c r="AN40" s="660">
        <f t="shared" si="20"/>
        <v>0</v>
      </c>
      <c r="AO40" s="629"/>
      <c r="AP40" s="661">
        <f t="shared" si="21"/>
        <v>0</v>
      </c>
      <c r="AQ40" s="630">
        <f t="shared" si="22"/>
        <v>0</v>
      </c>
      <c r="AR40" s="626"/>
      <c r="AS40" s="627"/>
      <c r="AT40" s="628"/>
      <c r="AU40" s="660">
        <f t="shared" si="1"/>
        <v>0</v>
      </c>
      <c r="AV40" s="629"/>
      <c r="AW40" s="661">
        <f t="shared" si="23"/>
        <v>0</v>
      </c>
      <c r="AX40" s="630">
        <f t="shared" si="24"/>
        <v>0</v>
      </c>
      <c r="AY40" s="626"/>
      <c r="AZ40" s="627"/>
      <c r="BA40" s="628"/>
      <c r="BB40" s="660">
        <f t="shared" si="2"/>
        <v>0</v>
      </c>
      <c r="BC40" s="629"/>
      <c r="BD40" s="661">
        <f t="shared" si="25"/>
        <v>0</v>
      </c>
      <c r="BE40" s="630">
        <f t="shared" si="26"/>
        <v>0</v>
      </c>
      <c r="BF40" s="626"/>
      <c r="BG40" s="627"/>
      <c r="BH40" s="628"/>
      <c r="BI40" s="660">
        <f t="shared" si="3"/>
        <v>0</v>
      </c>
      <c r="BJ40" s="629"/>
      <c r="BK40" s="661">
        <f t="shared" si="27"/>
        <v>0</v>
      </c>
      <c r="BL40" s="630">
        <f t="shared" si="28"/>
        <v>0</v>
      </c>
      <c r="BM40" s="626"/>
      <c r="BN40" s="627"/>
      <c r="BO40" s="628"/>
      <c r="BP40" s="660">
        <f t="shared" si="4"/>
        <v>0</v>
      </c>
      <c r="BQ40" s="629"/>
      <c r="BR40" s="661">
        <f t="shared" si="29"/>
        <v>0</v>
      </c>
      <c r="BS40" s="630">
        <f t="shared" si="30"/>
        <v>0</v>
      </c>
      <c r="BT40" s="679">
        <f t="shared" si="31"/>
        <v>0</v>
      </c>
      <c r="BU40" s="662">
        <f t="shared" si="31"/>
        <v>0</v>
      </c>
      <c r="BV40" s="680">
        <f t="shared" si="31"/>
        <v>0</v>
      </c>
    </row>
    <row r="41" spans="1:74" s="631" customFormat="1" ht="20.100000000000001" customHeight="1">
      <c r="A41" s="625"/>
      <c r="B41" s="626"/>
      <c r="C41" s="627"/>
      <c r="D41" s="628"/>
      <c r="E41" s="660">
        <f t="shared" si="6"/>
        <v>0</v>
      </c>
      <c r="F41" s="629"/>
      <c r="G41" s="661">
        <f t="shared" si="7"/>
        <v>0</v>
      </c>
      <c r="H41" s="630">
        <f t="shared" si="8"/>
        <v>0</v>
      </c>
      <c r="I41" s="626"/>
      <c r="J41" s="627"/>
      <c r="K41" s="628"/>
      <c r="L41" s="660">
        <f t="shared" si="0"/>
        <v>0</v>
      </c>
      <c r="M41" s="629"/>
      <c r="N41" s="661">
        <f t="shared" si="9"/>
        <v>0</v>
      </c>
      <c r="O41" s="630">
        <f t="shared" si="10"/>
        <v>0</v>
      </c>
      <c r="P41" s="626"/>
      <c r="Q41" s="627"/>
      <c r="R41" s="628"/>
      <c r="S41" s="660">
        <f t="shared" si="11"/>
        <v>0</v>
      </c>
      <c r="T41" s="629"/>
      <c r="U41" s="661">
        <f t="shared" si="12"/>
        <v>0</v>
      </c>
      <c r="V41" s="630">
        <f t="shared" si="13"/>
        <v>0</v>
      </c>
      <c r="W41" s="626"/>
      <c r="X41" s="627"/>
      <c r="Y41" s="628"/>
      <c r="Z41" s="660">
        <f t="shared" si="14"/>
        <v>0</v>
      </c>
      <c r="AA41" s="629"/>
      <c r="AB41" s="661">
        <f t="shared" si="15"/>
        <v>0</v>
      </c>
      <c r="AC41" s="630">
        <f t="shared" si="16"/>
        <v>0</v>
      </c>
      <c r="AD41" s="626"/>
      <c r="AE41" s="627"/>
      <c r="AF41" s="628"/>
      <c r="AG41" s="660">
        <f t="shared" si="17"/>
        <v>0</v>
      </c>
      <c r="AH41" s="629"/>
      <c r="AI41" s="661">
        <f t="shared" si="18"/>
        <v>0</v>
      </c>
      <c r="AJ41" s="630">
        <f t="shared" si="19"/>
        <v>0</v>
      </c>
      <c r="AK41" s="626"/>
      <c r="AL41" s="627"/>
      <c r="AM41" s="628"/>
      <c r="AN41" s="660">
        <f t="shared" si="20"/>
        <v>0</v>
      </c>
      <c r="AO41" s="629"/>
      <c r="AP41" s="661">
        <f t="shared" si="21"/>
        <v>0</v>
      </c>
      <c r="AQ41" s="630">
        <f t="shared" si="22"/>
        <v>0</v>
      </c>
      <c r="AR41" s="626"/>
      <c r="AS41" s="627"/>
      <c r="AT41" s="628"/>
      <c r="AU41" s="660">
        <f t="shared" si="1"/>
        <v>0</v>
      </c>
      <c r="AV41" s="629"/>
      <c r="AW41" s="661">
        <f t="shared" si="23"/>
        <v>0</v>
      </c>
      <c r="AX41" s="630">
        <f t="shared" si="24"/>
        <v>0</v>
      </c>
      <c r="AY41" s="626"/>
      <c r="AZ41" s="627"/>
      <c r="BA41" s="628"/>
      <c r="BB41" s="660">
        <f t="shared" si="2"/>
        <v>0</v>
      </c>
      <c r="BC41" s="629"/>
      <c r="BD41" s="661">
        <f t="shared" si="25"/>
        <v>0</v>
      </c>
      <c r="BE41" s="630">
        <f t="shared" si="26"/>
        <v>0</v>
      </c>
      <c r="BF41" s="626"/>
      <c r="BG41" s="627"/>
      <c r="BH41" s="628"/>
      <c r="BI41" s="660">
        <f t="shared" si="3"/>
        <v>0</v>
      </c>
      <c r="BJ41" s="629"/>
      <c r="BK41" s="661">
        <f t="shared" si="27"/>
        <v>0</v>
      </c>
      <c r="BL41" s="630">
        <f t="shared" si="28"/>
        <v>0</v>
      </c>
      <c r="BM41" s="626"/>
      <c r="BN41" s="627"/>
      <c r="BO41" s="628"/>
      <c r="BP41" s="660">
        <f t="shared" si="4"/>
        <v>0</v>
      </c>
      <c r="BQ41" s="629"/>
      <c r="BR41" s="661">
        <f t="shared" si="29"/>
        <v>0</v>
      </c>
      <c r="BS41" s="630">
        <f t="shared" si="30"/>
        <v>0</v>
      </c>
      <c r="BT41" s="679">
        <f t="shared" si="31"/>
        <v>0</v>
      </c>
      <c r="BU41" s="662">
        <f t="shared" si="31"/>
        <v>0</v>
      </c>
      <c r="BV41" s="680">
        <f t="shared" si="31"/>
        <v>0</v>
      </c>
    </row>
    <row r="42" spans="1:74" s="631" customFormat="1" ht="20.100000000000001" customHeight="1">
      <c r="A42" s="625"/>
      <c r="B42" s="626"/>
      <c r="C42" s="627"/>
      <c r="D42" s="628"/>
      <c r="E42" s="660">
        <f t="shared" si="6"/>
        <v>0</v>
      </c>
      <c r="F42" s="629"/>
      <c r="G42" s="661">
        <f t="shared" si="7"/>
        <v>0</v>
      </c>
      <c r="H42" s="630">
        <f t="shared" si="8"/>
        <v>0</v>
      </c>
      <c r="I42" s="626"/>
      <c r="J42" s="627"/>
      <c r="K42" s="628"/>
      <c r="L42" s="660">
        <f t="shared" si="0"/>
        <v>0</v>
      </c>
      <c r="M42" s="629"/>
      <c r="N42" s="661">
        <f t="shared" si="9"/>
        <v>0</v>
      </c>
      <c r="O42" s="630">
        <f t="shared" si="10"/>
        <v>0</v>
      </c>
      <c r="P42" s="626"/>
      <c r="Q42" s="627"/>
      <c r="R42" s="628"/>
      <c r="S42" s="660">
        <f t="shared" si="11"/>
        <v>0</v>
      </c>
      <c r="T42" s="629"/>
      <c r="U42" s="661">
        <f t="shared" si="12"/>
        <v>0</v>
      </c>
      <c r="V42" s="630">
        <f t="shared" si="13"/>
        <v>0</v>
      </c>
      <c r="W42" s="626"/>
      <c r="X42" s="627"/>
      <c r="Y42" s="628"/>
      <c r="Z42" s="660">
        <f t="shared" si="14"/>
        <v>0</v>
      </c>
      <c r="AA42" s="629"/>
      <c r="AB42" s="661">
        <f t="shared" si="15"/>
        <v>0</v>
      </c>
      <c r="AC42" s="630">
        <f t="shared" si="16"/>
        <v>0</v>
      </c>
      <c r="AD42" s="626"/>
      <c r="AE42" s="627"/>
      <c r="AF42" s="628"/>
      <c r="AG42" s="660">
        <f t="shared" si="17"/>
        <v>0</v>
      </c>
      <c r="AH42" s="629"/>
      <c r="AI42" s="661">
        <f t="shared" si="18"/>
        <v>0</v>
      </c>
      <c r="AJ42" s="630">
        <f t="shared" si="19"/>
        <v>0</v>
      </c>
      <c r="AK42" s="626"/>
      <c r="AL42" s="627"/>
      <c r="AM42" s="628"/>
      <c r="AN42" s="660">
        <f t="shared" si="20"/>
        <v>0</v>
      </c>
      <c r="AO42" s="629"/>
      <c r="AP42" s="661">
        <f t="shared" si="21"/>
        <v>0</v>
      </c>
      <c r="AQ42" s="630">
        <f t="shared" si="22"/>
        <v>0</v>
      </c>
      <c r="AR42" s="626"/>
      <c r="AS42" s="627"/>
      <c r="AT42" s="628"/>
      <c r="AU42" s="660">
        <f t="shared" si="1"/>
        <v>0</v>
      </c>
      <c r="AV42" s="629"/>
      <c r="AW42" s="661">
        <f t="shared" si="23"/>
        <v>0</v>
      </c>
      <c r="AX42" s="630">
        <f t="shared" si="24"/>
        <v>0</v>
      </c>
      <c r="AY42" s="626"/>
      <c r="AZ42" s="627"/>
      <c r="BA42" s="628"/>
      <c r="BB42" s="660">
        <f t="shared" si="2"/>
        <v>0</v>
      </c>
      <c r="BC42" s="629"/>
      <c r="BD42" s="661">
        <f t="shared" si="25"/>
        <v>0</v>
      </c>
      <c r="BE42" s="630">
        <f t="shared" si="26"/>
        <v>0</v>
      </c>
      <c r="BF42" s="626"/>
      <c r="BG42" s="627"/>
      <c r="BH42" s="628"/>
      <c r="BI42" s="660">
        <f t="shared" si="3"/>
        <v>0</v>
      </c>
      <c r="BJ42" s="629"/>
      <c r="BK42" s="661">
        <f t="shared" si="27"/>
        <v>0</v>
      </c>
      <c r="BL42" s="630">
        <f t="shared" si="28"/>
        <v>0</v>
      </c>
      <c r="BM42" s="626"/>
      <c r="BN42" s="627"/>
      <c r="BO42" s="628"/>
      <c r="BP42" s="660">
        <f t="shared" si="4"/>
        <v>0</v>
      </c>
      <c r="BQ42" s="629"/>
      <c r="BR42" s="661">
        <f t="shared" si="29"/>
        <v>0</v>
      </c>
      <c r="BS42" s="630">
        <f t="shared" si="30"/>
        <v>0</v>
      </c>
      <c r="BT42" s="679">
        <f t="shared" si="31"/>
        <v>0</v>
      </c>
      <c r="BU42" s="662">
        <f t="shared" si="31"/>
        <v>0</v>
      </c>
      <c r="BV42" s="680">
        <f t="shared" si="31"/>
        <v>0</v>
      </c>
    </row>
    <row r="43" spans="1:74" s="631" customFormat="1" ht="20.100000000000001" customHeight="1">
      <c r="A43" s="625"/>
      <c r="B43" s="626"/>
      <c r="C43" s="627"/>
      <c r="D43" s="628"/>
      <c r="E43" s="660">
        <f t="shared" si="6"/>
        <v>0</v>
      </c>
      <c r="F43" s="629"/>
      <c r="G43" s="661">
        <f t="shared" si="7"/>
        <v>0</v>
      </c>
      <c r="H43" s="630">
        <f t="shared" si="8"/>
        <v>0</v>
      </c>
      <c r="I43" s="626"/>
      <c r="J43" s="627"/>
      <c r="K43" s="628"/>
      <c r="L43" s="660">
        <f t="shared" si="0"/>
        <v>0</v>
      </c>
      <c r="M43" s="629"/>
      <c r="N43" s="661">
        <f t="shared" si="9"/>
        <v>0</v>
      </c>
      <c r="O43" s="630">
        <f t="shared" si="10"/>
        <v>0</v>
      </c>
      <c r="P43" s="626"/>
      <c r="Q43" s="627"/>
      <c r="R43" s="628"/>
      <c r="S43" s="660">
        <f t="shared" si="11"/>
        <v>0</v>
      </c>
      <c r="T43" s="629"/>
      <c r="U43" s="661">
        <f t="shared" si="12"/>
        <v>0</v>
      </c>
      <c r="V43" s="630">
        <f t="shared" si="13"/>
        <v>0</v>
      </c>
      <c r="W43" s="626"/>
      <c r="X43" s="627"/>
      <c r="Y43" s="628"/>
      <c r="Z43" s="660">
        <f t="shared" si="14"/>
        <v>0</v>
      </c>
      <c r="AA43" s="629"/>
      <c r="AB43" s="661">
        <f t="shared" si="15"/>
        <v>0</v>
      </c>
      <c r="AC43" s="630">
        <f t="shared" si="16"/>
        <v>0</v>
      </c>
      <c r="AD43" s="626"/>
      <c r="AE43" s="627"/>
      <c r="AF43" s="628"/>
      <c r="AG43" s="660">
        <f t="shared" si="17"/>
        <v>0</v>
      </c>
      <c r="AH43" s="629"/>
      <c r="AI43" s="661">
        <f t="shared" si="18"/>
        <v>0</v>
      </c>
      <c r="AJ43" s="630">
        <f t="shared" si="19"/>
        <v>0</v>
      </c>
      <c r="AK43" s="626"/>
      <c r="AL43" s="627"/>
      <c r="AM43" s="628"/>
      <c r="AN43" s="660">
        <f t="shared" si="20"/>
        <v>0</v>
      </c>
      <c r="AO43" s="629"/>
      <c r="AP43" s="661">
        <f t="shared" si="21"/>
        <v>0</v>
      </c>
      <c r="AQ43" s="630">
        <f t="shared" si="22"/>
        <v>0</v>
      </c>
      <c r="AR43" s="626"/>
      <c r="AS43" s="627"/>
      <c r="AT43" s="628"/>
      <c r="AU43" s="660">
        <f t="shared" si="1"/>
        <v>0</v>
      </c>
      <c r="AV43" s="629"/>
      <c r="AW43" s="661">
        <f t="shared" si="23"/>
        <v>0</v>
      </c>
      <c r="AX43" s="630">
        <f t="shared" si="24"/>
        <v>0</v>
      </c>
      <c r="AY43" s="626"/>
      <c r="AZ43" s="627"/>
      <c r="BA43" s="628"/>
      <c r="BB43" s="660">
        <f t="shared" si="2"/>
        <v>0</v>
      </c>
      <c r="BC43" s="629"/>
      <c r="BD43" s="661">
        <f t="shared" si="25"/>
        <v>0</v>
      </c>
      <c r="BE43" s="630">
        <f t="shared" si="26"/>
        <v>0</v>
      </c>
      <c r="BF43" s="626"/>
      <c r="BG43" s="627"/>
      <c r="BH43" s="628"/>
      <c r="BI43" s="660">
        <f t="shared" si="3"/>
        <v>0</v>
      </c>
      <c r="BJ43" s="629"/>
      <c r="BK43" s="661">
        <f t="shared" si="27"/>
        <v>0</v>
      </c>
      <c r="BL43" s="630">
        <f t="shared" si="28"/>
        <v>0</v>
      </c>
      <c r="BM43" s="626"/>
      <c r="BN43" s="627"/>
      <c r="BO43" s="628"/>
      <c r="BP43" s="660">
        <f t="shared" si="4"/>
        <v>0</v>
      </c>
      <c r="BQ43" s="629"/>
      <c r="BR43" s="661">
        <f t="shared" si="29"/>
        <v>0</v>
      </c>
      <c r="BS43" s="630">
        <f t="shared" si="30"/>
        <v>0</v>
      </c>
      <c r="BT43" s="679">
        <f t="shared" si="31"/>
        <v>0</v>
      </c>
      <c r="BU43" s="662">
        <f t="shared" si="31"/>
        <v>0</v>
      </c>
      <c r="BV43" s="680">
        <f t="shared" si="31"/>
        <v>0</v>
      </c>
    </row>
    <row r="44" spans="1:74" s="631" customFormat="1" ht="20.100000000000001" customHeight="1">
      <c r="A44" s="625"/>
      <c r="B44" s="626"/>
      <c r="C44" s="627"/>
      <c r="D44" s="628"/>
      <c r="E44" s="660">
        <f t="shared" si="6"/>
        <v>0</v>
      </c>
      <c r="F44" s="629"/>
      <c r="G44" s="661">
        <f t="shared" si="7"/>
        <v>0</v>
      </c>
      <c r="H44" s="630">
        <f t="shared" si="8"/>
        <v>0</v>
      </c>
      <c r="I44" s="626"/>
      <c r="J44" s="627"/>
      <c r="K44" s="628"/>
      <c r="L44" s="660">
        <f t="shared" si="0"/>
        <v>0</v>
      </c>
      <c r="M44" s="629"/>
      <c r="N44" s="661">
        <f t="shared" si="9"/>
        <v>0</v>
      </c>
      <c r="O44" s="630">
        <f t="shared" si="10"/>
        <v>0</v>
      </c>
      <c r="P44" s="626"/>
      <c r="Q44" s="627"/>
      <c r="R44" s="628"/>
      <c r="S44" s="660">
        <f t="shared" si="11"/>
        <v>0</v>
      </c>
      <c r="T44" s="629"/>
      <c r="U44" s="661">
        <f t="shared" si="12"/>
        <v>0</v>
      </c>
      <c r="V44" s="630">
        <f t="shared" si="13"/>
        <v>0</v>
      </c>
      <c r="W44" s="626"/>
      <c r="X44" s="627"/>
      <c r="Y44" s="628"/>
      <c r="Z44" s="660">
        <f t="shared" si="14"/>
        <v>0</v>
      </c>
      <c r="AA44" s="629"/>
      <c r="AB44" s="661">
        <f t="shared" si="15"/>
        <v>0</v>
      </c>
      <c r="AC44" s="630">
        <f t="shared" si="16"/>
        <v>0</v>
      </c>
      <c r="AD44" s="626"/>
      <c r="AE44" s="627"/>
      <c r="AF44" s="628"/>
      <c r="AG44" s="660">
        <f t="shared" si="17"/>
        <v>0</v>
      </c>
      <c r="AH44" s="629"/>
      <c r="AI44" s="661">
        <f t="shared" si="18"/>
        <v>0</v>
      </c>
      <c r="AJ44" s="630">
        <f t="shared" si="19"/>
        <v>0</v>
      </c>
      <c r="AK44" s="626"/>
      <c r="AL44" s="627"/>
      <c r="AM44" s="628"/>
      <c r="AN44" s="660">
        <f t="shared" si="20"/>
        <v>0</v>
      </c>
      <c r="AO44" s="629"/>
      <c r="AP44" s="661">
        <f t="shared" si="21"/>
        <v>0</v>
      </c>
      <c r="AQ44" s="630">
        <f t="shared" si="22"/>
        <v>0</v>
      </c>
      <c r="AR44" s="626"/>
      <c r="AS44" s="627"/>
      <c r="AT44" s="628"/>
      <c r="AU44" s="660">
        <f t="shared" si="1"/>
        <v>0</v>
      </c>
      <c r="AV44" s="629"/>
      <c r="AW44" s="661">
        <f t="shared" si="23"/>
        <v>0</v>
      </c>
      <c r="AX44" s="630">
        <f t="shared" si="24"/>
        <v>0</v>
      </c>
      <c r="AY44" s="626"/>
      <c r="AZ44" s="627"/>
      <c r="BA44" s="628"/>
      <c r="BB44" s="660">
        <f t="shared" si="2"/>
        <v>0</v>
      </c>
      <c r="BC44" s="629"/>
      <c r="BD44" s="661">
        <f t="shared" si="25"/>
        <v>0</v>
      </c>
      <c r="BE44" s="630">
        <f t="shared" si="26"/>
        <v>0</v>
      </c>
      <c r="BF44" s="626"/>
      <c r="BG44" s="627"/>
      <c r="BH44" s="628"/>
      <c r="BI44" s="660">
        <f t="shared" si="3"/>
        <v>0</v>
      </c>
      <c r="BJ44" s="629"/>
      <c r="BK44" s="661">
        <f t="shared" si="27"/>
        <v>0</v>
      </c>
      <c r="BL44" s="630">
        <f t="shared" si="28"/>
        <v>0</v>
      </c>
      <c r="BM44" s="626"/>
      <c r="BN44" s="627"/>
      <c r="BO44" s="628"/>
      <c r="BP44" s="660">
        <f t="shared" si="4"/>
        <v>0</v>
      </c>
      <c r="BQ44" s="629"/>
      <c r="BR44" s="661">
        <f t="shared" si="29"/>
        <v>0</v>
      </c>
      <c r="BS44" s="630">
        <f t="shared" si="30"/>
        <v>0</v>
      </c>
      <c r="BT44" s="679">
        <f t="shared" si="31"/>
        <v>0</v>
      </c>
      <c r="BU44" s="662">
        <f t="shared" si="31"/>
        <v>0</v>
      </c>
      <c r="BV44" s="680">
        <f t="shared" si="31"/>
        <v>0</v>
      </c>
    </row>
    <row r="45" spans="1:74" s="631" customFormat="1" ht="20.100000000000001" customHeight="1">
      <c r="A45" s="625"/>
      <c r="B45" s="626"/>
      <c r="C45" s="627"/>
      <c r="D45" s="628"/>
      <c r="E45" s="660">
        <f t="shared" si="6"/>
        <v>0</v>
      </c>
      <c r="F45" s="629"/>
      <c r="G45" s="661">
        <f t="shared" si="7"/>
        <v>0</v>
      </c>
      <c r="H45" s="630">
        <f t="shared" si="8"/>
        <v>0</v>
      </c>
      <c r="I45" s="626"/>
      <c r="J45" s="627"/>
      <c r="K45" s="628"/>
      <c r="L45" s="660">
        <f t="shared" si="0"/>
        <v>0</v>
      </c>
      <c r="M45" s="629"/>
      <c r="N45" s="661">
        <f t="shared" si="9"/>
        <v>0</v>
      </c>
      <c r="O45" s="630">
        <f t="shared" si="10"/>
        <v>0</v>
      </c>
      <c r="P45" s="626"/>
      <c r="Q45" s="627"/>
      <c r="R45" s="628"/>
      <c r="S45" s="660">
        <f t="shared" si="11"/>
        <v>0</v>
      </c>
      <c r="T45" s="629"/>
      <c r="U45" s="661">
        <f t="shared" si="12"/>
        <v>0</v>
      </c>
      <c r="V45" s="630">
        <f t="shared" si="13"/>
        <v>0</v>
      </c>
      <c r="W45" s="626"/>
      <c r="X45" s="627"/>
      <c r="Y45" s="628"/>
      <c r="Z45" s="660">
        <f t="shared" si="14"/>
        <v>0</v>
      </c>
      <c r="AA45" s="629"/>
      <c r="AB45" s="661">
        <f t="shared" si="15"/>
        <v>0</v>
      </c>
      <c r="AC45" s="630">
        <f t="shared" si="16"/>
        <v>0</v>
      </c>
      <c r="AD45" s="626"/>
      <c r="AE45" s="627"/>
      <c r="AF45" s="628"/>
      <c r="AG45" s="660">
        <f t="shared" si="17"/>
        <v>0</v>
      </c>
      <c r="AH45" s="629"/>
      <c r="AI45" s="661">
        <f t="shared" si="18"/>
        <v>0</v>
      </c>
      <c r="AJ45" s="630">
        <f t="shared" si="19"/>
        <v>0</v>
      </c>
      <c r="AK45" s="626"/>
      <c r="AL45" s="627"/>
      <c r="AM45" s="628"/>
      <c r="AN45" s="660">
        <f t="shared" si="20"/>
        <v>0</v>
      </c>
      <c r="AO45" s="629"/>
      <c r="AP45" s="661">
        <f t="shared" si="21"/>
        <v>0</v>
      </c>
      <c r="AQ45" s="630">
        <f t="shared" si="22"/>
        <v>0</v>
      </c>
      <c r="AR45" s="626"/>
      <c r="AS45" s="627"/>
      <c r="AT45" s="628"/>
      <c r="AU45" s="660">
        <f t="shared" si="1"/>
        <v>0</v>
      </c>
      <c r="AV45" s="629"/>
      <c r="AW45" s="661">
        <f t="shared" si="23"/>
        <v>0</v>
      </c>
      <c r="AX45" s="630">
        <f t="shared" si="24"/>
        <v>0</v>
      </c>
      <c r="AY45" s="626"/>
      <c r="AZ45" s="627"/>
      <c r="BA45" s="628"/>
      <c r="BB45" s="660">
        <f t="shared" si="2"/>
        <v>0</v>
      </c>
      <c r="BC45" s="629"/>
      <c r="BD45" s="661">
        <f t="shared" si="25"/>
        <v>0</v>
      </c>
      <c r="BE45" s="630">
        <f t="shared" si="26"/>
        <v>0</v>
      </c>
      <c r="BF45" s="626"/>
      <c r="BG45" s="627"/>
      <c r="BH45" s="628"/>
      <c r="BI45" s="660">
        <f t="shared" si="3"/>
        <v>0</v>
      </c>
      <c r="BJ45" s="629"/>
      <c r="BK45" s="661">
        <f t="shared" si="27"/>
        <v>0</v>
      </c>
      <c r="BL45" s="630">
        <f t="shared" si="28"/>
        <v>0</v>
      </c>
      <c r="BM45" s="626"/>
      <c r="BN45" s="627"/>
      <c r="BO45" s="628"/>
      <c r="BP45" s="660">
        <f t="shared" si="4"/>
        <v>0</v>
      </c>
      <c r="BQ45" s="629"/>
      <c r="BR45" s="661">
        <f t="shared" si="29"/>
        <v>0</v>
      </c>
      <c r="BS45" s="630">
        <f t="shared" si="30"/>
        <v>0</v>
      </c>
      <c r="BT45" s="679">
        <f t="shared" si="31"/>
        <v>0</v>
      </c>
      <c r="BU45" s="662">
        <f t="shared" si="31"/>
        <v>0</v>
      </c>
      <c r="BV45" s="680">
        <f t="shared" si="31"/>
        <v>0</v>
      </c>
    </row>
    <row r="46" spans="1:74" s="631" customFormat="1" ht="20.100000000000001" customHeight="1">
      <c r="A46" s="625"/>
      <c r="B46" s="626"/>
      <c r="C46" s="627"/>
      <c r="D46" s="628"/>
      <c r="E46" s="660">
        <f t="shared" si="6"/>
        <v>0</v>
      </c>
      <c r="F46" s="629"/>
      <c r="G46" s="661">
        <f t="shared" si="7"/>
        <v>0</v>
      </c>
      <c r="H46" s="630">
        <f t="shared" si="8"/>
        <v>0</v>
      </c>
      <c r="I46" s="626"/>
      <c r="J46" s="627"/>
      <c r="K46" s="628"/>
      <c r="L46" s="660">
        <f t="shared" si="0"/>
        <v>0</v>
      </c>
      <c r="M46" s="629"/>
      <c r="N46" s="661">
        <f t="shared" si="9"/>
        <v>0</v>
      </c>
      <c r="O46" s="630">
        <f t="shared" si="10"/>
        <v>0</v>
      </c>
      <c r="P46" s="626"/>
      <c r="Q46" s="627"/>
      <c r="R46" s="628"/>
      <c r="S46" s="660">
        <f t="shared" si="11"/>
        <v>0</v>
      </c>
      <c r="T46" s="629"/>
      <c r="U46" s="661">
        <f t="shared" si="12"/>
        <v>0</v>
      </c>
      <c r="V46" s="630">
        <f t="shared" si="13"/>
        <v>0</v>
      </c>
      <c r="W46" s="626"/>
      <c r="X46" s="627"/>
      <c r="Y46" s="628"/>
      <c r="Z46" s="660">
        <f t="shared" si="14"/>
        <v>0</v>
      </c>
      <c r="AA46" s="629"/>
      <c r="AB46" s="661">
        <f t="shared" si="15"/>
        <v>0</v>
      </c>
      <c r="AC46" s="630">
        <f t="shared" si="16"/>
        <v>0</v>
      </c>
      <c r="AD46" s="626"/>
      <c r="AE46" s="627"/>
      <c r="AF46" s="628"/>
      <c r="AG46" s="660">
        <f t="shared" si="17"/>
        <v>0</v>
      </c>
      <c r="AH46" s="629"/>
      <c r="AI46" s="661">
        <f t="shared" si="18"/>
        <v>0</v>
      </c>
      <c r="AJ46" s="630">
        <f t="shared" si="19"/>
        <v>0</v>
      </c>
      <c r="AK46" s="626"/>
      <c r="AL46" s="627"/>
      <c r="AM46" s="628"/>
      <c r="AN46" s="660">
        <f t="shared" si="20"/>
        <v>0</v>
      </c>
      <c r="AO46" s="629"/>
      <c r="AP46" s="661">
        <f t="shared" si="21"/>
        <v>0</v>
      </c>
      <c r="AQ46" s="630">
        <f t="shared" si="22"/>
        <v>0</v>
      </c>
      <c r="AR46" s="626"/>
      <c r="AS46" s="627"/>
      <c r="AT46" s="628"/>
      <c r="AU46" s="660">
        <f t="shared" si="1"/>
        <v>0</v>
      </c>
      <c r="AV46" s="629"/>
      <c r="AW46" s="661">
        <f t="shared" si="23"/>
        <v>0</v>
      </c>
      <c r="AX46" s="630">
        <f t="shared" si="24"/>
        <v>0</v>
      </c>
      <c r="AY46" s="626"/>
      <c r="AZ46" s="627"/>
      <c r="BA46" s="628"/>
      <c r="BB46" s="660">
        <f t="shared" si="2"/>
        <v>0</v>
      </c>
      <c r="BC46" s="629"/>
      <c r="BD46" s="661">
        <f t="shared" si="25"/>
        <v>0</v>
      </c>
      <c r="BE46" s="630">
        <f t="shared" si="26"/>
        <v>0</v>
      </c>
      <c r="BF46" s="626"/>
      <c r="BG46" s="627"/>
      <c r="BH46" s="628"/>
      <c r="BI46" s="660">
        <f t="shared" si="3"/>
        <v>0</v>
      </c>
      <c r="BJ46" s="629"/>
      <c r="BK46" s="661">
        <f t="shared" si="27"/>
        <v>0</v>
      </c>
      <c r="BL46" s="630">
        <f t="shared" si="28"/>
        <v>0</v>
      </c>
      <c r="BM46" s="626"/>
      <c r="BN46" s="627"/>
      <c r="BO46" s="628"/>
      <c r="BP46" s="660">
        <f t="shared" si="4"/>
        <v>0</v>
      </c>
      <c r="BQ46" s="629"/>
      <c r="BR46" s="661">
        <f t="shared" si="29"/>
        <v>0</v>
      </c>
      <c r="BS46" s="630">
        <f t="shared" si="30"/>
        <v>0</v>
      </c>
      <c r="BT46" s="679">
        <f t="shared" si="31"/>
        <v>0</v>
      </c>
      <c r="BU46" s="662">
        <f t="shared" si="31"/>
        <v>0</v>
      </c>
      <c r="BV46" s="680">
        <f t="shared" si="31"/>
        <v>0</v>
      </c>
    </row>
    <row r="47" spans="1:74" s="631" customFormat="1" ht="20.100000000000001" customHeight="1">
      <c r="A47" s="625"/>
      <c r="B47" s="626"/>
      <c r="C47" s="627"/>
      <c r="D47" s="628"/>
      <c r="E47" s="660">
        <f t="shared" si="6"/>
        <v>0</v>
      </c>
      <c r="F47" s="629"/>
      <c r="G47" s="661">
        <f t="shared" si="7"/>
        <v>0</v>
      </c>
      <c r="H47" s="630">
        <f t="shared" si="8"/>
        <v>0</v>
      </c>
      <c r="I47" s="626"/>
      <c r="J47" s="627"/>
      <c r="K47" s="628"/>
      <c r="L47" s="660">
        <f t="shared" si="0"/>
        <v>0</v>
      </c>
      <c r="M47" s="629"/>
      <c r="N47" s="661">
        <f t="shared" si="9"/>
        <v>0</v>
      </c>
      <c r="O47" s="630">
        <f t="shared" si="10"/>
        <v>0</v>
      </c>
      <c r="P47" s="626"/>
      <c r="Q47" s="627"/>
      <c r="R47" s="628"/>
      <c r="S47" s="660">
        <f t="shared" si="11"/>
        <v>0</v>
      </c>
      <c r="T47" s="629"/>
      <c r="U47" s="661">
        <f t="shared" si="12"/>
        <v>0</v>
      </c>
      <c r="V47" s="630">
        <f t="shared" si="13"/>
        <v>0</v>
      </c>
      <c r="W47" s="626"/>
      <c r="X47" s="627"/>
      <c r="Y47" s="628"/>
      <c r="Z47" s="660">
        <f t="shared" si="14"/>
        <v>0</v>
      </c>
      <c r="AA47" s="629"/>
      <c r="AB47" s="661">
        <f t="shared" si="15"/>
        <v>0</v>
      </c>
      <c r="AC47" s="630">
        <f t="shared" si="16"/>
        <v>0</v>
      </c>
      <c r="AD47" s="626"/>
      <c r="AE47" s="627"/>
      <c r="AF47" s="628"/>
      <c r="AG47" s="660">
        <f t="shared" si="17"/>
        <v>0</v>
      </c>
      <c r="AH47" s="629"/>
      <c r="AI47" s="661">
        <f t="shared" si="18"/>
        <v>0</v>
      </c>
      <c r="AJ47" s="630">
        <f t="shared" si="19"/>
        <v>0</v>
      </c>
      <c r="AK47" s="626"/>
      <c r="AL47" s="627"/>
      <c r="AM47" s="628"/>
      <c r="AN47" s="660">
        <f t="shared" si="20"/>
        <v>0</v>
      </c>
      <c r="AO47" s="629"/>
      <c r="AP47" s="661">
        <f t="shared" si="21"/>
        <v>0</v>
      </c>
      <c r="AQ47" s="630">
        <f t="shared" si="22"/>
        <v>0</v>
      </c>
      <c r="AR47" s="626"/>
      <c r="AS47" s="627"/>
      <c r="AT47" s="628"/>
      <c r="AU47" s="660">
        <f t="shared" si="1"/>
        <v>0</v>
      </c>
      <c r="AV47" s="629"/>
      <c r="AW47" s="661">
        <f t="shared" si="23"/>
        <v>0</v>
      </c>
      <c r="AX47" s="630">
        <f t="shared" si="24"/>
        <v>0</v>
      </c>
      <c r="AY47" s="626"/>
      <c r="AZ47" s="627"/>
      <c r="BA47" s="628"/>
      <c r="BB47" s="660">
        <f t="shared" si="2"/>
        <v>0</v>
      </c>
      <c r="BC47" s="629"/>
      <c r="BD47" s="661">
        <f t="shared" si="25"/>
        <v>0</v>
      </c>
      <c r="BE47" s="630">
        <f t="shared" si="26"/>
        <v>0</v>
      </c>
      <c r="BF47" s="626"/>
      <c r="BG47" s="627"/>
      <c r="BH47" s="628"/>
      <c r="BI47" s="660">
        <f t="shared" si="3"/>
        <v>0</v>
      </c>
      <c r="BJ47" s="629"/>
      <c r="BK47" s="661">
        <f t="shared" si="27"/>
        <v>0</v>
      </c>
      <c r="BL47" s="630">
        <f t="shared" si="28"/>
        <v>0</v>
      </c>
      <c r="BM47" s="626"/>
      <c r="BN47" s="627"/>
      <c r="BO47" s="628"/>
      <c r="BP47" s="660">
        <f t="shared" si="4"/>
        <v>0</v>
      </c>
      <c r="BQ47" s="629"/>
      <c r="BR47" s="661">
        <f t="shared" si="29"/>
        <v>0</v>
      </c>
      <c r="BS47" s="630">
        <f t="shared" si="30"/>
        <v>0</v>
      </c>
      <c r="BT47" s="679">
        <f t="shared" si="31"/>
        <v>0</v>
      </c>
      <c r="BU47" s="662">
        <f t="shared" si="31"/>
        <v>0</v>
      </c>
      <c r="BV47" s="680">
        <f t="shared" si="31"/>
        <v>0</v>
      </c>
    </row>
    <row r="48" spans="1:74" s="631" customFormat="1" ht="20.100000000000001" customHeight="1">
      <c r="A48" s="625"/>
      <c r="B48" s="626"/>
      <c r="C48" s="627"/>
      <c r="D48" s="628"/>
      <c r="E48" s="660">
        <f t="shared" si="6"/>
        <v>0</v>
      </c>
      <c r="F48" s="629"/>
      <c r="G48" s="661">
        <f t="shared" si="7"/>
        <v>0</v>
      </c>
      <c r="H48" s="630">
        <f t="shared" si="8"/>
        <v>0</v>
      </c>
      <c r="I48" s="626"/>
      <c r="J48" s="627"/>
      <c r="K48" s="628"/>
      <c r="L48" s="660">
        <f t="shared" si="0"/>
        <v>0</v>
      </c>
      <c r="M48" s="629"/>
      <c r="N48" s="661">
        <f t="shared" si="9"/>
        <v>0</v>
      </c>
      <c r="O48" s="630">
        <f t="shared" si="10"/>
        <v>0</v>
      </c>
      <c r="P48" s="626"/>
      <c r="Q48" s="627"/>
      <c r="R48" s="628"/>
      <c r="S48" s="660">
        <f t="shared" si="11"/>
        <v>0</v>
      </c>
      <c r="T48" s="629"/>
      <c r="U48" s="661">
        <f t="shared" si="12"/>
        <v>0</v>
      </c>
      <c r="V48" s="630">
        <f t="shared" si="13"/>
        <v>0</v>
      </c>
      <c r="W48" s="626"/>
      <c r="X48" s="627"/>
      <c r="Y48" s="628"/>
      <c r="Z48" s="660">
        <f t="shared" si="14"/>
        <v>0</v>
      </c>
      <c r="AA48" s="629"/>
      <c r="AB48" s="661">
        <f t="shared" si="15"/>
        <v>0</v>
      </c>
      <c r="AC48" s="630">
        <f t="shared" si="16"/>
        <v>0</v>
      </c>
      <c r="AD48" s="626"/>
      <c r="AE48" s="627"/>
      <c r="AF48" s="628"/>
      <c r="AG48" s="660">
        <f t="shared" si="17"/>
        <v>0</v>
      </c>
      <c r="AH48" s="629"/>
      <c r="AI48" s="661">
        <f t="shared" si="18"/>
        <v>0</v>
      </c>
      <c r="AJ48" s="630">
        <f t="shared" si="19"/>
        <v>0</v>
      </c>
      <c r="AK48" s="626"/>
      <c r="AL48" s="627"/>
      <c r="AM48" s="628"/>
      <c r="AN48" s="660">
        <f t="shared" si="20"/>
        <v>0</v>
      </c>
      <c r="AO48" s="629"/>
      <c r="AP48" s="661">
        <f t="shared" si="21"/>
        <v>0</v>
      </c>
      <c r="AQ48" s="630">
        <f t="shared" si="22"/>
        <v>0</v>
      </c>
      <c r="AR48" s="626"/>
      <c r="AS48" s="627"/>
      <c r="AT48" s="628"/>
      <c r="AU48" s="660">
        <f t="shared" si="1"/>
        <v>0</v>
      </c>
      <c r="AV48" s="629"/>
      <c r="AW48" s="661">
        <f t="shared" si="23"/>
        <v>0</v>
      </c>
      <c r="AX48" s="630">
        <f t="shared" si="24"/>
        <v>0</v>
      </c>
      <c r="AY48" s="626"/>
      <c r="AZ48" s="627"/>
      <c r="BA48" s="628"/>
      <c r="BB48" s="660">
        <f t="shared" si="2"/>
        <v>0</v>
      </c>
      <c r="BC48" s="629"/>
      <c r="BD48" s="661">
        <f t="shared" si="25"/>
        <v>0</v>
      </c>
      <c r="BE48" s="630">
        <f t="shared" si="26"/>
        <v>0</v>
      </c>
      <c r="BF48" s="626"/>
      <c r="BG48" s="627"/>
      <c r="BH48" s="628"/>
      <c r="BI48" s="660">
        <f t="shared" si="3"/>
        <v>0</v>
      </c>
      <c r="BJ48" s="629"/>
      <c r="BK48" s="661">
        <f t="shared" si="27"/>
        <v>0</v>
      </c>
      <c r="BL48" s="630">
        <f t="shared" si="28"/>
        <v>0</v>
      </c>
      <c r="BM48" s="626"/>
      <c r="BN48" s="627"/>
      <c r="BO48" s="628"/>
      <c r="BP48" s="660">
        <f t="shared" si="4"/>
        <v>0</v>
      </c>
      <c r="BQ48" s="629"/>
      <c r="BR48" s="661">
        <f t="shared" si="29"/>
        <v>0</v>
      </c>
      <c r="BS48" s="630">
        <f t="shared" si="30"/>
        <v>0</v>
      </c>
      <c r="BT48" s="679">
        <f t="shared" si="31"/>
        <v>0</v>
      </c>
      <c r="BU48" s="662">
        <f t="shared" si="31"/>
        <v>0</v>
      </c>
      <c r="BV48" s="680">
        <f t="shared" si="31"/>
        <v>0</v>
      </c>
    </row>
    <row r="49" spans="1:74" s="631" customFormat="1" ht="20.100000000000001" customHeight="1">
      <c r="A49" s="625"/>
      <c r="B49" s="626"/>
      <c r="C49" s="627"/>
      <c r="D49" s="628"/>
      <c r="E49" s="660">
        <f t="shared" si="6"/>
        <v>0</v>
      </c>
      <c r="F49" s="629"/>
      <c r="G49" s="661">
        <f t="shared" si="7"/>
        <v>0</v>
      </c>
      <c r="H49" s="630">
        <f t="shared" si="8"/>
        <v>0</v>
      </c>
      <c r="I49" s="626"/>
      <c r="J49" s="627"/>
      <c r="K49" s="628"/>
      <c r="L49" s="660">
        <f t="shared" si="0"/>
        <v>0</v>
      </c>
      <c r="M49" s="629"/>
      <c r="N49" s="661">
        <f t="shared" si="9"/>
        <v>0</v>
      </c>
      <c r="O49" s="630">
        <f t="shared" si="10"/>
        <v>0</v>
      </c>
      <c r="P49" s="626"/>
      <c r="Q49" s="627"/>
      <c r="R49" s="628"/>
      <c r="S49" s="660">
        <f t="shared" si="11"/>
        <v>0</v>
      </c>
      <c r="T49" s="629"/>
      <c r="U49" s="661">
        <f t="shared" si="12"/>
        <v>0</v>
      </c>
      <c r="V49" s="630">
        <f t="shared" si="13"/>
        <v>0</v>
      </c>
      <c r="W49" s="626"/>
      <c r="X49" s="627"/>
      <c r="Y49" s="628"/>
      <c r="Z49" s="660">
        <f t="shared" si="14"/>
        <v>0</v>
      </c>
      <c r="AA49" s="629"/>
      <c r="AB49" s="661">
        <f t="shared" si="15"/>
        <v>0</v>
      </c>
      <c r="AC49" s="630">
        <f t="shared" si="16"/>
        <v>0</v>
      </c>
      <c r="AD49" s="626"/>
      <c r="AE49" s="627"/>
      <c r="AF49" s="628"/>
      <c r="AG49" s="660">
        <f t="shared" si="17"/>
        <v>0</v>
      </c>
      <c r="AH49" s="629"/>
      <c r="AI49" s="661">
        <f t="shared" si="18"/>
        <v>0</v>
      </c>
      <c r="AJ49" s="630">
        <f t="shared" si="19"/>
        <v>0</v>
      </c>
      <c r="AK49" s="626"/>
      <c r="AL49" s="627"/>
      <c r="AM49" s="628"/>
      <c r="AN49" s="660">
        <f t="shared" si="20"/>
        <v>0</v>
      </c>
      <c r="AO49" s="629"/>
      <c r="AP49" s="661">
        <f t="shared" si="21"/>
        <v>0</v>
      </c>
      <c r="AQ49" s="630">
        <f t="shared" si="22"/>
        <v>0</v>
      </c>
      <c r="AR49" s="626"/>
      <c r="AS49" s="627"/>
      <c r="AT49" s="628"/>
      <c r="AU49" s="660">
        <f t="shared" si="1"/>
        <v>0</v>
      </c>
      <c r="AV49" s="629"/>
      <c r="AW49" s="661">
        <f t="shared" si="23"/>
        <v>0</v>
      </c>
      <c r="AX49" s="630">
        <f t="shared" si="24"/>
        <v>0</v>
      </c>
      <c r="AY49" s="626"/>
      <c r="AZ49" s="627"/>
      <c r="BA49" s="628"/>
      <c r="BB49" s="660">
        <f t="shared" si="2"/>
        <v>0</v>
      </c>
      <c r="BC49" s="629"/>
      <c r="BD49" s="661">
        <f t="shared" si="25"/>
        <v>0</v>
      </c>
      <c r="BE49" s="630">
        <f t="shared" si="26"/>
        <v>0</v>
      </c>
      <c r="BF49" s="626"/>
      <c r="BG49" s="627"/>
      <c r="BH49" s="628"/>
      <c r="BI49" s="660">
        <f t="shared" si="3"/>
        <v>0</v>
      </c>
      <c r="BJ49" s="629"/>
      <c r="BK49" s="661">
        <f t="shared" si="27"/>
        <v>0</v>
      </c>
      <c r="BL49" s="630">
        <f t="shared" si="28"/>
        <v>0</v>
      </c>
      <c r="BM49" s="626"/>
      <c r="BN49" s="627"/>
      <c r="BO49" s="628"/>
      <c r="BP49" s="660">
        <f t="shared" si="4"/>
        <v>0</v>
      </c>
      <c r="BQ49" s="629"/>
      <c r="BR49" s="661">
        <f t="shared" si="29"/>
        <v>0</v>
      </c>
      <c r="BS49" s="630">
        <f t="shared" si="30"/>
        <v>0</v>
      </c>
      <c r="BT49" s="679">
        <f t="shared" si="31"/>
        <v>0</v>
      </c>
      <c r="BU49" s="662">
        <f t="shared" si="31"/>
        <v>0</v>
      </c>
      <c r="BV49" s="680">
        <f t="shared" si="31"/>
        <v>0</v>
      </c>
    </row>
    <row r="50" spans="1:74" s="631" customFormat="1" ht="20.100000000000001" customHeight="1">
      <c r="A50" s="625"/>
      <c r="B50" s="626"/>
      <c r="C50" s="627"/>
      <c r="D50" s="628"/>
      <c r="E50" s="660">
        <f t="shared" si="6"/>
        <v>0</v>
      </c>
      <c r="F50" s="629"/>
      <c r="G50" s="661">
        <f t="shared" si="7"/>
        <v>0</v>
      </c>
      <c r="H50" s="630">
        <f t="shared" si="8"/>
        <v>0</v>
      </c>
      <c r="I50" s="626"/>
      <c r="J50" s="627"/>
      <c r="K50" s="628"/>
      <c r="L50" s="660">
        <f t="shared" si="0"/>
        <v>0</v>
      </c>
      <c r="M50" s="629"/>
      <c r="N50" s="661">
        <f t="shared" si="9"/>
        <v>0</v>
      </c>
      <c r="O50" s="630">
        <f t="shared" si="10"/>
        <v>0</v>
      </c>
      <c r="P50" s="626"/>
      <c r="Q50" s="627"/>
      <c r="R50" s="628"/>
      <c r="S50" s="660">
        <f t="shared" si="11"/>
        <v>0</v>
      </c>
      <c r="T50" s="629"/>
      <c r="U50" s="661">
        <f t="shared" si="12"/>
        <v>0</v>
      </c>
      <c r="V50" s="630">
        <f t="shared" si="13"/>
        <v>0</v>
      </c>
      <c r="W50" s="626"/>
      <c r="X50" s="627"/>
      <c r="Y50" s="628"/>
      <c r="Z50" s="660">
        <f t="shared" si="14"/>
        <v>0</v>
      </c>
      <c r="AA50" s="629"/>
      <c r="AB50" s="661">
        <f t="shared" si="15"/>
        <v>0</v>
      </c>
      <c r="AC50" s="630">
        <f t="shared" si="16"/>
        <v>0</v>
      </c>
      <c r="AD50" s="626"/>
      <c r="AE50" s="627"/>
      <c r="AF50" s="628"/>
      <c r="AG50" s="660">
        <f t="shared" si="17"/>
        <v>0</v>
      </c>
      <c r="AH50" s="629"/>
      <c r="AI50" s="661">
        <f t="shared" si="18"/>
        <v>0</v>
      </c>
      <c r="AJ50" s="630">
        <f t="shared" si="19"/>
        <v>0</v>
      </c>
      <c r="AK50" s="626"/>
      <c r="AL50" s="627"/>
      <c r="AM50" s="628"/>
      <c r="AN50" s="660">
        <f t="shared" si="20"/>
        <v>0</v>
      </c>
      <c r="AO50" s="629"/>
      <c r="AP50" s="661">
        <f t="shared" si="21"/>
        <v>0</v>
      </c>
      <c r="AQ50" s="630">
        <f t="shared" si="22"/>
        <v>0</v>
      </c>
      <c r="AR50" s="626"/>
      <c r="AS50" s="627"/>
      <c r="AT50" s="628"/>
      <c r="AU50" s="660">
        <f t="shared" si="1"/>
        <v>0</v>
      </c>
      <c r="AV50" s="629"/>
      <c r="AW50" s="661">
        <f t="shared" si="23"/>
        <v>0</v>
      </c>
      <c r="AX50" s="630">
        <f t="shared" si="24"/>
        <v>0</v>
      </c>
      <c r="AY50" s="626"/>
      <c r="AZ50" s="627"/>
      <c r="BA50" s="628"/>
      <c r="BB50" s="660">
        <f t="shared" si="2"/>
        <v>0</v>
      </c>
      <c r="BC50" s="629"/>
      <c r="BD50" s="661">
        <f t="shared" si="25"/>
        <v>0</v>
      </c>
      <c r="BE50" s="630">
        <f t="shared" si="26"/>
        <v>0</v>
      </c>
      <c r="BF50" s="626"/>
      <c r="BG50" s="627"/>
      <c r="BH50" s="628"/>
      <c r="BI50" s="660">
        <f t="shared" si="3"/>
        <v>0</v>
      </c>
      <c r="BJ50" s="629"/>
      <c r="BK50" s="661">
        <f t="shared" si="27"/>
        <v>0</v>
      </c>
      <c r="BL50" s="630">
        <f t="shared" si="28"/>
        <v>0</v>
      </c>
      <c r="BM50" s="626"/>
      <c r="BN50" s="627"/>
      <c r="BO50" s="628"/>
      <c r="BP50" s="660">
        <f t="shared" si="4"/>
        <v>0</v>
      </c>
      <c r="BQ50" s="629"/>
      <c r="BR50" s="661">
        <f t="shared" si="29"/>
        <v>0</v>
      </c>
      <c r="BS50" s="630">
        <f t="shared" si="30"/>
        <v>0</v>
      </c>
      <c r="BT50" s="679">
        <f t="shared" si="31"/>
        <v>0</v>
      </c>
      <c r="BU50" s="662">
        <f t="shared" si="31"/>
        <v>0</v>
      </c>
      <c r="BV50" s="680">
        <f t="shared" si="31"/>
        <v>0</v>
      </c>
    </row>
    <row r="51" spans="1:74" s="631" customFormat="1" ht="20.100000000000001" customHeight="1">
      <c r="A51" s="625"/>
      <c r="B51" s="626"/>
      <c r="C51" s="627"/>
      <c r="D51" s="628"/>
      <c r="E51" s="660">
        <f t="shared" si="6"/>
        <v>0</v>
      </c>
      <c r="F51" s="629"/>
      <c r="G51" s="661">
        <f t="shared" si="7"/>
        <v>0</v>
      </c>
      <c r="H51" s="630">
        <f t="shared" si="8"/>
        <v>0</v>
      </c>
      <c r="I51" s="626"/>
      <c r="J51" s="627"/>
      <c r="K51" s="628"/>
      <c r="L51" s="660">
        <f t="shared" si="0"/>
        <v>0</v>
      </c>
      <c r="M51" s="629"/>
      <c r="N51" s="661">
        <f t="shared" si="9"/>
        <v>0</v>
      </c>
      <c r="O51" s="630">
        <f t="shared" si="10"/>
        <v>0</v>
      </c>
      <c r="P51" s="626"/>
      <c r="Q51" s="627"/>
      <c r="R51" s="628"/>
      <c r="S51" s="660">
        <f t="shared" si="11"/>
        <v>0</v>
      </c>
      <c r="T51" s="629"/>
      <c r="U51" s="661">
        <f t="shared" si="12"/>
        <v>0</v>
      </c>
      <c r="V51" s="630">
        <f t="shared" si="13"/>
        <v>0</v>
      </c>
      <c r="W51" s="626"/>
      <c r="X51" s="627"/>
      <c r="Y51" s="628"/>
      <c r="Z51" s="660">
        <f t="shared" si="14"/>
        <v>0</v>
      </c>
      <c r="AA51" s="629"/>
      <c r="AB51" s="661">
        <f t="shared" si="15"/>
        <v>0</v>
      </c>
      <c r="AC51" s="630">
        <f t="shared" si="16"/>
        <v>0</v>
      </c>
      <c r="AD51" s="626"/>
      <c r="AE51" s="627"/>
      <c r="AF51" s="628"/>
      <c r="AG51" s="660">
        <f t="shared" si="17"/>
        <v>0</v>
      </c>
      <c r="AH51" s="629"/>
      <c r="AI51" s="661">
        <f t="shared" si="18"/>
        <v>0</v>
      </c>
      <c r="AJ51" s="630">
        <f t="shared" si="19"/>
        <v>0</v>
      </c>
      <c r="AK51" s="626"/>
      <c r="AL51" s="627"/>
      <c r="AM51" s="628"/>
      <c r="AN51" s="660">
        <f t="shared" si="20"/>
        <v>0</v>
      </c>
      <c r="AO51" s="629"/>
      <c r="AP51" s="661">
        <f t="shared" si="21"/>
        <v>0</v>
      </c>
      <c r="AQ51" s="630">
        <f t="shared" si="22"/>
        <v>0</v>
      </c>
      <c r="AR51" s="626"/>
      <c r="AS51" s="627"/>
      <c r="AT51" s="628"/>
      <c r="AU51" s="660">
        <f t="shared" si="1"/>
        <v>0</v>
      </c>
      <c r="AV51" s="629"/>
      <c r="AW51" s="661">
        <f t="shared" si="23"/>
        <v>0</v>
      </c>
      <c r="AX51" s="630">
        <f t="shared" si="24"/>
        <v>0</v>
      </c>
      <c r="AY51" s="626"/>
      <c r="AZ51" s="627"/>
      <c r="BA51" s="628"/>
      <c r="BB51" s="660">
        <f t="shared" si="2"/>
        <v>0</v>
      </c>
      <c r="BC51" s="629"/>
      <c r="BD51" s="661">
        <f t="shared" si="25"/>
        <v>0</v>
      </c>
      <c r="BE51" s="630">
        <f t="shared" si="26"/>
        <v>0</v>
      </c>
      <c r="BF51" s="626"/>
      <c r="BG51" s="627"/>
      <c r="BH51" s="628"/>
      <c r="BI51" s="660">
        <f t="shared" si="3"/>
        <v>0</v>
      </c>
      <c r="BJ51" s="629"/>
      <c r="BK51" s="661">
        <f t="shared" si="27"/>
        <v>0</v>
      </c>
      <c r="BL51" s="630">
        <f t="shared" si="28"/>
        <v>0</v>
      </c>
      <c r="BM51" s="626"/>
      <c r="BN51" s="627"/>
      <c r="BO51" s="628"/>
      <c r="BP51" s="660">
        <f t="shared" si="4"/>
        <v>0</v>
      </c>
      <c r="BQ51" s="629"/>
      <c r="BR51" s="661">
        <f t="shared" si="29"/>
        <v>0</v>
      </c>
      <c r="BS51" s="630">
        <f t="shared" si="30"/>
        <v>0</v>
      </c>
      <c r="BT51" s="679">
        <f t="shared" si="31"/>
        <v>0</v>
      </c>
      <c r="BU51" s="662">
        <f t="shared" si="31"/>
        <v>0</v>
      </c>
      <c r="BV51" s="680">
        <f t="shared" si="31"/>
        <v>0</v>
      </c>
    </row>
    <row r="52" spans="1:74" s="631" customFormat="1" ht="20.100000000000001" customHeight="1">
      <c r="A52" s="625"/>
      <c r="B52" s="626"/>
      <c r="C52" s="627"/>
      <c r="D52" s="628"/>
      <c r="E52" s="660">
        <f t="shared" si="6"/>
        <v>0</v>
      </c>
      <c r="F52" s="629"/>
      <c r="G52" s="661">
        <f t="shared" si="7"/>
        <v>0</v>
      </c>
      <c r="H52" s="630">
        <f t="shared" si="8"/>
        <v>0</v>
      </c>
      <c r="I52" s="626"/>
      <c r="J52" s="627"/>
      <c r="K52" s="628"/>
      <c r="L52" s="660">
        <f t="shared" si="0"/>
        <v>0</v>
      </c>
      <c r="M52" s="629"/>
      <c r="N52" s="661">
        <f t="shared" si="9"/>
        <v>0</v>
      </c>
      <c r="O52" s="630">
        <f t="shared" si="10"/>
        <v>0</v>
      </c>
      <c r="P52" s="626"/>
      <c r="Q52" s="627"/>
      <c r="R52" s="628"/>
      <c r="S52" s="660">
        <f t="shared" si="11"/>
        <v>0</v>
      </c>
      <c r="T52" s="629"/>
      <c r="U52" s="661">
        <f t="shared" si="12"/>
        <v>0</v>
      </c>
      <c r="V52" s="630">
        <f t="shared" si="13"/>
        <v>0</v>
      </c>
      <c r="W52" s="626"/>
      <c r="X52" s="627"/>
      <c r="Y52" s="628"/>
      <c r="Z52" s="660">
        <f t="shared" si="14"/>
        <v>0</v>
      </c>
      <c r="AA52" s="629"/>
      <c r="AB52" s="661">
        <f t="shared" si="15"/>
        <v>0</v>
      </c>
      <c r="AC52" s="630">
        <f t="shared" si="16"/>
        <v>0</v>
      </c>
      <c r="AD52" s="626"/>
      <c r="AE52" s="627"/>
      <c r="AF52" s="628"/>
      <c r="AG52" s="660">
        <f t="shared" si="17"/>
        <v>0</v>
      </c>
      <c r="AH52" s="629"/>
      <c r="AI52" s="661">
        <f t="shared" si="18"/>
        <v>0</v>
      </c>
      <c r="AJ52" s="630">
        <f t="shared" si="19"/>
        <v>0</v>
      </c>
      <c r="AK52" s="626"/>
      <c r="AL52" s="627"/>
      <c r="AM52" s="628"/>
      <c r="AN52" s="660">
        <f t="shared" si="20"/>
        <v>0</v>
      </c>
      <c r="AO52" s="629"/>
      <c r="AP52" s="661">
        <f t="shared" si="21"/>
        <v>0</v>
      </c>
      <c r="AQ52" s="630">
        <f t="shared" si="22"/>
        <v>0</v>
      </c>
      <c r="AR52" s="626"/>
      <c r="AS52" s="627"/>
      <c r="AT52" s="628"/>
      <c r="AU52" s="660">
        <f t="shared" si="1"/>
        <v>0</v>
      </c>
      <c r="AV52" s="629"/>
      <c r="AW52" s="661">
        <f t="shared" si="23"/>
        <v>0</v>
      </c>
      <c r="AX52" s="630">
        <f t="shared" si="24"/>
        <v>0</v>
      </c>
      <c r="AY52" s="626"/>
      <c r="AZ52" s="627"/>
      <c r="BA52" s="628"/>
      <c r="BB52" s="660">
        <f t="shared" si="2"/>
        <v>0</v>
      </c>
      <c r="BC52" s="629"/>
      <c r="BD52" s="661">
        <f t="shared" si="25"/>
        <v>0</v>
      </c>
      <c r="BE52" s="630">
        <f t="shared" si="26"/>
        <v>0</v>
      </c>
      <c r="BF52" s="626"/>
      <c r="BG52" s="627"/>
      <c r="BH52" s="628"/>
      <c r="BI52" s="660">
        <f t="shared" si="3"/>
        <v>0</v>
      </c>
      <c r="BJ52" s="629"/>
      <c r="BK52" s="661">
        <f t="shared" si="27"/>
        <v>0</v>
      </c>
      <c r="BL52" s="630">
        <f t="shared" si="28"/>
        <v>0</v>
      </c>
      <c r="BM52" s="626"/>
      <c r="BN52" s="627"/>
      <c r="BO52" s="628"/>
      <c r="BP52" s="660">
        <f t="shared" si="4"/>
        <v>0</v>
      </c>
      <c r="BQ52" s="629"/>
      <c r="BR52" s="661">
        <f t="shared" si="29"/>
        <v>0</v>
      </c>
      <c r="BS52" s="630">
        <f t="shared" si="30"/>
        <v>0</v>
      </c>
      <c r="BT52" s="679">
        <f t="shared" si="31"/>
        <v>0</v>
      </c>
      <c r="BU52" s="662">
        <f t="shared" si="31"/>
        <v>0</v>
      </c>
      <c r="BV52" s="680">
        <f t="shared" si="31"/>
        <v>0</v>
      </c>
    </row>
    <row r="53" spans="1:74" s="631" customFormat="1" ht="20.100000000000001" customHeight="1">
      <c r="A53" s="625"/>
      <c r="B53" s="626"/>
      <c r="C53" s="627"/>
      <c r="D53" s="628"/>
      <c r="E53" s="660">
        <f t="shared" si="6"/>
        <v>0</v>
      </c>
      <c r="F53" s="629"/>
      <c r="G53" s="661">
        <f t="shared" si="7"/>
        <v>0</v>
      </c>
      <c r="H53" s="630">
        <f t="shared" si="8"/>
        <v>0</v>
      </c>
      <c r="I53" s="626"/>
      <c r="J53" s="627"/>
      <c r="K53" s="628"/>
      <c r="L53" s="660">
        <f t="shared" si="0"/>
        <v>0</v>
      </c>
      <c r="M53" s="629"/>
      <c r="N53" s="661">
        <f t="shared" si="9"/>
        <v>0</v>
      </c>
      <c r="O53" s="630">
        <f t="shared" si="10"/>
        <v>0</v>
      </c>
      <c r="P53" s="626"/>
      <c r="Q53" s="627"/>
      <c r="R53" s="628"/>
      <c r="S53" s="660">
        <f t="shared" si="11"/>
        <v>0</v>
      </c>
      <c r="T53" s="629"/>
      <c r="U53" s="661">
        <f t="shared" si="12"/>
        <v>0</v>
      </c>
      <c r="V53" s="630">
        <f t="shared" si="13"/>
        <v>0</v>
      </c>
      <c r="W53" s="626"/>
      <c r="X53" s="627"/>
      <c r="Y53" s="628"/>
      <c r="Z53" s="660">
        <f t="shared" si="14"/>
        <v>0</v>
      </c>
      <c r="AA53" s="629"/>
      <c r="AB53" s="661">
        <f t="shared" si="15"/>
        <v>0</v>
      </c>
      <c r="AC53" s="630">
        <f t="shared" si="16"/>
        <v>0</v>
      </c>
      <c r="AD53" s="626"/>
      <c r="AE53" s="627"/>
      <c r="AF53" s="628"/>
      <c r="AG53" s="660">
        <f t="shared" si="17"/>
        <v>0</v>
      </c>
      <c r="AH53" s="629"/>
      <c r="AI53" s="661">
        <f t="shared" si="18"/>
        <v>0</v>
      </c>
      <c r="AJ53" s="630">
        <f t="shared" si="19"/>
        <v>0</v>
      </c>
      <c r="AK53" s="626"/>
      <c r="AL53" s="627"/>
      <c r="AM53" s="628"/>
      <c r="AN53" s="660">
        <f t="shared" si="20"/>
        <v>0</v>
      </c>
      <c r="AO53" s="629"/>
      <c r="AP53" s="661">
        <f t="shared" si="21"/>
        <v>0</v>
      </c>
      <c r="AQ53" s="630">
        <f t="shared" si="22"/>
        <v>0</v>
      </c>
      <c r="AR53" s="626"/>
      <c r="AS53" s="627"/>
      <c r="AT53" s="628"/>
      <c r="AU53" s="660">
        <f t="shared" si="1"/>
        <v>0</v>
      </c>
      <c r="AV53" s="629"/>
      <c r="AW53" s="661">
        <f t="shared" si="23"/>
        <v>0</v>
      </c>
      <c r="AX53" s="630">
        <f t="shared" si="24"/>
        <v>0</v>
      </c>
      <c r="AY53" s="626"/>
      <c r="AZ53" s="627"/>
      <c r="BA53" s="628"/>
      <c r="BB53" s="660">
        <f t="shared" si="2"/>
        <v>0</v>
      </c>
      <c r="BC53" s="629"/>
      <c r="BD53" s="661">
        <f t="shared" si="25"/>
        <v>0</v>
      </c>
      <c r="BE53" s="630">
        <f t="shared" si="26"/>
        <v>0</v>
      </c>
      <c r="BF53" s="626"/>
      <c r="BG53" s="627"/>
      <c r="BH53" s="628"/>
      <c r="BI53" s="660">
        <f t="shared" si="3"/>
        <v>0</v>
      </c>
      <c r="BJ53" s="629"/>
      <c r="BK53" s="661">
        <f t="shared" si="27"/>
        <v>0</v>
      </c>
      <c r="BL53" s="630">
        <f t="shared" si="28"/>
        <v>0</v>
      </c>
      <c r="BM53" s="626"/>
      <c r="BN53" s="627"/>
      <c r="BO53" s="628"/>
      <c r="BP53" s="660">
        <f t="shared" si="4"/>
        <v>0</v>
      </c>
      <c r="BQ53" s="629"/>
      <c r="BR53" s="661">
        <f t="shared" si="29"/>
        <v>0</v>
      </c>
      <c r="BS53" s="630">
        <f t="shared" si="30"/>
        <v>0</v>
      </c>
      <c r="BT53" s="679">
        <f t="shared" si="31"/>
        <v>0</v>
      </c>
      <c r="BU53" s="662">
        <f t="shared" si="31"/>
        <v>0</v>
      </c>
      <c r="BV53" s="680">
        <f t="shared" si="31"/>
        <v>0</v>
      </c>
    </row>
    <row r="54" spans="1:74" s="631" customFormat="1" ht="20.100000000000001" customHeight="1">
      <c r="A54" s="625"/>
      <c r="B54" s="626"/>
      <c r="C54" s="627"/>
      <c r="D54" s="628"/>
      <c r="E54" s="660">
        <f t="shared" si="6"/>
        <v>0</v>
      </c>
      <c r="F54" s="629"/>
      <c r="G54" s="661">
        <f t="shared" si="7"/>
        <v>0</v>
      </c>
      <c r="H54" s="630">
        <f t="shared" si="8"/>
        <v>0</v>
      </c>
      <c r="I54" s="626"/>
      <c r="J54" s="627"/>
      <c r="K54" s="628"/>
      <c r="L54" s="660">
        <f t="shared" si="0"/>
        <v>0</v>
      </c>
      <c r="M54" s="629"/>
      <c r="N54" s="661">
        <f t="shared" si="9"/>
        <v>0</v>
      </c>
      <c r="O54" s="630">
        <f t="shared" si="10"/>
        <v>0</v>
      </c>
      <c r="P54" s="626"/>
      <c r="Q54" s="627"/>
      <c r="R54" s="628"/>
      <c r="S54" s="660">
        <f t="shared" si="11"/>
        <v>0</v>
      </c>
      <c r="T54" s="629"/>
      <c r="U54" s="661">
        <f t="shared" si="12"/>
        <v>0</v>
      </c>
      <c r="V54" s="630">
        <f t="shared" si="13"/>
        <v>0</v>
      </c>
      <c r="W54" s="626"/>
      <c r="X54" s="627"/>
      <c r="Y54" s="628"/>
      <c r="Z54" s="660">
        <f t="shared" si="14"/>
        <v>0</v>
      </c>
      <c r="AA54" s="629"/>
      <c r="AB54" s="661">
        <f t="shared" si="15"/>
        <v>0</v>
      </c>
      <c r="AC54" s="630">
        <f t="shared" si="16"/>
        <v>0</v>
      </c>
      <c r="AD54" s="626"/>
      <c r="AE54" s="627"/>
      <c r="AF54" s="628"/>
      <c r="AG54" s="660">
        <f t="shared" si="17"/>
        <v>0</v>
      </c>
      <c r="AH54" s="629"/>
      <c r="AI54" s="661">
        <f t="shared" si="18"/>
        <v>0</v>
      </c>
      <c r="AJ54" s="630">
        <f t="shared" si="19"/>
        <v>0</v>
      </c>
      <c r="AK54" s="626"/>
      <c r="AL54" s="627"/>
      <c r="AM54" s="628"/>
      <c r="AN54" s="660">
        <f t="shared" si="20"/>
        <v>0</v>
      </c>
      <c r="AO54" s="629"/>
      <c r="AP54" s="661">
        <f t="shared" si="21"/>
        <v>0</v>
      </c>
      <c r="AQ54" s="630">
        <f t="shared" si="22"/>
        <v>0</v>
      </c>
      <c r="AR54" s="626"/>
      <c r="AS54" s="627"/>
      <c r="AT54" s="628"/>
      <c r="AU54" s="660">
        <f t="shared" si="1"/>
        <v>0</v>
      </c>
      <c r="AV54" s="629"/>
      <c r="AW54" s="661">
        <f t="shared" si="23"/>
        <v>0</v>
      </c>
      <c r="AX54" s="630">
        <f t="shared" si="24"/>
        <v>0</v>
      </c>
      <c r="AY54" s="626"/>
      <c r="AZ54" s="627"/>
      <c r="BA54" s="628"/>
      <c r="BB54" s="660">
        <f t="shared" si="2"/>
        <v>0</v>
      </c>
      <c r="BC54" s="629"/>
      <c r="BD54" s="661">
        <f t="shared" si="25"/>
        <v>0</v>
      </c>
      <c r="BE54" s="630">
        <f t="shared" si="26"/>
        <v>0</v>
      </c>
      <c r="BF54" s="626"/>
      <c r="BG54" s="627"/>
      <c r="BH54" s="628"/>
      <c r="BI54" s="660">
        <f t="shared" si="3"/>
        <v>0</v>
      </c>
      <c r="BJ54" s="629"/>
      <c r="BK54" s="661">
        <f t="shared" si="27"/>
        <v>0</v>
      </c>
      <c r="BL54" s="630">
        <f t="shared" si="28"/>
        <v>0</v>
      </c>
      <c r="BM54" s="626"/>
      <c r="BN54" s="627"/>
      <c r="BO54" s="628"/>
      <c r="BP54" s="660">
        <f t="shared" si="4"/>
        <v>0</v>
      </c>
      <c r="BQ54" s="629"/>
      <c r="BR54" s="661">
        <f t="shared" si="29"/>
        <v>0</v>
      </c>
      <c r="BS54" s="630">
        <f t="shared" si="30"/>
        <v>0</v>
      </c>
      <c r="BT54" s="679">
        <f t="shared" si="31"/>
        <v>0</v>
      </c>
      <c r="BU54" s="662">
        <f t="shared" si="31"/>
        <v>0</v>
      </c>
      <c r="BV54" s="680">
        <f t="shared" si="31"/>
        <v>0</v>
      </c>
    </row>
    <row r="55" spans="1:74" s="165" customFormat="1" ht="20.100000000000001" customHeight="1">
      <c r="A55" s="335"/>
      <c r="B55" s="1175" t="s">
        <v>203</v>
      </c>
      <c r="C55" s="1176"/>
      <c r="D55" s="1176"/>
      <c r="E55" s="1177"/>
      <c r="F55" s="662">
        <f>SUM(F12:F54)</f>
        <v>0</v>
      </c>
      <c r="G55" s="663">
        <f t="shared" ref="G55:H55" si="32">SUM(G12:G54)</f>
        <v>0</v>
      </c>
      <c r="H55" s="664">
        <f t="shared" si="32"/>
        <v>0</v>
      </c>
      <c r="I55" s="1175" t="s">
        <v>203</v>
      </c>
      <c r="J55" s="1176"/>
      <c r="K55" s="1176"/>
      <c r="L55" s="1177"/>
      <c r="M55" s="662">
        <f>SUM(M12:M54)</f>
        <v>0</v>
      </c>
      <c r="N55" s="663">
        <f t="shared" ref="N55" si="33">SUM(N12:N54)</f>
        <v>0</v>
      </c>
      <c r="O55" s="664">
        <f>SUM(O12:O54)</f>
        <v>0</v>
      </c>
      <c r="P55" s="1175" t="s">
        <v>203</v>
      </c>
      <c r="Q55" s="1176"/>
      <c r="R55" s="1176"/>
      <c r="S55" s="1177"/>
      <c r="T55" s="662">
        <f>SUM(T12:T54)</f>
        <v>0</v>
      </c>
      <c r="U55" s="663">
        <f t="shared" ref="U55" si="34">SUM(U12:U54)</f>
        <v>0</v>
      </c>
      <c r="V55" s="664">
        <f>SUM(V12:V54)</f>
        <v>0</v>
      </c>
      <c r="W55" s="1175" t="s">
        <v>203</v>
      </c>
      <c r="X55" s="1176"/>
      <c r="Y55" s="1176"/>
      <c r="Z55" s="1177"/>
      <c r="AA55" s="662">
        <f>SUM(AA12:AA54)</f>
        <v>0</v>
      </c>
      <c r="AB55" s="663">
        <f>SUM(AB12:AB54)</f>
        <v>0</v>
      </c>
      <c r="AC55" s="664">
        <f t="shared" ref="AC55" si="35">SUM(AC12:AC54)</f>
        <v>0</v>
      </c>
      <c r="AD55" s="1175" t="s">
        <v>203</v>
      </c>
      <c r="AE55" s="1176"/>
      <c r="AF55" s="1176"/>
      <c r="AG55" s="1177"/>
      <c r="AH55" s="662">
        <f>SUM(AH12:AH54)</f>
        <v>0</v>
      </c>
      <c r="AI55" s="663">
        <f t="shared" ref="AI55:AJ55" si="36">SUM(AI12:AI54)</f>
        <v>0</v>
      </c>
      <c r="AJ55" s="664">
        <f t="shared" si="36"/>
        <v>0</v>
      </c>
      <c r="AK55" s="1175" t="s">
        <v>203</v>
      </c>
      <c r="AL55" s="1176"/>
      <c r="AM55" s="1176"/>
      <c r="AN55" s="1177"/>
      <c r="AO55" s="662">
        <f>SUM(AO12:AO54)</f>
        <v>0</v>
      </c>
      <c r="AP55" s="663">
        <f t="shared" ref="AP55:AQ55" si="37">SUM(AP12:AP54)</f>
        <v>0</v>
      </c>
      <c r="AQ55" s="664">
        <f t="shared" si="37"/>
        <v>0</v>
      </c>
      <c r="AR55" s="1175" t="s">
        <v>203</v>
      </c>
      <c r="AS55" s="1176"/>
      <c r="AT55" s="1176"/>
      <c r="AU55" s="1177"/>
      <c r="AV55" s="662">
        <f>SUM(AV12:AV54)</f>
        <v>0</v>
      </c>
      <c r="AW55" s="663">
        <f t="shared" ref="AW55:AX55" si="38">SUM(AW12:AW54)</f>
        <v>0</v>
      </c>
      <c r="AX55" s="664">
        <f t="shared" si="38"/>
        <v>0</v>
      </c>
      <c r="AY55" s="1175" t="s">
        <v>203</v>
      </c>
      <c r="AZ55" s="1176"/>
      <c r="BA55" s="1176"/>
      <c r="BB55" s="1177"/>
      <c r="BC55" s="662">
        <f>SUM(BC12:BC54)</f>
        <v>0</v>
      </c>
      <c r="BD55" s="663">
        <f t="shared" ref="BD55:BE55" si="39">SUM(BD12:BD54)</f>
        <v>0</v>
      </c>
      <c r="BE55" s="664">
        <f t="shared" si="39"/>
        <v>0</v>
      </c>
      <c r="BF55" s="1175" t="s">
        <v>203</v>
      </c>
      <c r="BG55" s="1176"/>
      <c r="BH55" s="1176"/>
      <c r="BI55" s="1177"/>
      <c r="BJ55" s="662">
        <f>SUM(BJ12:BJ54)</f>
        <v>0</v>
      </c>
      <c r="BK55" s="663">
        <f t="shared" ref="BK55:BL55" si="40">SUM(BK12:BK54)</f>
        <v>0</v>
      </c>
      <c r="BL55" s="664">
        <f t="shared" si="40"/>
        <v>0</v>
      </c>
      <c r="BM55" s="1175" t="s">
        <v>203</v>
      </c>
      <c r="BN55" s="1176"/>
      <c r="BO55" s="1176"/>
      <c r="BP55" s="1177"/>
      <c r="BQ55" s="662">
        <f>SUM(BQ12:BQ54)</f>
        <v>0</v>
      </c>
      <c r="BR55" s="663">
        <f t="shared" ref="BR55:BV55" si="41">SUM(BR12:BR54)</f>
        <v>0</v>
      </c>
      <c r="BS55" s="664">
        <f t="shared" si="41"/>
        <v>0</v>
      </c>
      <c r="BT55" s="665">
        <f>SUM(BT12:BT54)</f>
        <v>0</v>
      </c>
      <c r="BU55" s="662">
        <f t="shared" si="41"/>
        <v>0</v>
      </c>
      <c r="BV55" s="664">
        <f t="shared" si="41"/>
        <v>0</v>
      </c>
    </row>
    <row r="56" spans="1:74" ht="20.100000000000001" customHeight="1">
      <c r="A56" s="336"/>
      <c r="B56" s="1302" t="s">
        <v>204</v>
      </c>
      <c r="C56" s="1303"/>
      <c r="D56" s="1304"/>
      <c r="E56" s="185">
        <f>SUM(E12:E54)</f>
        <v>0</v>
      </c>
      <c r="F56" s="167"/>
      <c r="G56" s="666"/>
      <c r="H56" s="186"/>
      <c r="I56" s="1302" t="s">
        <v>204</v>
      </c>
      <c r="J56" s="1303"/>
      <c r="K56" s="1304"/>
      <c r="L56" s="185">
        <f>SUM(L12:L54)</f>
        <v>0</v>
      </c>
      <c r="M56" s="167"/>
      <c r="N56" s="666"/>
      <c r="O56" s="186"/>
      <c r="P56" s="1302" t="s">
        <v>204</v>
      </c>
      <c r="Q56" s="1303"/>
      <c r="R56" s="1304"/>
      <c r="S56" s="185">
        <f>SUM(S12:S54)</f>
        <v>0</v>
      </c>
      <c r="T56" s="167"/>
      <c r="U56" s="666"/>
      <c r="V56" s="186"/>
      <c r="W56" s="1302" t="s">
        <v>204</v>
      </c>
      <c r="X56" s="1303"/>
      <c r="Y56" s="1304"/>
      <c r="Z56" s="185">
        <f>SUM(Z12:Z54)</f>
        <v>0</v>
      </c>
      <c r="AA56" s="167"/>
      <c r="AB56" s="666"/>
      <c r="AC56" s="186"/>
      <c r="AD56" s="1302" t="s">
        <v>204</v>
      </c>
      <c r="AE56" s="1303"/>
      <c r="AF56" s="1304"/>
      <c r="AG56" s="185">
        <f>SUM(AG12:AG54)</f>
        <v>0</v>
      </c>
      <c r="AH56" s="167"/>
      <c r="AI56" s="666"/>
      <c r="AJ56" s="186"/>
      <c r="AK56" s="1302" t="s">
        <v>204</v>
      </c>
      <c r="AL56" s="1303"/>
      <c r="AM56" s="1304"/>
      <c r="AN56" s="185">
        <f>SUM(AN12:AN54)</f>
        <v>0</v>
      </c>
      <c r="AO56" s="167"/>
      <c r="AP56" s="666"/>
      <c r="AQ56" s="186"/>
      <c r="AR56" s="1302" t="s">
        <v>204</v>
      </c>
      <c r="AS56" s="1303"/>
      <c r="AT56" s="1304"/>
      <c r="AU56" s="185">
        <f>SUM(AU12:AU54)</f>
        <v>0</v>
      </c>
      <c r="AV56" s="167"/>
      <c r="AW56" s="666"/>
      <c r="AX56" s="186"/>
      <c r="AY56" s="1302" t="s">
        <v>204</v>
      </c>
      <c r="AZ56" s="1303"/>
      <c r="BA56" s="1304"/>
      <c r="BB56" s="185">
        <f>SUM(BB12:BB54)</f>
        <v>0</v>
      </c>
      <c r="BC56" s="167"/>
      <c r="BD56" s="666"/>
      <c r="BE56" s="186"/>
      <c r="BF56" s="1302" t="s">
        <v>204</v>
      </c>
      <c r="BG56" s="1303"/>
      <c r="BH56" s="1304"/>
      <c r="BI56" s="185">
        <f>SUM(BI12:BI54)</f>
        <v>0</v>
      </c>
      <c r="BJ56" s="167"/>
      <c r="BK56" s="666"/>
      <c r="BL56" s="186"/>
      <c r="BM56" s="1302" t="s">
        <v>204</v>
      </c>
      <c r="BN56" s="1303"/>
      <c r="BO56" s="1304"/>
      <c r="BP56" s="185">
        <f>SUM(BP12:BP54)</f>
        <v>0</v>
      </c>
      <c r="BQ56" s="167"/>
      <c r="BR56" s="666"/>
      <c r="BS56" s="186"/>
      <c r="BT56" s="667"/>
      <c r="BU56" s="668"/>
      <c r="BV56" s="186"/>
    </row>
    <row r="57" spans="1:74" s="558" customFormat="1" ht="20.100000000000001" customHeight="1">
      <c r="A57" s="632"/>
      <c r="B57" s="632"/>
      <c r="C57" s="633"/>
      <c r="D57" s="633"/>
      <c r="E57" s="634" t="s">
        <v>205</v>
      </c>
      <c r="F57" s="635"/>
      <c r="G57" s="719">
        <f>H57-F57</f>
        <v>0</v>
      </c>
      <c r="H57" s="636">
        <f>F57</f>
        <v>0</v>
      </c>
      <c r="I57" s="632"/>
      <c r="J57" s="633"/>
      <c r="K57" s="633"/>
      <c r="L57" s="634" t="s">
        <v>205</v>
      </c>
      <c r="M57" s="635"/>
      <c r="N57" s="719">
        <f>O57-M57</f>
        <v>0</v>
      </c>
      <c r="O57" s="636">
        <f>M57</f>
        <v>0</v>
      </c>
      <c r="P57" s="632"/>
      <c r="Q57" s="633"/>
      <c r="R57" s="633"/>
      <c r="S57" s="634" t="s">
        <v>205</v>
      </c>
      <c r="T57" s="635"/>
      <c r="U57" s="719">
        <f>V57-T57</f>
        <v>0</v>
      </c>
      <c r="V57" s="636">
        <f>T57</f>
        <v>0</v>
      </c>
      <c r="W57" s="632"/>
      <c r="X57" s="633"/>
      <c r="Y57" s="633"/>
      <c r="Z57" s="634" t="s">
        <v>205</v>
      </c>
      <c r="AA57" s="635"/>
      <c r="AB57" s="719">
        <f>AC57-AA57</f>
        <v>0</v>
      </c>
      <c r="AC57" s="636">
        <f>AA57</f>
        <v>0</v>
      </c>
      <c r="AD57" s="632"/>
      <c r="AE57" s="633"/>
      <c r="AF57" s="633"/>
      <c r="AG57" s="634" t="s">
        <v>205</v>
      </c>
      <c r="AH57" s="635"/>
      <c r="AI57" s="719">
        <f>AJ57-AH57</f>
        <v>0</v>
      </c>
      <c r="AJ57" s="636">
        <f>AH57</f>
        <v>0</v>
      </c>
      <c r="AK57" s="632"/>
      <c r="AL57" s="633"/>
      <c r="AM57" s="633"/>
      <c r="AN57" s="634" t="s">
        <v>205</v>
      </c>
      <c r="AO57" s="635"/>
      <c r="AP57" s="719">
        <f>AQ57-AO57</f>
        <v>0</v>
      </c>
      <c r="AQ57" s="636">
        <f>AO57</f>
        <v>0</v>
      </c>
      <c r="AR57" s="632"/>
      <c r="AS57" s="633"/>
      <c r="AT57" s="633"/>
      <c r="AU57" s="634" t="s">
        <v>205</v>
      </c>
      <c r="AV57" s="635"/>
      <c r="AW57" s="719">
        <f>AX57-AV57</f>
        <v>0</v>
      </c>
      <c r="AX57" s="636">
        <f>AV57</f>
        <v>0</v>
      </c>
      <c r="AY57" s="632"/>
      <c r="AZ57" s="633"/>
      <c r="BA57" s="633"/>
      <c r="BB57" s="634" t="s">
        <v>205</v>
      </c>
      <c r="BC57" s="635"/>
      <c r="BD57" s="719">
        <f>BE57-BC57</f>
        <v>0</v>
      </c>
      <c r="BE57" s="636">
        <f>BC57</f>
        <v>0</v>
      </c>
      <c r="BF57" s="632"/>
      <c r="BG57" s="633"/>
      <c r="BH57" s="633"/>
      <c r="BI57" s="634" t="s">
        <v>205</v>
      </c>
      <c r="BJ57" s="635"/>
      <c r="BK57" s="719">
        <f>BL57-BJ57</f>
        <v>0</v>
      </c>
      <c r="BL57" s="636">
        <f>BJ57</f>
        <v>0</v>
      </c>
      <c r="BM57" s="632"/>
      <c r="BN57" s="633"/>
      <c r="BO57" s="633"/>
      <c r="BP57" s="634" t="s">
        <v>205</v>
      </c>
      <c r="BQ57" s="635"/>
      <c r="BR57" s="719">
        <f>BS57-BQ57</f>
        <v>0</v>
      </c>
      <c r="BS57" s="636">
        <f>BQ57</f>
        <v>0</v>
      </c>
      <c r="BT57" s="681"/>
      <c r="BU57" s="668"/>
      <c r="BV57" s="168"/>
    </row>
    <row r="58" spans="1:74" ht="20.100000000000001" customHeight="1">
      <c r="A58" s="337"/>
      <c r="B58" s="669"/>
      <c r="D58" s="190"/>
      <c r="E58" s="894" t="s">
        <v>206</v>
      </c>
      <c r="F58" s="191">
        <f>F55*F57</f>
        <v>0</v>
      </c>
      <c r="G58" s="670">
        <f>H58-F58</f>
        <v>0</v>
      </c>
      <c r="H58" s="192">
        <f>H55*H57</f>
        <v>0</v>
      </c>
      <c r="I58" s="669"/>
      <c r="J58" s="162"/>
      <c r="K58" s="190"/>
      <c r="L58" s="894" t="s">
        <v>206</v>
      </c>
      <c r="M58" s="191">
        <f>M55*M57</f>
        <v>0</v>
      </c>
      <c r="N58" s="670">
        <f>O58-M58</f>
        <v>0</v>
      </c>
      <c r="O58" s="192">
        <f>O55*O57</f>
        <v>0</v>
      </c>
      <c r="P58" s="669"/>
      <c r="Q58" s="162"/>
      <c r="R58" s="190"/>
      <c r="S58" s="894" t="s">
        <v>206</v>
      </c>
      <c r="T58" s="191">
        <f>T55*T57</f>
        <v>0</v>
      </c>
      <c r="U58" s="670">
        <f>V58-T58</f>
        <v>0</v>
      </c>
      <c r="V58" s="192">
        <f>V55*V57</f>
        <v>0</v>
      </c>
      <c r="W58" s="669"/>
      <c r="X58" s="162"/>
      <c r="Y58" s="190"/>
      <c r="Z58" s="894" t="s">
        <v>206</v>
      </c>
      <c r="AA58" s="191">
        <f>AA55*AA57</f>
        <v>0</v>
      </c>
      <c r="AB58" s="670">
        <f>AC58-AA58</f>
        <v>0</v>
      </c>
      <c r="AC58" s="192">
        <f>AC55*AC57</f>
        <v>0</v>
      </c>
      <c r="AD58" s="669"/>
      <c r="AE58" s="162"/>
      <c r="AF58" s="190"/>
      <c r="AG58" s="894" t="s">
        <v>206</v>
      </c>
      <c r="AH58" s="191">
        <f>AH55*AH57</f>
        <v>0</v>
      </c>
      <c r="AI58" s="670">
        <f>AJ58-AH58</f>
        <v>0</v>
      </c>
      <c r="AJ58" s="192">
        <f>AJ55*AJ57</f>
        <v>0</v>
      </c>
      <c r="AK58" s="669"/>
      <c r="AL58" s="162"/>
      <c r="AM58" s="190"/>
      <c r="AN58" s="894" t="s">
        <v>206</v>
      </c>
      <c r="AO58" s="191">
        <f>AO55*AO57</f>
        <v>0</v>
      </c>
      <c r="AP58" s="670">
        <f>AQ58-AO58</f>
        <v>0</v>
      </c>
      <c r="AQ58" s="192">
        <f>AQ55*AQ57</f>
        <v>0</v>
      </c>
      <c r="AR58" s="669"/>
      <c r="AS58" s="162"/>
      <c r="AT58" s="190"/>
      <c r="AU58" s="894" t="s">
        <v>206</v>
      </c>
      <c r="AV58" s="191">
        <f>AV55*AV57</f>
        <v>0</v>
      </c>
      <c r="AW58" s="670">
        <f>AX58-AV58</f>
        <v>0</v>
      </c>
      <c r="AX58" s="192">
        <f>AX55*AX57</f>
        <v>0</v>
      </c>
      <c r="AY58" s="669"/>
      <c r="AZ58" s="162"/>
      <c r="BA58" s="190"/>
      <c r="BB58" s="894" t="s">
        <v>206</v>
      </c>
      <c r="BC58" s="191">
        <f>BC55*BC57</f>
        <v>0</v>
      </c>
      <c r="BD58" s="670">
        <f>BE58-BC58</f>
        <v>0</v>
      </c>
      <c r="BE58" s="192">
        <f>BE55*BE57</f>
        <v>0</v>
      </c>
      <c r="BF58" s="669"/>
      <c r="BG58" s="162"/>
      <c r="BH58" s="190"/>
      <c r="BI58" s="894" t="s">
        <v>206</v>
      </c>
      <c r="BJ58" s="191">
        <f>BJ55*BJ57</f>
        <v>0</v>
      </c>
      <c r="BK58" s="670">
        <f>BL58-BJ58</f>
        <v>0</v>
      </c>
      <c r="BL58" s="192">
        <f>BL55*BL57</f>
        <v>0</v>
      </c>
      <c r="BM58" s="669"/>
      <c r="BN58" s="162"/>
      <c r="BO58" s="190"/>
      <c r="BP58" s="894" t="s">
        <v>206</v>
      </c>
      <c r="BQ58" s="191">
        <f>BQ55*BQ57</f>
        <v>0</v>
      </c>
      <c r="BR58" s="670">
        <f>BS58-BQ58</f>
        <v>0</v>
      </c>
      <c r="BS58" s="192">
        <f>BS55*BS57</f>
        <v>0</v>
      </c>
      <c r="BT58" s="671">
        <f t="shared" ref="BT58:BV59" si="42">SUM(F58,M58,T58,AA58,AH58,AO58,AV58,BC58,BJ58,BQ58)</f>
        <v>0</v>
      </c>
      <c r="BU58" s="672">
        <f t="shared" si="42"/>
        <v>0</v>
      </c>
      <c r="BV58" s="673">
        <f t="shared" si="42"/>
        <v>0</v>
      </c>
    </row>
    <row r="59" spans="1:74" ht="15.95" thickBot="1">
      <c r="A59" s="338"/>
      <c r="B59" s="674"/>
      <c r="C59" s="333"/>
      <c r="D59" s="333"/>
      <c r="E59" s="334" t="s">
        <v>207</v>
      </c>
      <c r="F59" s="195">
        <f>F55+F58</f>
        <v>0</v>
      </c>
      <c r="G59" s="675">
        <f>G55+G58</f>
        <v>0</v>
      </c>
      <c r="H59" s="196">
        <f>H55+H58</f>
        <v>0</v>
      </c>
      <c r="I59" s="674"/>
      <c r="J59" s="333"/>
      <c r="K59" s="333"/>
      <c r="L59" s="334" t="s">
        <v>207</v>
      </c>
      <c r="M59" s="195">
        <f>M55+M58</f>
        <v>0</v>
      </c>
      <c r="N59" s="675">
        <f>N55+N58</f>
        <v>0</v>
      </c>
      <c r="O59" s="196">
        <f>O55+O58</f>
        <v>0</v>
      </c>
      <c r="P59" s="674"/>
      <c r="Q59" s="333"/>
      <c r="R59" s="333"/>
      <c r="S59" s="334" t="s">
        <v>207</v>
      </c>
      <c r="T59" s="195">
        <f>T55+T58</f>
        <v>0</v>
      </c>
      <c r="U59" s="675">
        <f>U55+U58</f>
        <v>0</v>
      </c>
      <c r="V59" s="196">
        <f>V55+V58</f>
        <v>0</v>
      </c>
      <c r="W59" s="674"/>
      <c r="X59" s="333"/>
      <c r="Y59" s="333"/>
      <c r="Z59" s="334" t="s">
        <v>207</v>
      </c>
      <c r="AA59" s="195">
        <f>AA55+AA58</f>
        <v>0</v>
      </c>
      <c r="AB59" s="675">
        <f>AB55+AB58</f>
        <v>0</v>
      </c>
      <c r="AC59" s="196">
        <f>AC55+AC58</f>
        <v>0</v>
      </c>
      <c r="AD59" s="674"/>
      <c r="AE59" s="333"/>
      <c r="AF59" s="333"/>
      <c r="AG59" s="334" t="s">
        <v>207</v>
      </c>
      <c r="AH59" s="195">
        <f>AH55+AH58</f>
        <v>0</v>
      </c>
      <c r="AI59" s="675">
        <f>AI55+AI58</f>
        <v>0</v>
      </c>
      <c r="AJ59" s="196">
        <f>AJ55+AJ58</f>
        <v>0</v>
      </c>
      <c r="AK59" s="674"/>
      <c r="AL59" s="333"/>
      <c r="AM59" s="333"/>
      <c r="AN59" s="334" t="s">
        <v>207</v>
      </c>
      <c r="AO59" s="195">
        <f>AO55+AO58</f>
        <v>0</v>
      </c>
      <c r="AP59" s="675">
        <f>AP55+AP58</f>
        <v>0</v>
      </c>
      <c r="AQ59" s="196">
        <f>AQ55+AQ58</f>
        <v>0</v>
      </c>
      <c r="AR59" s="674"/>
      <c r="AS59" s="333"/>
      <c r="AT59" s="333"/>
      <c r="AU59" s="334" t="s">
        <v>207</v>
      </c>
      <c r="AV59" s="195">
        <f>AV55+AV58</f>
        <v>0</v>
      </c>
      <c r="AW59" s="675">
        <f>AW55+AW58</f>
        <v>0</v>
      </c>
      <c r="AX59" s="196">
        <f>AX55+AX58</f>
        <v>0</v>
      </c>
      <c r="AY59" s="674"/>
      <c r="AZ59" s="333"/>
      <c r="BA59" s="333"/>
      <c r="BB59" s="334" t="s">
        <v>207</v>
      </c>
      <c r="BC59" s="195">
        <f>BC55+BC58</f>
        <v>0</v>
      </c>
      <c r="BD59" s="675">
        <f>BD55+BD58</f>
        <v>0</v>
      </c>
      <c r="BE59" s="196">
        <f>BE55+BE58</f>
        <v>0</v>
      </c>
      <c r="BF59" s="674"/>
      <c r="BG59" s="333"/>
      <c r="BH59" s="333"/>
      <c r="BI59" s="334" t="s">
        <v>207</v>
      </c>
      <c r="BJ59" s="195">
        <f>BJ55+BJ58</f>
        <v>0</v>
      </c>
      <c r="BK59" s="675">
        <f>BK55+BK58</f>
        <v>0</v>
      </c>
      <c r="BL59" s="196">
        <f>BL55+BL58</f>
        <v>0</v>
      </c>
      <c r="BM59" s="674"/>
      <c r="BN59" s="333"/>
      <c r="BO59" s="333"/>
      <c r="BP59" s="334" t="s">
        <v>207</v>
      </c>
      <c r="BQ59" s="195">
        <f>BQ55+BQ58</f>
        <v>0</v>
      </c>
      <c r="BR59" s="675">
        <f>BR55+BR58</f>
        <v>0</v>
      </c>
      <c r="BS59" s="196">
        <f>BS55+BS58</f>
        <v>0</v>
      </c>
      <c r="BT59" s="676">
        <f t="shared" si="42"/>
        <v>0</v>
      </c>
      <c r="BU59" s="677">
        <f t="shared" si="42"/>
        <v>0</v>
      </c>
      <c r="BV59" s="678">
        <f t="shared" si="42"/>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(2)'!$E73</f>
        <v>1</v>
      </c>
      <c r="C71" s="451">
        <f>'Summary (2)'!$E73</f>
        <v>1</v>
      </c>
      <c r="D71" s="451">
        <f>'Summary (2)'!$E73</f>
        <v>1</v>
      </c>
      <c r="E71" s="451">
        <f>'Summary (2)'!$E73</f>
        <v>1</v>
      </c>
      <c r="F71" s="451">
        <f>'Summary (2)'!$E73</f>
        <v>1</v>
      </c>
      <c r="G71" s="452">
        <f>'Summary (2)'!$E73</f>
        <v>1</v>
      </c>
      <c r="H71" s="453">
        <f>'Summary (2)'!$E73</f>
        <v>1</v>
      </c>
      <c r="I71" s="450">
        <f>'Summary (2)'!$H73</f>
        <v>2</v>
      </c>
      <c r="J71" s="451">
        <f>'Summary (2)'!$H73</f>
        <v>2</v>
      </c>
      <c r="K71" s="451">
        <f>'Summary (2)'!$H73</f>
        <v>2</v>
      </c>
      <c r="L71" s="451">
        <f>'Summary (2)'!$H73</f>
        <v>2</v>
      </c>
      <c r="M71" s="451">
        <f>'Summary (2)'!$H73</f>
        <v>2</v>
      </c>
      <c r="N71" s="452">
        <f>'Summary (2)'!$H73</f>
        <v>2</v>
      </c>
      <c r="O71" s="453">
        <f>'Summary (2)'!$H73</f>
        <v>2</v>
      </c>
      <c r="P71" s="450">
        <f>'Summary (2)'!$K73</f>
        <v>3</v>
      </c>
      <c r="Q71" s="451">
        <f>'Summary (2)'!$K73</f>
        <v>3</v>
      </c>
      <c r="R71" s="451">
        <f>'Summary (2)'!$K73</f>
        <v>3</v>
      </c>
      <c r="S71" s="451">
        <f>'Summary (2)'!$K73</f>
        <v>3</v>
      </c>
      <c r="T71" s="451">
        <f>'Summary (2)'!$K73</f>
        <v>3</v>
      </c>
      <c r="U71" s="452">
        <f>'Summary (2)'!$K73</f>
        <v>3</v>
      </c>
      <c r="V71" s="453">
        <f>'Summary (2)'!$K73</f>
        <v>3</v>
      </c>
      <c r="W71" s="450">
        <f>'Summary (2)'!$N73</f>
        <v>4</v>
      </c>
      <c r="X71" s="451">
        <f>'Summary (2)'!$N73</f>
        <v>4</v>
      </c>
      <c r="Y71" s="451">
        <f>'Summary (2)'!$N73</f>
        <v>4</v>
      </c>
      <c r="Z71" s="451">
        <f>'Summary (2)'!$N73</f>
        <v>4</v>
      </c>
      <c r="AA71" s="451">
        <f>'Summary (2)'!$N73</f>
        <v>4</v>
      </c>
      <c r="AB71" s="452">
        <f>'Summary (2)'!$N73</f>
        <v>4</v>
      </c>
      <c r="AC71" s="453">
        <f>'Summary (2)'!$N73</f>
        <v>4</v>
      </c>
      <c r="AD71" s="450">
        <f>'Summary (2)'!$Q73</f>
        <v>5</v>
      </c>
      <c r="AE71" s="451">
        <f>'Summary (2)'!$Q73</f>
        <v>5</v>
      </c>
      <c r="AF71" s="451">
        <f>'Summary (2)'!$Q73</f>
        <v>5</v>
      </c>
      <c r="AG71" s="451">
        <f>'Summary (2)'!$Q73</f>
        <v>5</v>
      </c>
      <c r="AH71" s="451">
        <f>'Summary (2)'!$Q73</f>
        <v>5</v>
      </c>
      <c r="AI71" s="452">
        <f>'Summary (2)'!$Q73</f>
        <v>5</v>
      </c>
      <c r="AJ71" s="453">
        <f>'Summary (2)'!$Q73</f>
        <v>5</v>
      </c>
      <c r="AK71" s="450">
        <f>'Summary (2)'!$T73</f>
        <v>6</v>
      </c>
      <c r="AL71" s="451">
        <f>'Summary (2)'!$T73</f>
        <v>6</v>
      </c>
      <c r="AM71" s="451">
        <f>'Summary (2)'!$T73</f>
        <v>6</v>
      </c>
      <c r="AN71" s="451">
        <f>'Summary (2)'!$T73</f>
        <v>6</v>
      </c>
      <c r="AO71" s="451">
        <f>'Summary (2)'!$T73</f>
        <v>6</v>
      </c>
      <c r="AP71" s="452">
        <f>'Summary (2)'!$T73</f>
        <v>6</v>
      </c>
      <c r="AQ71" s="453">
        <f>'Summary (2)'!$T73</f>
        <v>6</v>
      </c>
      <c r="AR71" s="450">
        <f>'Summary (2)'!$W73</f>
        <v>7</v>
      </c>
      <c r="AS71" s="451">
        <f>'Summary (2)'!$W73</f>
        <v>7</v>
      </c>
      <c r="AT71" s="451">
        <f>'Summary (2)'!$W73</f>
        <v>7</v>
      </c>
      <c r="AU71" s="451">
        <f>'Summary (2)'!$W73</f>
        <v>7</v>
      </c>
      <c r="AV71" s="451">
        <f>'Summary (2)'!$W73</f>
        <v>7</v>
      </c>
      <c r="AW71" s="452">
        <f>'Summary (2)'!$W73</f>
        <v>7</v>
      </c>
      <c r="AX71" s="453">
        <f>'Summary (2)'!$W73</f>
        <v>7</v>
      </c>
      <c r="AY71" s="450">
        <f>'Summary (2)'!$Z73</f>
        <v>8</v>
      </c>
      <c r="AZ71" s="451">
        <f>'Summary (2)'!$Z73</f>
        <v>8</v>
      </c>
      <c r="BA71" s="451">
        <f>'Summary (2)'!$Z73</f>
        <v>8</v>
      </c>
      <c r="BB71" s="451">
        <f>'Summary (2)'!$Z73</f>
        <v>8</v>
      </c>
      <c r="BC71" s="451">
        <f>'Summary (2)'!$Z73</f>
        <v>8</v>
      </c>
      <c r="BD71" s="452">
        <f>'Summary (2)'!$Z73</f>
        <v>8</v>
      </c>
      <c r="BE71" s="453">
        <f>'Summary (2)'!$Z73</f>
        <v>8</v>
      </c>
      <c r="BF71" s="450">
        <f>'Summary (2)'!$AC73</f>
        <v>9</v>
      </c>
      <c r="BG71" s="451">
        <f>'Summary (2)'!$AC73</f>
        <v>9</v>
      </c>
      <c r="BH71" s="451">
        <f>'Summary (2)'!$AC73</f>
        <v>9</v>
      </c>
      <c r="BI71" s="451">
        <f>'Summary (2)'!$AC73</f>
        <v>9</v>
      </c>
      <c r="BJ71" s="451">
        <f>'Summary (2)'!$AC73</f>
        <v>9</v>
      </c>
      <c r="BK71" s="452">
        <f>'Summary (2)'!$AC73</f>
        <v>9</v>
      </c>
      <c r="BL71" s="453">
        <f>'Summary (2)'!$AC73</f>
        <v>9</v>
      </c>
      <c r="BM71" s="450">
        <f>'Summary (2)'!$AF73</f>
        <v>10</v>
      </c>
      <c r="BN71" s="451">
        <f>'Summary (2)'!$AF73</f>
        <v>10</v>
      </c>
      <c r="BO71" s="451">
        <f>'Summary (2)'!$AF73</f>
        <v>10</v>
      </c>
      <c r="BP71" s="451">
        <f>'Summary (2)'!$AF73</f>
        <v>10</v>
      </c>
      <c r="BQ71" s="451">
        <f>'Summary (2)'!$AF73</f>
        <v>10</v>
      </c>
      <c r="BR71" s="452">
        <f>'Summary (2)'!$AF73</f>
        <v>10</v>
      </c>
      <c r="BS71" s="453">
        <f>'Summary (2)'!$AF73</f>
        <v>10</v>
      </c>
      <c r="BT71" s="429">
        <f>BR71</f>
        <v>10</v>
      </c>
      <c r="BU71" s="429">
        <f>BS71</f>
        <v>10</v>
      </c>
      <c r="BV71" s="429">
        <f>BT71</f>
        <v>10</v>
      </c>
    </row>
    <row r="72" spans="1:74">
      <c r="A72" s="446" t="s">
        <v>124</v>
      </c>
      <c r="B72" s="454">
        <f>'Summary (2)'!$E74</f>
        <v>45717</v>
      </c>
      <c r="C72" s="172">
        <f>'Summary (2)'!$E74</f>
        <v>45717</v>
      </c>
      <c r="D72" s="172">
        <f>'Summary (2)'!$E74</f>
        <v>45717</v>
      </c>
      <c r="E72" s="172">
        <f>'Summary (2)'!$E74</f>
        <v>45717</v>
      </c>
      <c r="F72" s="172">
        <f>'Summary (2)'!$E74</f>
        <v>45717</v>
      </c>
      <c r="G72" s="455">
        <f>'Summary (2)'!$E74</f>
        <v>45717</v>
      </c>
      <c r="H72" s="456">
        <f>'Summary (2)'!$E74</f>
        <v>45717</v>
      </c>
      <c r="I72" s="454">
        <f>'Summary (2)'!$H74</f>
        <v>45839</v>
      </c>
      <c r="J72" s="172">
        <f>'Summary (2)'!$H74</f>
        <v>45839</v>
      </c>
      <c r="K72" s="172">
        <f>'Summary (2)'!$H74</f>
        <v>45839</v>
      </c>
      <c r="L72" s="172">
        <f>'Summary (2)'!$H74</f>
        <v>45839</v>
      </c>
      <c r="M72" s="172">
        <f>'Summary (2)'!$H74</f>
        <v>45839</v>
      </c>
      <c r="N72" s="455">
        <f>'Summary (2)'!$H74</f>
        <v>45839</v>
      </c>
      <c r="O72" s="456">
        <f>'Summary (2)'!$H74</f>
        <v>45839</v>
      </c>
      <c r="P72" s="454">
        <f>'Summary (2)'!$K74</f>
        <v>46204</v>
      </c>
      <c r="Q72" s="172">
        <f>'Summary (2)'!$K74</f>
        <v>46204</v>
      </c>
      <c r="R72" s="172">
        <f>'Summary (2)'!$K74</f>
        <v>46204</v>
      </c>
      <c r="S72" s="172">
        <f>'Summary (2)'!$K74</f>
        <v>46204</v>
      </c>
      <c r="T72" s="172">
        <f>'Summary (2)'!$K74</f>
        <v>46204</v>
      </c>
      <c r="U72" s="455">
        <f>'Summary (2)'!$K74</f>
        <v>46204</v>
      </c>
      <c r="V72" s="456">
        <f>'Summary (2)'!$K74</f>
        <v>46204</v>
      </c>
      <c r="W72" s="454">
        <f>'Summary (2)'!$N74</f>
        <v>46569</v>
      </c>
      <c r="X72" s="172">
        <f>'Summary (2)'!$N74</f>
        <v>46569</v>
      </c>
      <c r="Y72" s="172">
        <f>'Summary (2)'!$N74</f>
        <v>46569</v>
      </c>
      <c r="Z72" s="172">
        <f>'Summary (2)'!$N74</f>
        <v>46569</v>
      </c>
      <c r="AA72" s="172">
        <f>'Summary (2)'!$N74</f>
        <v>46569</v>
      </c>
      <c r="AB72" s="455">
        <f>'Summary (2)'!$N74</f>
        <v>46569</v>
      </c>
      <c r="AC72" s="456">
        <f>'Summary (2)'!$N74</f>
        <v>46569</v>
      </c>
      <c r="AD72" s="454">
        <f>'Summary (2)'!$Q74</f>
        <v>46935</v>
      </c>
      <c r="AE72" s="172">
        <f>'Summary (2)'!$Q74</f>
        <v>46935</v>
      </c>
      <c r="AF72" s="172">
        <f>'Summary (2)'!$Q74</f>
        <v>46935</v>
      </c>
      <c r="AG72" s="172">
        <f>'Summary (2)'!$Q74</f>
        <v>46935</v>
      </c>
      <c r="AH72" s="172">
        <f>'Summary (2)'!$Q74</f>
        <v>46935</v>
      </c>
      <c r="AI72" s="455">
        <f>'Summary (2)'!$Q74</f>
        <v>46935</v>
      </c>
      <c r="AJ72" s="456">
        <f>'Summary (2)'!$Q74</f>
        <v>46935</v>
      </c>
      <c r="AK72" s="454">
        <f>'Summary (2)'!$T74</f>
        <v>47300</v>
      </c>
      <c r="AL72" s="172">
        <f>'Summary (2)'!$T74</f>
        <v>47300</v>
      </c>
      <c r="AM72" s="172">
        <f>'Summary (2)'!$T74</f>
        <v>47300</v>
      </c>
      <c r="AN72" s="172">
        <f>'Summary (2)'!$T74</f>
        <v>47300</v>
      </c>
      <c r="AO72" s="172">
        <f>'Summary (2)'!$T74</f>
        <v>47300</v>
      </c>
      <c r="AP72" s="455">
        <f>'Summary (2)'!$T74</f>
        <v>47300</v>
      </c>
      <c r="AQ72" s="456">
        <f>'Summary (2)'!$T74</f>
        <v>47300</v>
      </c>
      <c r="AR72" s="454">
        <f>'Summary (2)'!$W74</f>
        <v>47665</v>
      </c>
      <c r="AS72" s="172">
        <f>'Summary (2)'!$W74</f>
        <v>47665</v>
      </c>
      <c r="AT72" s="172">
        <f>'Summary (2)'!$W74</f>
        <v>47665</v>
      </c>
      <c r="AU72" s="172">
        <f>'Summary (2)'!$W74</f>
        <v>47665</v>
      </c>
      <c r="AV72" s="172">
        <f>'Summary (2)'!$W74</f>
        <v>47665</v>
      </c>
      <c r="AW72" s="455">
        <f>'Summary (2)'!$W74</f>
        <v>47665</v>
      </c>
      <c r="AX72" s="456">
        <f>'Summary (2)'!$W74</f>
        <v>47665</v>
      </c>
      <c r="AY72" s="454">
        <f>'Summary (2)'!$Z74</f>
        <v>48030</v>
      </c>
      <c r="AZ72" s="172">
        <f>'Summary (2)'!$Z74</f>
        <v>48030</v>
      </c>
      <c r="BA72" s="172">
        <f>'Summary (2)'!$Z74</f>
        <v>48030</v>
      </c>
      <c r="BB72" s="172">
        <f>'Summary (2)'!$Z74</f>
        <v>48030</v>
      </c>
      <c r="BC72" s="172">
        <f>'Summary (2)'!$Z74</f>
        <v>48030</v>
      </c>
      <c r="BD72" s="455">
        <f>'Summary (2)'!$Z74</f>
        <v>48030</v>
      </c>
      <c r="BE72" s="456">
        <f>'Summary (2)'!$Z74</f>
        <v>48030</v>
      </c>
      <c r="BF72" s="454">
        <f>'Summary (2)'!$AC74</f>
        <v>48396</v>
      </c>
      <c r="BG72" s="172">
        <f>'Summary (2)'!$AC74</f>
        <v>48396</v>
      </c>
      <c r="BH72" s="172">
        <f>'Summary (2)'!$AC74</f>
        <v>48396</v>
      </c>
      <c r="BI72" s="172">
        <f>'Summary (2)'!$AC74</f>
        <v>48396</v>
      </c>
      <c r="BJ72" s="172">
        <f>'Summary (2)'!$AC74</f>
        <v>48396</v>
      </c>
      <c r="BK72" s="455">
        <f>'Summary (2)'!$AC74</f>
        <v>48396</v>
      </c>
      <c r="BL72" s="456">
        <f>'Summary (2)'!$AC74</f>
        <v>48396</v>
      </c>
      <c r="BM72" s="454">
        <f>'Summary (2)'!$AF74</f>
        <v>48761</v>
      </c>
      <c r="BN72" s="172">
        <f>'Summary (2)'!$AF74</f>
        <v>48761</v>
      </c>
      <c r="BO72" s="172">
        <f>'Summary (2)'!$AF74</f>
        <v>48761</v>
      </c>
      <c r="BP72" s="172">
        <f>'Summary (2)'!$AF74</f>
        <v>48761</v>
      </c>
      <c r="BQ72" s="172">
        <f>'Summary (2)'!$AF74</f>
        <v>48761</v>
      </c>
      <c r="BR72" s="455">
        <f>'Summary (2)'!$AF74</f>
        <v>48761</v>
      </c>
      <c r="BS72" s="456">
        <f>'Summary (2)'!$AF74</f>
        <v>48761</v>
      </c>
      <c r="BT72" s="172">
        <f>'Summary (2)'!AI74</f>
        <v>45717</v>
      </c>
      <c r="BU72" s="172">
        <f>'Summary (2)'!AJ74</f>
        <v>45717</v>
      </c>
      <c r="BV72" s="172">
        <f>'Summary (2)'!AK74</f>
        <v>45717</v>
      </c>
    </row>
    <row r="73" spans="1:74" s="430" customFormat="1">
      <c r="A73" s="446" t="s">
        <v>125</v>
      </c>
      <c r="B73" s="454">
        <f>'Summary (2)'!$E75</f>
        <v>45838</v>
      </c>
      <c r="C73" s="172">
        <f>'Summary (2)'!$E75</f>
        <v>45838</v>
      </c>
      <c r="D73" s="172">
        <f>'Summary (2)'!$E75</f>
        <v>45838</v>
      </c>
      <c r="E73" s="172">
        <f>'Summary (2)'!$E75</f>
        <v>45838</v>
      </c>
      <c r="F73" s="172">
        <f>'Summary (2)'!$E75</f>
        <v>45838</v>
      </c>
      <c r="G73" s="455">
        <f>'Summary (2)'!$E75</f>
        <v>45838</v>
      </c>
      <c r="H73" s="456">
        <f>'Summary (2)'!$E75</f>
        <v>45838</v>
      </c>
      <c r="I73" s="454">
        <f>'Summary (2)'!$H75</f>
        <v>46203</v>
      </c>
      <c r="J73" s="172">
        <f>'Summary (2)'!$H75</f>
        <v>46203</v>
      </c>
      <c r="K73" s="172">
        <f>'Summary (2)'!$H75</f>
        <v>46203</v>
      </c>
      <c r="L73" s="172">
        <f>'Summary (2)'!$H75</f>
        <v>46203</v>
      </c>
      <c r="M73" s="172">
        <f>'Summary (2)'!$H75</f>
        <v>46203</v>
      </c>
      <c r="N73" s="455">
        <f>'Summary (2)'!$H75</f>
        <v>46203</v>
      </c>
      <c r="O73" s="456">
        <f>'Summary (2)'!$H75</f>
        <v>46203</v>
      </c>
      <c r="P73" s="454">
        <f>'Summary (2)'!$K75</f>
        <v>46568</v>
      </c>
      <c r="Q73" s="172">
        <f>'Summary (2)'!$K75</f>
        <v>46568</v>
      </c>
      <c r="R73" s="172">
        <f>'Summary (2)'!$K75</f>
        <v>46568</v>
      </c>
      <c r="S73" s="172">
        <f>'Summary (2)'!$K75</f>
        <v>46568</v>
      </c>
      <c r="T73" s="172">
        <f>'Summary (2)'!$K75</f>
        <v>46568</v>
      </c>
      <c r="U73" s="455">
        <f>'Summary (2)'!$K75</f>
        <v>46568</v>
      </c>
      <c r="V73" s="456">
        <f>'Summary (2)'!$K75</f>
        <v>46568</v>
      </c>
      <c r="W73" s="454">
        <f>'Summary (2)'!$N75</f>
        <v>46934</v>
      </c>
      <c r="X73" s="172">
        <f>'Summary (2)'!$N75</f>
        <v>46934</v>
      </c>
      <c r="Y73" s="172">
        <f>'Summary (2)'!$N75</f>
        <v>46934</v>
      </c>
      <c r="Z73" s="172">
        <f>'Summary (2)'!$N75</f>
        <v>46934</v>
      </c>
      <c r="AA73" s="172">
        <f>'Summary (2)'!$N75</f>
        <v>46934</v>
      </c>
      <c r="AB73" s="455">
        <f>'Summary (2)'!$N75</f>
        <v>46934</v>
      </c>
      <c r="AC73" s="456">
        <f>'Summary (2)'!$N75</f>
        <v>46934</v>
      </c>
      <c r="AD73" s="454">
        <f>'Summary (2)'!$Q75</f>
        <v>47299</v>
      </c>
      <c r="AE73" s="172">
        <f>'Summary (2)'!$Q75</f>
        <v>47299</v>
      </c>
      <c r="AF73" s="172">
        <f>'Summary (2)'!$Q75</f>
        <v>47299</v>
      </c>
      <c r="AG73" s="172">
        <f>'Summary (2)'!$Q75</f>
        <v>47299</v>
      </c>
      <c r="AH73" s="172">
        <f>'Summary (2)'!$Q75</f>
        <v>47299</v>
      </c>
      <c r="AI73" s="455">
        <f>'Summary (2)'!$Q75</f>
        <v>47299</v>
      </c>
      <c r="AJ73" s="456">
        <f>'Summary (2)'!$Q75</f>
        <v>47299</v>
      </c>
      <c r="AK73" s="454">
        <f>'Summary (2)'!$T75</f>
        <v>47664</v>
      </c>
      <c r="AL73" s="172">
        <f>'Summary (2)'!$T75</f>
        <v>47664</v>
      </c>
      <c r="AM73" s="172">
        <f>'Summary (2)'!$T75</f>
        <v>47664</v>
      </c>
      <c r="AN73" s="172">
        <f>'Summary (2)'!$T75</f>
        <v>47664</v>
      </c>
      <c r="AO73" s="172">
        <f>'Summary (2)'!$T75</f>
        <v>47664</v>
      </c>
      <c r="AP73" s="455">
        <f>'Summary (2)'!$T75</f>
        <v>47664</v>
      </c>
      <c r="AQ73" s="456">
        <f>'Summary (2)'!$T75</f>
        <v>47664</v>
      </c>
      <c r="AR73" s="454">
        <f>'Summary (2)'!$W75</f>
        <v>48029</v>
      </c>
      <c r="AS73" s="172">
        <f>'Summary (2)'!$W75</f>
        <v>48029</v>
      </c>
      <c r="AT73" s="172">
        <f>'Summary (2)'!$W75</f>
        <v>48029</v>
      </c>
      <c r="AU73" s="172">
        <f>'Summary (2)'!$W75</f>
        <v>48029</v>
      </c>
      <c r="AV73" s="172">
        <f>'Summary (2)'!$W75</f>
        <v>48029</v>
      </c>
      <c r="AW73" s="455">
        <f>'Summary (2)'!$W75</f>
        <v>48029</v>
      </c>
      <c r="AX73" s="456">
        <f>'Summary (2)'!$W75</f>
        <v>48029</v>
      </c>
      <c r="AY73" s="454">
        <f>'Summary (2)'!$Z75</f>
        <v>48395</v>
      </c>
      <c r="AZ73" s="172">
        <f>'Summary (2)'!$Z75</f>
        <v>48395</v>
      </c>
      <c r="BA73" s="172">
        <f>'Summary (2)'!$Z75</f>
        <v>48395</v>
      </c>
      <c r="BB73" s="172">
        <f>'Summary (2)'!$Z75</f>
        <v>48395</v>
      </c>
      <c r="BC73" s="172">
        <f>'Summary (2)'!$Z75</f>
        <v>48395</v>
      </c>
      <c r="BD73" s="455">
        <f>'Summary (2)'!$Z75</f>
        <v>48395</v>
      </c>
      <c r="BE73" s="456">
        <f>'Summary (2)'!$Z75</f>
        <v>48395</v>
      </c>
      <c r="BF73" s="454">
        <f>'Summary (2)'!$AC75</f>
        <v>48760</v>
      </c>
      <c r="BG73" s="172">
        <f>'Summary (2)'!$AC75</f>
        <v>48760</v>
      </c>
      <c r="BH73" s="172">
        <f>'Summary (2)'!$AC75</f>
        <v>48760</v>
      </c>
      <c r="BI73" s="172">
        <f>'Summary (2)'!$AC75</f>
        <v>48760</v>
      </c>
      <c r="BJ73" s="172">
        <f>'Summary (2)'!$AC75</f>
        <v>48760</v>
      </c>
      <c r="BK73" s="455">
        <f>'Summary (2)'!$AC75</f>
        <v>48760</v>
      </c>
      <c r="BL73" s="456">
        <f>'Summary (2)'!$AC75</f>
        <v>48760</v>
      </c>
      <c r="BM73" s="454">
        <f>'Summary (2)'!$AF75</f>
        <v>49125</v>
      </c>
      <c r="BN73" s="172">
        <f>'Summary (2)'!$AF75</f>
        <v>49125</v>
      </c>
      <c r="BO73" s="172">
        <f>'Summary (2)'!$AF75</f>
        <v>49125</v>
      </c>
      <c r="BP73" s="172">
        <f>'Summary (2)'!$AF75</f>
        <v>49125</v>
      </c>
      <c r="BQ73" s="172">
        <f>'Summary (2)'!$AF75</f>
        <v>49125</v>
      </c>
      <c r="BR73" s="455">
        <f>'Summary (2)'!$AF75</f>
        <v>49125</v>
      </c>
      <c r="BS73" s="456">
        <f>'Summary (2)'!$AF75</f>
        <v>49125</v>
      </c>
      <c r="BT73" s="172">
        <f>'Summary (2)'!AI75</f>
        <v>46446</v>
      </c>
      <c r="BU73" s="172">
        <f>'Summary (2)'!AJ75</f>
        <v>46446</v>
      </c>
      <c r="BV73" s="172">
        <f>'Summary (2)'!AK75</f>
        <v>46446</v>
      </c>
    </row>
    <row r="74" spans="1:74" s="161" customFormat="1">
      <c r="A74" s="446" t="s">
        <v>114</v>
      </c>
      <c r="B74" s="454">
        <f>'Summary (2)'!$E76</f>
        <v>45717</v>
      </c>
      <c r="C74" s="172">
        <f>'Summary (2)'!$E76</f>
        <v>45717</v>
      </c>
      <c r="D74" s="172">
        <f>'Summary (2)'!$E76</f>
        <v>45717</v>
      </c>
      <c r="E74" s="172">
        <f>'Summary (2)'!$E76</f>
        <v>45717</v>
      </c>
      <c r="F74" s="172">
        <f>'Summary (2)'!$E76</f>
        <v>45717</v>
      </c>
      <c r="G74" s="455">
        <f>'Summary (2)'!$E76</f>
        <v>45717</v>
      </c>
      <c r="H74" s="456">
        <f>'Summary (2)'!$E76</f>
        <v>45717</v>
      </c>
      <c r="I74" s="454">
        <f>'Summary (2)'!$H76</f>
        <v>45717</v>
      </c>
      <c r="J74" s="172">
        <f>'Summary (2)'!$H76</f>
        <v>45717</v>
      </c>
      <c r="K74" s="172">
        <f>'Summary (2)'!$H76</f>
        <v>45717</v>
      </c>
      <c r="L74" s="172">
        <f>'Summary (2)'!$H76</f>
        <v>45717</v>
      </c>
      <c r="M74" s="172">
        <f>'Summary (2)'!$H76</f>
        <v>45717</v>
      </c>
      <c r="N74" s="455">
        <f>'Summary (2)'!$H76</f>
        <v>45717</v>
      </c>
      <c r="O74" s="456">
        <f>'Summary (2)'!$H76</f>
        <v>45717</v>
      </c>
      <c r="P74" s="454">
        <f>'Summary (2)'!$K76</f>
        <v>45717</v>
      </c>
      <c r="Q74" s="172">
        <f>'Summary (2)'!$K76</f>
        <v>45717</v>
      </c>
      <c r="R74" s="172">
        <f>'Summary (2)'!$K76</f>
        <v>45717</v>
      </c>
      <c r="S74" s="172">
        <f>'Summary (2)'!$K76</f>
        <v>45717</v>
      </c>
      <c r="T74" s="172">
        <f>'Summary (2)'!$K76</f>
        <v>45717</v>
      </c>
      <c r="U74" s="455">
        <f>'Summary (2)'!$K76</f>
        <v>45717</v>
      </c>
      <c r="V74" s="456">
        <f>'Summary (2)'!$K76</f>
        <v>45717</v>
      </c>
      <c r="W74" s="454">
        <f>'Summary (2)'!$N76</f>
        <v>45717</v>
      </c>
      <c r="X74" s="172">
        <f>'Summary (2)'!$N76</f>
        <v>45717</v>
      </c>
      <c r="Y74" s="172">
        <f>'Summary (2)'!$N76</f>
        <v>45717</v>
      </c>
      <c r="Z74" s="172">
        <f>'Summary (2)'!$N76</f>
        <v>45717</v>
      </c>
      <c r="AA74" s="172">
        <f>'Summary (2)'!$N76</f>
        <v>45717</v>
      </c>
      <c r="AB74" s="455">
        <f>'Summary (2)'!$N76</f>
        <v>45717</v>
      </c>
      <c r="AC74" s="456">
        <f>'Summary (2)'!$N76</f>
        <v>45717</v>
      </c>
      <c r="AD74" s="454">
        <f>'Summary (2)'!$Q76</f>
        <v>45717</v>
      </c>
      <c r="AE74" s="172">
        <f>'Summary (2)'!$Q76</f>
        <v>45717</v>
      </c>
      <c r="AF74" s="172">
        <f>'Summary (2)'!$Q76</f>
        <v>45717</v>
      </c>
      <c r="AG74" s="172">
        <f>'Summary (2)'!$Q76</f>
        <v>45717</v>
      </c>
      <c r="AH74" s="172">
        <f>'Summary (2)'!$Q76</f>
        <v>45717</v>
      </c>
      <c r="AI74" s="455">
        <f>'Summary (2)'!$Q76</f>
        <v>45717</v>
      </c>
      <c r="AJ74" s="456">
        <f>'Summary (2)'!$Q76</f>
        <v>45717</v>
      </c>
      <c r="AK74" s="454">
        <f>'Summary (2)'!$T76</f>
        <v>45717</v>
      </c>
      <c r="AL74" s="172">
        <f>'Summary (2)'!$T76</f>
        <v>45717</v>
      </c>
      <c r="AM74" s="172">
        <f>'Summary (2)'!$T76</f>
        <v>45717</v>
      </c>
      <c r="AN74" s="172">
        <f>'Summary (2)'!$T76</f>
        <v>45717</v>
      </c>
      <c r="AO74" s="172">
        <f>'Summary (2)'!$T76</f>
        <v>45717</v>
      </c>
      <c r="AP74" s="455">
        <f>'Summary (2)'!$T76</f>
        <v>45717</v>
      </c>
      <c r="AQ74" s="456">
        <f>'Summary (2)'!$T76</f>
        <v>45717</v>
      </c>
      <c r="AR74" s="454">
        <f>'Summary (2)'!$W76</f>
        <v>45717</v>
      </c>
      <c r="AS74" s="172">
        <f>'Summary (2)'!$W76</f>
        <v>45717</v>
      </c>
      <c r="AT74" s="172">
        <f>'Summary (2)'!$W76</f>
        <v>45717</v>
      </c>
      <c r="AU74" s="172">
        <f>'Summary (2)'!$W76</f>
        <v>45717</v>
      </c>
      <c r="AV74" s="172">
        <f>'Summary (2)'!$W76</f>
        <v>45717</v>
      </c>
      <c r="AW74" s="455">
        <f>'Summary (2)'!$W76</f>
        <v>45717</v>
      </c>
      <c r="AX74" s="456">
        <f>'Summary (2)'!$W76</f>
        <v>45717</v>
      </c>
      <c r="AY74" s="454">
        <f>'Summary (2)'!$Z76</f>
        <v>45717</v>
      </c>
      <c r="AZ74" s="172">
        <f>'Summary (2)'!$Z76</f>
        <v>45717</v>
      </c>
      <c r="BA74" s="172">
        <f>'Summary (2)'!$Z76</f>
        <v>45717</v>
      </c>
      <c r="BB74" s="172">
        <f>'Summary (2)'!$Z76</f>
        <v>45717</v>
      </c>
      <c r="BC74" s="172">
        <f>'Summary (2)'!$Z76</f>
        <v>45717</v>
      </c>
      <c r="BD74" s="455">
        <f>'Summary (2)'!$Z76</f>
        <v>45717</v>
      </c>
      <c r="BE74" s="456">
        <f>'Summary (2)'!$Z76</f>
        <v>45717</v>
      </c>
      <c r="BF74" s="454">
        <f>'Summary (2)'!$AC76</f>
        <v>45717</v>
      </c>
      <c r="BG74" s="172">
        <f>'Summary (2)'!$AC76</f>
        <v>45717</v>
      </c>
      <c r="BH74" s="172">
        <f>'Summary (2)'!$AC76</f>
        <v>45717</v>
      </c>
      <c r="BI74" s="172">
        <f>'Summary (2)'!$AC76</f>
        <v>45717</v>
      </c>
      <c r="BJ74" s="172">
        <f>'Summary (2)'!$AC76</f>
        <v>45717</v>
      </c>
      <c r="BK74" s="455">
        <f>'Summary (2)'!$AC76</f>
        <v>45717</v>
      </c>
      <c r="BL74" s="456">
        <f>'Summary (2)'!$AC76</f>
        <v>45717</v>
      </c>
      <c r="BM74" s="454">
        <f>'Summary (2)'!$AF76</f>
        <v>45717</v>
      </c>
      <c r="BN74" s="172">
        <f>'Summary (2)'!$AF76</f>
        <v>45717</v>
      </c>
      <c r="BO74" s="172">
        <f>'Summary (2)'!$AF76</f>
        <v>45717</v>
      </c>
      <c r="BP74" s="172">
        <f>'Summary (2)'!$AF76</f>
        <v>45717</v>
      </c>
      <c r="BQ74" s="172">
        <f>'Summary (2)'!$AF76</f>
        <v>45717</v>
      </c>
      <c r="BR74" s="455">
        <f>'Summary (2)'!$AF76</f>
        <v>45717</v>
      </c>
      <c r="BS74" s="456">
        <f>'Summary (2)'!$AF76</f>
        <v>45717</v>
      </c>
      <c r="BT74" s="172">
        <f>'Summary (2)'!AI76</f>
        <v>45717</v>
      </c>
      <c r="BU74" s="172">
        <f>'Summary (2)'!AJ76</f>
        <v>45717</v>
      </c>
      <c r="BV74" s="172">
        <f>'Summary (2)'!AK76</f>
        <v>45717</v>
      </c>
    </row>
    <row r="75" spans="1:74" s="161" customFormat="1" ht="15.95" thickBot="1">
      <c r="A75" s="447" t="s">
        <v>127</v>
      </c>
      <c r="B75" s="457">
        <f>'Summary (2)'!$E77</f>
        <v>0</v>
      </c>
      <c r="C75" s="458">
        <f>'Summary (2)'!$E77</f>
        <v>0</v>
      </c>
      <c r="D75" s="458">
        <f>'Summary (2)'!$E77</f>
        <v>0</v>
      </c>
      <c r="E75" s="458">
        <f>'Summary (2)'!$E77</f>
        <v>0</v>
      </c>
      <c r="F75" s="458">
        <f>'Summary (2)'!$E77</f>
        <v>0</v>
      </c>
      <c r="G75" s="459">
        <f>'Summary (2)'!$E77</f>
        <v>0</v>
      </c>
      <c r="H75" s="460">
        <f>'Summary (2)'!$E77</f>
        <v>0</v>
      </c>
      <c r="I75" s="457">
        <f>'Summary (2)'!$H77</f>
        <v>0</v>
      </c>
      <c r="J75" s="458">
        <f>'Summary (2)'!$H77</f>
        <v>0</v>
      </c>
      <c r="K75" s="458">
        <f>'Summary (2)'!$H77</f>
        <v>0</v>
      </c>
      <c r="L75" s="458">
        <f>'Summary (2)'!$H77</f>
        <v>0</v>
      </c>
      <c r="M75" s="458">
        <f>'Summary (2)'!$H77</f>
        <v>0</v>
      </c>
      <c r="N75" s="459">
        <f>'Summary (2)'!$H77</f>
        <v>0</v>
      </c>
      <c r="O75" s="460">
        <f>'Summary (2)'!$H77</f>
        <v>0</v>
      </c>
      <c r="P75" s="457">
        <f>'Summary (2)'!$K77</f>
        <v>0</v>
      </c>
      <c r="Q75" s="458">
        <f>'Summary (2)'!$K77</f>
        <v>0</v>
      </c>
      <c r="R75" s="458">
        <f>'Summary (2)'!$K77</f>
        <v>0</v>
      </c>
      <c r="S75" s="458">
        <f>'Summary (2)'!$K77</f>
        <v>0</v>
      </c>
      <c r="T75" s="458">
        <f>'Summary (2)'!$K77</f>
        <v>0</v>
      </c>
      <c r="U75" s="459">
        <f>'Summary (2)'!$K77</f>
        <v>0</v>
      </c>
      <c r="V75" s="460">
        <f>'Summary (2)'!$K77</f>
        <v>0</v>
      </c>
      <c r="W75" s="457">
        <f>'Summary (2)'!$N77</f>
        <v>0</v>
      </c>
      <c r="X75" s="458">
        <f>'Summary (2)'!$N77</f>
        <v>0</v>
      </c>
      <c r="Y75" s="458">
        <f>'Summary (2)'!$N77</f>
        <v>0</v>
      </c>
      <c r="Z75" s="458">
        <f>'Summary (2)'!$N77</f>
        <v>0</v>
      </c>
      <c r="AA75" s="458">
        <f>'Summary (2)'!$N77</f>
        <v>0</v>
      </c>
      <c r="AB75" s="459">
        <f>'Summary (2)'!$N77</f>
        <v>0</v>
      </c>
      <c r="AC75" s="460">
        <f>'Summary (2)'!$N77</f>
        <v>0</v>
      </c>
      <c r="AD75" s="457">
        <f>'Summary (2)'!$Q77</f>
        <v>0</v>
      </c>
      <c r="AE75" s="458">
        <f>'Summary (2)'!$Q77</f>
        <v>0</v>
      </c>
      <c r="AF75" s="458">
        <f>'Summary (2)'!$Q77</f>
        <v>0</v>
      </c>
      <c r="AG75" s="458">
        <f>'Summary (2)'!$Q77</f>
        <v>0</v>
      </c>
      <c r="AH75" s="458">
        <f>'Summary (2)'!$Q77</f>
        <v>0</v>
      </c>
      <c r="AI75" s="459">
        <f>'Summary (2)'!$Q77</f>
        <v>0</v>
      </c>
      <c r="AJ75" s="460">
        <f>'Summary (2)'!$Q77</f>
        <v>0</v>
      </c>
      <c r="AK75" s="457">
        <f>'Summary (2)'!$T77</f>
        <v>0</v>
      </c>
      <c r="AL75" s="458">
        <f>'Summary (2)'!$T77</f>
        <v>0</v>
      </c>
      <c r="AM75" s="458">
        <f>'Summary (2)'!$T77</f>
        <v>0</v>
      </c>
      <c r="AN75" s="458">
        <f>'Summary (2)'!$T77</f>
        <v>0</v>
      </c>
      <c r="AO75" s="458">
        <f>'Summary (2)'!$T77</f>
        <v>0</v>
      </c>
      <c r="AP75" s="459">
        <f>'Summary (2)'!$T77</f>
        <v>0</v>
      </c>
      <c r="AQ75" s="460">
        <f>'Summary (2)'!$T77</f>
        <v>0</v>
      </c>
      <c r="AR75" s="457">
        <f>'Summary (2)'!$W77</f>
        <v>0</v>
      </c>
      <c r="AS75" s="458">
        <f>'Summary (2)'!$W77</f>
        <v>0</v>
      </c>
      <c r="AT75" s="458">
        <f>'Summary (2)'!$W77</f>
        <v>0</v>
      </c>
      <c r="AU75" s="458">
        <f>'Summary (2)'!$W77</f>
        <v>0</v>
      </c>
      <c r="AV75" s="458">
        <f>'Summary (2)'!$W77</f>
        <v>0</v>
      </c>
      <c r="AW75" s="459">
        <f>'Summary (2)'!$W77</f>
        <v>0</v>
      </c>
      <c r="AX75" s="460">
        <f>'Summary (2)'!$W77</f>
        <v>0</v>
      </c>
      <c r="AY75" s="457">
        <f>'Summary (2)'!$Z77</f>
        <v>0</v>
      </c>
      <c r="AZ75" s="458">
        <f>'Summary (2)'!$Z77</f>
        <v>0</v>
      </c>
      <c r="BA75" s="458">
        <f>'Summary (2)'!$Z77</f>
        <v>0</v>
      </c>
      <c r="BB75" s="458">
        <f>'Summary (2)'!$Z77</f>
        <v>0</v>
      </c>
      <c r="BC75" s="458">
        <f>'Summary (2)'!$Z77</f>
        <v>0</v>
      </c>
      <c r="BD75" s="459">
        <f>'Summary (2)'!$Z77</f>
        <v>0</v>
      </c>
      <c r="BE75" s="460">
        <f>'Summary (2)'!$Z77</f>
        <v>0</v>
      </c>
      <c r="BF75" s="457">
        <f>'Summary (2)'!$AC77</f>
        <v>0</v>
      </c>
      <c r="BG75" s="458">
        <f>'Summary (2)'!$AC77</f>
        <v>0</v>
      </c>
      <c r="BH75" s="458">
        <f>'Summary (2)'!$AC77</f>
        <v>0</v>
      </c>
      <c r="BI75" s="458">
        <f>'Summary (2)'!$AC77</f>
        <v>0</v>
      </c>
      <c r="BJ75" s="458">
        <f>'Summary (2)'!$AC77</f>
        <v>0</v>
      </c>
      <c r="BK75" s="459">
        <f>'Summary (2)'!$AC77</f>
        <v>0</v>
      </c>
      <c r="BL75" s="460">
        <f>'Summary (2)'!$AC77</f>
        <v>0</v>
      </c>
      <c r="BM75" s="457">
        <f>'Summary (2)'!$AF77</f>
        <v>0</v>
      </c>
      <c r="BN75" s="458">
        <f>'Summary (2)'!$AF77</f>
        <v>0</v>
      </c>
      <c r="BO75" s="458">
        <f>'Summary (2)'!$AF77</f>
        <v>0</v>
      </c>
      <c r="BP75" s="458">
        <f>'Summary (2)'!$AF77</f>
        <v>0</v>
      </c>
      <c r="BQ75" s="458">
        <f>'Summary (2)'!$AF77</f>
        <v>0</v>
      </c>
      <c r="BR75" s="459">
        <f>'Summary (2)'!$AF77</f>
        <v>0</v>
      </c>
      <c r="BS75" s="460">
        <f>'Summary (2)'!$AF77</f>
        <v>0</v>
      </c>
      <c r="BT75" s="430"/>
      <c r="BU75" s="430"/>
      <c r="BV75" s="431"/>
    </row>
  </sheetData>
  <sheetProtection formatCells="0" formatColumns="0" formatRows="0" insertHyperlinks="0" sort="0" autoFilter="0" pivotTables="0"/>
  <mergeCells count="62">
    <mergeCell ref="C7:H7"/>
    <mergeCell ref="BT6:BV6"/>
    <mergeCell ref="I7:O7"/>
    <mergeCell ref="P7:V7"/>
    <mergeCell ref="W7:AC7"/>
    <mergeCell ref="AD7:AJ7"/>
    <mergeCell ref="B8:H8"/>
    <mergeCell ref="I8:O8"/>
    <mergeCell ref="P8:V8"/>
    <mergeCell ref="W8:AC8"/>
    <mergeCell ref="AD8:AJ8"/>
    <mergeCell ref="BT8:BV8"/>
    <mergeCell ref="AK7:AQ7"/>
    <mergeCell ref="AR7:AX7"/>
    <mergeCell ref="AY7:BE7"/>
    <mergeCell ref="BF7:BL7"/>
    <mergeCell ref="BM7:BS7"/>
    <mergeCell ref="AK8:AQ8"/>
    <mergeCell ref="AR8:AX8"/>
    <mergeCell ref="AY8:BE8"/>
    <mergeCell ref="BF8:BL8"/>
    <mergeCell ref="BM8:BS8"/>
    <mergeCell ref="BM9:BN10"/>
    <mergeCell ref="BO9:BP10"/>
    <mergeCell ref="AM9:AN10"/>
    <mergeCell ref="AR9:AS10"/>
    <mergeCell ref="AT9:AU10"/>
    <mergeCell ref="AY9:AZ10"/>
    <mergeCell ref="BA9:BB10"/>
    <mergeCell ref="BF9:BG10"/>
    <mergeCell ref="AR55:AU55"/>
    <mergeCell ref="AY55:BB55"/>
    <mergeCell ref="B55:E55"/>
    <mergeCell ref="I55:L55"/>
    <mergeCell ref="BH9:BI10"/>
    <mergeCell ref="R9:S10"/>
    <mergeCell ref="W9:X10"/>
    <mergeCell ref="Y9:Z10"/>
    <mergeCell ref="AD9:AE10"/>
    <mergeCell ref="AF9:AG10"/>
    <mergeCell ref="AK9:AL10"/>
    <mergeCell ref="B9:C10"/>
    <mergeCell ref="D9:E10"/>
    <mergeCell ref="I9:J10"/>
    <mergeCell ref="K9:L10"/>
    <mergeCell ref="P9:Q10"/>
    <mergeCell ref="BF56:BH56"/>
    <mergeCell ref="BM56:BO56"/>
    <mergeCell ref="BF55:BI55"/>
    <mergeCell ref="BM55:BP55"/>
    <mergeCell ref="B56:D56"/>
    <mergeCell ref="I56:K56"/>
    <mergeCell ref="P56:R56"/>
    <mergeCell ref="W56:Y56"/>
    <mergeCell ref="AD56:AF56"/>
    <mergeCell ref="AK56:AM56"/>
    <mergeCell ref="AR56:AT56"/>
    <mergeCell ref="AY56:BA56"/>
    <mergeCell ref="P55:S55"/>
    <mergeCell ref="W55:Z55"/>
    <mergeCell ref="AD55:AG55"/>
    <mergeCell ref="AK55:AN55"/>
  </mergeCells>
  <conditionalFormatting sqref="B12:D54 I12:K54 P12:R54 W12:Y54 AD12:AF54 AK12:AM54 AR12:AT54 AY12:BA54 BF12:BH54 BM12:BO54">
    <cfRule type="expression" dxfId="422" priority="40">
      <formula>$A12=""</formula>
    </cfRule>
    <cfRule type="containsBlanks" dxfId="421" priority="41">
      <formula>LEN(TRIM(B12))=0</formula>
    </cfRule>
  </conditionalFormatting>
  <conditionalFormatting sqref="B56:BP59">
    <cfRule type="expression" dxfId="420" priority="2">
      <formula>B$74&gt;B$73</formula>
    </cfRule>
  </conditionalFormatting>
  <conditionalFormatting sqref="F55:I55">
    <cfRule type="expression" dxfId="419" priority="36">
      <formula>F$74&gt;F$73</formula>
    </cfRule>
  </conditionalFormatting>
  <conditionalFormatting sqref="M57 O57 T57 V57 AA57 AC57 AH57 AJ57 AO57 AQ57 AV57 AX57 BC57 BE57 BJ57 BL57 BQ57 BS57 F57 H57">
    <cfRule type="containsBlanks" dxfId="418" priority="38">
      <formula>LEN(TRIM(F57))=0</formula>
    </cfRule>
  </conditionalFormatting>
  <conditionalFormatting sqref="M55:O59 T55:V59 AA55:AC59 AH55:AJ59 AO55:AQ59 AV55:AX59 BC55:BE59 BJ55:BL59 BQ55:BS59 B12:BS54 B55">
    <cfRule type="expression" dxfId="417" priority="39">
      <formula>B$74&gt;B$73</formula>
    </cfRule>
  </conditionalFormatting>
  <conditionalFormatting sqref="P55">
    <cfRule type="expression" dxfId="416" priority="34">
      <formula>P$74&gt;P$73</formula>
    </cfRule>
  </conditionalFormatting>
  <conditionalFormatting sqref="W55">
    <cfRule type="expression" dxfId="415" priority="32">
      <formula>W$74&gt;W$73</formula>
    </cfRule>
  </conditionalFormatting>
  <conditionalFormatting sqref="AD55">
    <cfRule type="expression" dxfId="414" priority="30">
      <formula>AD$74&gt;AD$73</formula>
    </cfRule>
  </conditionalFormatting>
  <conditionalFormatting sqref="AK55">
    <cfRule type="expression" dxfId="413" priority="28">
      <formula>AK$74&gt;AK$73</formula>
    </cfRule>
  </conditionalFormatting>
  <conditionalFormatting sqref="AR55">
    <cfRule type="expression" dxfId="412" priority="26">
      <formula>AR$74&gt;AR$73</formula>
    </cfRule>
  </conditionalFormatting>
  <conditionalFormatting sqref="AY55">
    <cfRule type="expression" dxfId="411" priority="24">
      <formula>AY$74&gt;AY$73</formula>
    </cfRule>
  </conditionalFormatting>
  <conditionalFormatting sqref="BF55">
    <cfRule type="expression" dxfId="410" priority="22">
      <formula>BF$74&gt;BF$73</formula>
    </cfRule>
  </conditionalFormatting>
  <conditionalFormatting sqref="BM55">
    <cfRule type="expression" dxfId="409" priority="20">
      <formula>BM$74&gt;BM$73</formula>
    </cfRule>
  </conditionalFormatting>
  <printOptions headings="1"/>
  <pageMargins left="0.25" right="0.25" top="0.75" bottom="0.75" header="0.3" footer="0.3"/>
  <pageSetup scale="38" fitToWidth="0"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C607145B-CD96-40BC-B97D-17A582631CCD}">
            <xm:f>B$71&gt;'Summary (1)'!$D$6</xm:f>
            <x14:dxf>
              <fill>
                <patternFill>
                  <bgColor theme="0" tint="-0.499984740745262"/>
                </patternFill>
              </fill>
            </x14:dxf>
          </x14:cfRule>
          <xm:sqref>B56:BP59</xm:sqref>
        </x14:conditionalFormatting>
        <x14:conditionalFormatting xmlns:xm="http://schemas.microsoft.com/office/excel/2006/main">
          <x14:cfRule type="expression" priority="161" id="{74869DB1-DE61-438D-A96D-56CCC0213917}">
            <xm:f>B$71&gt;'Summary (2)'!$D$6</xm:f>
            <x14:dxf>
              <fill>
                <patternFill>
                  <bgColor theme="0" tint="-0.499984740745262"/>
                </patternFill>
              </fill>
            </x14:dxf>
          </x14:cfRule>
          <xm:sqref>B8:BS11</xm:sqref>
        </x14:conditionalFormatting>
        <x14:conditionalFormatting xmlns:xm="http://schemas.microsoft.com/office/excel/2006/main">
          <x14:cfRule type="expression" priority="19" id="{CE648A17-13C0-41DC-B2E4-6C5404410695}">
            <xm:f>B$71&gt;'Summary (1)'!$D$6</xm:f>
            <x14:dxf>
              <fill>
                <patternFill>
                  <bgColor theme="0" tint="-0.499984740745262"/>
                </patternFill>
              </fill>
            </x14:dxf>
          </x14:cfRule>
          <xm:sqref>M55:O59 T55:V59 AA55:AC59 AH55:AJ59 AO55:AQ59 AV55:AX59 BC55:BE59 BJ55:BL59 B12:BS54 B55 F55:I55 BQ55:BS59</xm:sqref>
        </x14:conditionalFormatting>
        <x14:conditionalFormatting xmlns:xm="http://schemas.microsoft.com/office/excel/2006/main">
          <x14:cfRule type="expression" priority="35" id="{256E71D1-D585-4369-9625-41BA05F2DC02}">
            <xm:f>P$71&gt;'Summary (1)'!$D$6</xm:f>
            <x14:dxf>
              <fill>
                <patternFill>
                  <bgColor theme="0" tint="-0.499984740745262"/>
                </patternFill>
              </fill>
            </x14:dxf>
          </x14:cfRule>
          <xm:sqref>P55</xm:sqref>
        </x14:conditionalFormatting>
        <x14:conditionalFormatting xmlns:xm="http://schemas.microsoft.com/office/excel/2006/main">
          <x14:cfRule type="expression" priority="33" id="{3C6E465A-758B-4A0B-BBCD-3920EBD8630B}">
            <xm:f>W$71&gt;'Summary (1)'!$D$6</xm:f>
            <x14:dxf>
              <fill>
                <patternFill>
                  <bgColor theme="0" tint="-0.499984740745262"/>
                </patternFill>
              </fill>
            </x14:dxf>
          </x14:cfRule>
          <xm:sqref>W55</xm:sqref>
        </x14:conditionalFormatting>
        <x14:conditionalFormatting xmlns:xm="http://schemas.microsoft.com/office/excel/2006/main">
          <x14:cfRule type="expression" priority="31" id="{A1232D3D-68B1-4997-BF46-1DC1DD93604A}">
            <xm:f>AD$71&gt;'Summary (1)'!$D$6</xm:f>
            <x14:dxf>
              <fill>
                <patternFill>
                  <bgColor theme="0" tint="-0.499984740745262"/>
                </patternFill>
              </fill>
            </x14:dxf>
          </x14:cfRule>
          <xm:sqref>AD55</xm:sqref>
        </x14:conditionalFormatting>
        <x14:conditionalFormatting xmlns:xm="http://schemas.microsoft.com/office/excel/2006/main">
          <x14:cfRule type="expression" priority="29" id="{1415C83C-F7F6-47A6-9364-932635E2E9C3}">
            <xm:f>AK$71&gt;'Summary (1)'!$D$6</xm:f>
            <x14:dxf>
              <fill>
                <patternFill>
                  <bgColor theme="0" tint="-0.499984740745262"/>
                </patternFill>
              </fill>
            </x14:dxf>
          </x14:cfRule>
          <xm:sqref>AK55</xm:sqref>
        </x14:conditionalFormatting>
        <x14:conditionalFormatting xmlns:xm="http://schemas.microsoft.com/office/excel/2006/main">
          <x14:cfRule type="expression" priority="27" id="{2E2B192B-6CEB-45E7-9708-4DFCF8054D59}">
            <xm:f>AR$71&gt;'Summary (1)'!$D$6</xm:f>
            <x14:dxf>
              <fill>
                <patternFill>
                  <bgColor theme="0" tint="-0.499984740745262"/>
                </patternFill>
              </fill>
            </x14:dxf>
          </x14:cfRule>
          <xm:sqref>AR55</xm:sqref>
        </x14:conditionalFormatting>
        <x14:conditionalFormatting xmlns:xm="http://schemas.microsoft.com/office/excel/2006/main">
          <x14:cfRule type="expression" priority="25" id="{8894BE69-62A2-437B-95C3-C44157991019}">
            <xm:f>AY$71&gt;'Summary (1)'!$D$6</xm:f>
            <x14:dxf>
              <fill>
                <patternFill>
                  <bgColor theme="0" tint="-0.499984740745262"/>
                </patternFill>
              </fill>
            </x14:dxf>
          </x14:cfRule>
          <xm:sqref>AY55</xm:sqref>
        </x14:conditionalFormatting>
        <x14:conditionalFormatting xmlns:xm="http://schemas.microsoft.com/office/excel/2006/main">
          <x14:cfRule type="expression" priority="23" id="{0E2EB9B3-5CE4-4D0A-AFF6-62F1CB426D78}">
            <xm:f>BF$71&gt;'Summary (1)'!$D$6</xm:f>
            <x14:dxf>
              <fill>
                <patternFill>
                  <bgColor theme="0" tint="-0.499984740745262"/>
                </patternFill>
              </fill>
            </x14:dxf>
          </x14:cfRule>
          <xm:sqref>BF55</xm:sqref>
        </x14:conditionalFormatting>
        <x14:conditionalFormatting xmlns:xm="http://schemas.microsoft.com/office/excel/2006/main">
          <x14:cfRule type="expression" priority="21" id="{E7444E72-B983-4355-88F4-7E68768F95BE}">
            <xm:f>BM$71&gt;'Summary (1)'!$D$6</xm:f>
            <x14:dxf>
              <fill>
                <patternFill>
                  <bgColor theme="0" tint="-0.499984740745262"/>
                </patternFill>
              </fill>
            </x14:dxf>
          </x14:cfRule>
          <xm:sqref>BM55</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59999389629810485"/>
    <pageSetUpPr fitToPage="1"/>
  </sheetPr>
  <dimension ref="A1:AJ115"/>
  <sheetViews>
    <sheetView showGridLines="0" showZeros="0" zoomScaleNormal="100" workbookViewId="0">
      <pane xSplit="1" ySplit="12" topLeftCell="B65"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1" width="14.7109375" customWidth="1"/>
    <col min="32" max="33" width="13.5703125"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(2)'!A1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(2)'!B3</f>
        <v>45717</v>
      </c>
      <c r="C3" s="1212"/>
      <c r="D3" s="161"/>
      <c r="E3" s="161"/>
      <c r="F3" s="161"/>
    </row>
    <row r="4" spans="1:34" ht="15" customHeight="1">
      <c r="A4" s="177" t="str">
        <f>'Summary (2)'!A7</f>
        <v>Provider Name</v>
      </c>
      <c r="B4" s="1213">
        <f>'Summary (2)'!B7</f>
        <v>0</v>
      </c>
      <c r="C4" s="1213"/>
      <c r="D4" s="157"/>
      <c r="E4" s="157"/>
      <c r="F4" s="157"/>
    </row>
    <row r="5" spans="1:34" ht="15" customHeight="1">
      <c r="A5" s="177" t="str">
        <f>'Summary (2)'!A8</f>
        <v>Program</v>
      </c>
      <c r="B5" s="1213" t="str">
        <f>'Summary (2)'!B8</f>
        <v>TAY Impacted by Violence Rapid Rehousing</v>
      </c>
      <c r="C5" s="1213"/>
      <c r="D5" s="157"/>
      <c r="E5" s="157"/>
      <c r="F5" s="157"/>
    </row>
    <row r="6" spans="1:34" ht="15.6">
      <c r="A6" s="177" t="str">
        <f>'Summary (2)'!A9</f>
        <v>F$P Contract ID#</v>
      </c>
      <c r="B6" s="1214" t="str">
        <f>'Summary (2)'!B9</f>
        <v>TBD</v>
      </c>
      <c r="C6" s="1214"/>
      <c r="D6" s="156"/>
      <c r="E6" s="156"/>
      <c r="F6" s="156"/>
    </row>
    <row r="7" spans="1:34" ht="15.6">
      <c r="A7" s="177" t="s">
        <v>188</v>
      </c>
      <c r="B7" s="1335">
        <f>'Summary (2)'!B12</f>
        <v>0</v>
      </c>
      <c r="C7" s="1336"/>
      <c r="D7" s="156"/>
      <c r="E7" s="156"/>
      <c r="F7" s="156"/>
    </row>
    <row r="8" spans="1:34" ht="13.5" thickBot="1">
      <c r="A8" s="97"/>
      <c r="B8" s="108"/>
      <c r="C8" s="109" t="str">
        <f>'Summary (2)'!F17</f>
        <v xml:space="preserve"> </v>
      </c>
      <c r="D8" s="110"/>
      <c r="E8" s="110"/>
      <c r="F8" s="110" t="str">
        <f>'Summary (2)'!I17</f>
        <v xml:space="preserve"> </v>
      </c>
      <c r="G8" s="110"/>
      <c r="H8" s="110"/>
      <c r="I8" s="110" t="str">
        <f>'Summary (2)'!L17</f>
        <v xml:space="preserve"> </v>
      </c>
      <c r="J8" s="110"/>
      <c r="K8" s="110"/>
      <c r="L8" s="110" t="str">
        <f>'Summary (2)'!O17</f>
        <v xml:space="preserve"> </v>
      </c>
      <c r="M8" s="110"/>
      <c r="N8" s="110"/>
      <c r="O8" s="110" t="str">
        <f>'Summary (2)'!R17</f>
        <v xml:space="preserve"> </v>
      </c>
      <c r="P8" s="110"/>
      <c r="Q8" s="110"/>
      <c r="R8" s="110" t="str">
        <f>'Summary (2)'!U17</f>
        <v xml:space="preserve"> </v>
      </c>
      <c r="S8" s="110"/>
      <c r="T8" s="110"/>
      <c r="U8" s="110" t="str">
        <f>'Summary (2)'!X17</f>
        <v xml:space="preserve"> </v>
      </c>
      <c r="V8" s="110"/>
      <c r="W8" s="110"/>
      <c r="X8" s="110" t="str">
        <f>'Summary (2)'!AA17</f>
        <v xml:space="preserve"> </v>
      </c>
      <c r="Y8" s="110"/>
      <c r="Z8" s="110"/>
      <c r="AA8" s="110" t="str">
        <f>'Summary (2)'!AD17</f>
        <v xml:space="preserve"> </v>
      </c>
      <c r="AB8" s="110"/>
      <c r="AC8" s="110"/>
      <c r="AD8" s="110" t="str">
        <f>'Summary (2)'!AG17</f>
        <v xml:space="preserve"> </v>
      </c>
    </row>
    <row r="9" spans="1:34" ht="24.75" customHeight="1">
      <c r="B9" s="1218" t="str">
        <f>'Summary (2)'!E18</f>
        <v>Year 1</v>
      </c>
      <c r="C9" s="1219"/>
      <c r="D9" s="1220"/>
      <c r="E9" s="1221" t="str">
        <f>'Summary (2)'!H18</f>
        <v>Year 2</v>
      </c>
      <c r="F9" s="1222"/>
      <c r="G9" s="1223"/>
      <c r="H9" s="1224" t="str">
        <f>'Summary (2)'!K18</f>
        <v>Year 3</v>
      </c>
      <c r="I9" s="1225"/>
      <c r="J9" s="1226"/>
      <c r="K9" s="1227" t="str">
        <f>'Summary (2)'!N18</f>
        <v>Year 4</v>
      </c>
      <c r="L9" s="1228"/>
      <c r="M9" s="1229"/>
      <c r="N9" s="1230" t="str">
        <f>'Summary (2)'!Q18</f>
        <v>Year 5</v>
      </c>
      <c r="O9" s="1231"/>
      <c r="P9" s="1232"/>
      <c r="Q9" s="1233" t="str">
        <f>'Summary (2)'!T18</f>
        <v>Year 6</v>
      </c>
      <c r="R9" s="1234"/>
      <c r="S9" s="1235"/>
      <c r="T9" s="1236" t="str">
        <f>'Summary (2)'!W18</f>
        <v>Year 7</v>
      </c>
      <c r="U9" s="1237"/>
      <c r="V9" s="1238"/>
      <c r="W9" s="1239" t="str">
        <f>'Summary (2)'!Z18</f>
        <v>Year 8</v>
      </c>
      <c r="X9" s="1240"/>
      <c r="Y9" s="1241"/>
      <c r="Z9" s="1242" t="str">
        <f>'Summary (2)'!AC18</f>
        <v>Year 9</v>
      </c>
      <c r="AA9" s="1243"/>
      <c r="AB9" s="1244"/>
      <c r="AC9" s="1245" t="str">
        <f>'Summary (2)'!AF18</f>
        <v>Year 10</v>
      </c>
      <c r="AD9" s="1246"/>
      <c r="AE9" s="1247"/>
      <c r="AF9" s="1215" t="s">
        <v>163</v>
      </c>
      <c r="AG9" s="1216"/>
      <c r="AH9" s="1217"/>
    </row>
    <row r="10" spans="1:34" s="32" customFormat="1" ht="27" customHeight="1">
      <c r="B10" s="25" t="str">
        <f>'Salary Detail (2)'!F9</f>
        <v>3/1/2025 - 6/30/2025</v>
      </c>
      <c r="C10" s="101" t="str">
        <f>'Salary Detail (2)'!G9</f>
        <v>3/1/2025 - 6/30/2025</v>
      </c>
      <c r="D10" s="26" t="str">
        <f>'Salary Detail (2)'!H9</f>
        <v>3/1/2025 - 6/30/2025</v>
      </c>
      <c r="E10" s="33" t="str">
        <f>'Salary Detail (2)'!M9</f>
        <v>7/1/2025 - 6/30/2026</v>
      </c>
      <c r="F10" s="102" t="str">
        <f>'Salary Detail (2)'!N9</f>
        <v>7/1/2025 - 6/30/2026</v>
      </c>
      <c r="G10" s="34" t="str">
        <f>'Salary Detail (2)'!O9</f>
        <v>7/1/2025 - 6/30/2026</v>
      </c>
      <c r="H10" s="47" t="str">
        <f>'Salary Detail (2)'!T9</f>
        <v>N/A</v>
      </c>
      <c r="I10" s="48" t="str">
        <f>'Salary Detail (2)'!U9</f>
        <v>N/A</v>
      </c>
      <c r="J10" s="103" t="str">
        <f>'Salary Detail (2)'!V9</f>
        <v>N/A</v>
      </c>
      <c r="K10" s="52" t="str">
        <f>'Salary Detail (2)'!AA9</f>
        <v>N/A</v>
      </c>
      <c r="L10" s="53" t="str">
        <f>'Salary Detail (2)'!AB9</f>
        <v>N/A</v>
      </c>
      <c r="M10" s="54" t="str">
        <f>'Salary Detail (2)'!AC9</f>
        <v>N/A</v>
      </c>
      <c r="N10" s="55" t="str">
        <f>'Salary Detail (2)'!AH9</f>
        <v>N/A</v>
      </c>
      <c r="O10" s="56" t="str">
        <f>'Salary Detail (2)'!AI9</f>
        <v>N/A</v>
      </c>
      <c r="P10" s="57" t="str">
        <f>'Salary Detail (2)'!AJ9</f>
        <v>N/A</v>
      </c>
      <c r="Q10" s="61" t="str">
        <f>'Salary Detail (2)'!AO9</f>
        <v>N/A</v>
      </c>
      <c r="R10" s="62" t="str">
        <f>'Salary Detail (2)'!AP9</f>
        <v>N/A</v>
      </c>
      <c r="S10" s="63" t="str">
        <f>'Salary Detail (2)'!AQ9</f>
        <v>N/A</v>
      </c>
      <c r="T10" s="67" t="str">
        <f>'Salary Detail (2)'!AV9</f>
        <v>N/A</v>
      </c>
      <c r="U10" s="68" t="str">
        <f>'Salary Detail (2)'!AW9</f>
        <v>N/A</v>
      </c>
      <c r="V10" s="69" t="str">
        <f>'Salary Detail (2)'!AX9</f>
        <v>N/A</v>
      </c>
      <c r="W10" s="73" t="str">
        <f>'Salary Detail (2)'!BC9</f>
        <v>N/A</v>
      </c>
      <c r="X10" s="74" t="str">
        <f>'Salary Detail (2)'!BD9</f>
        <v>N/A</v>
      </c>
      <c r="Y10" s="75" t="str">
        <f>'Salary Detail (2)'!BE9</f>
        <v>N/A</v>
      </c>
      <c r="Z10" s="79" t="str">
        <f>'Salary Detail (2)'!BJ9</f>
        <v>N/A</v>
      </c>
      <c r="AA10" s="80" t="str">
        <f>'Salary Detail (2)'!BK9</f>
        <v>N/A</v>
      </c>
      <c r="AB10" s="81" t="str">
        <f>'Salary Detail (2)'!BL9</f>
        <v>N/A</v>
      </c>
      <c r="AC10" s="85" t="str">
        <f>'Salary Detail (2)'!BQ9</f>
        <v>N/A</v>
      </c>
      <c r="AD10" s="86" t="str">
        <f>'Salary Detail (2)'!BR9</f>
        <v>N/A</v>
      </c>
      <c r="AE10" s="87" t="str">
        <f>'Salary Detail (2)'!BS9</f>
        <v>N/A</v>
      </c>
      <c r="AF10" s="91" t="str">
        <f>'Salary Detail (2)'!BT9</f>
        <v>3/1/2025 - 6/30/2026</v>
      </c>
      <c r="AG10" s="99" t="str">
        <f>'Salary Detail (2)'!BU9</f>
        <v>3/1/2025 - 6/30/2026</v>
      </c>
      <c r="AH10" s="92" t="str">
        <f>'Salary Detail (2)'!BV9</f>
        <v>3/1/2025 - 6/30/2026</v>
      </c>
    </row>
    <row r="11" spans="1:34" ht="19.5" customHeight="1">
      <c r="B11" s="28" t="str">
        <f>'Salary Detail (2)'!F10</f>
        <v/>
      </c>
      <c r="C11" s="17" t="str">
        <f>'Salary Detail (2)'!G10</f>
        <v xml:space="preserve"> </v>
      </c>
      <c r="D11" s="29" t="str">
        <f>'Salary Detail (2)'!H10</f>
        <v>New</v>
      </c>
      <c r="E11" s="30" t="str">
        <f>'Salary Detail (2)'!M10</f>
        <v/>
      </c>
      <c r="F11" s="27" t="str">
        <f>'Salary Detail (2)'!N10</f>
        <v xml:space="preserve"> </v>
      </c>
      <c r="G11" s="31" t="str">
        <f>'Salary Detail (2)'!O10</f>
        <v>New</v>
      </c>
      <c r="H11" s="44" t="str">
        <f>'Salary Detail (2)'!T10</f>
        <v/>
      </c>
      <c r="I11" s="46" t="str">
        <f>'Salary Detail (2)'!U10</f>
        <v xml:space="preserve"> </v>
      </c>
      <c r="J11" s="45" t="str">
        <f>'Salary Detail (2)'!V10</f>
        <v>New</v>
      </c>
      <c r="K11" s="49" t="str">
        <f>'Salary Detail (2)'!AA10</f>
        <v/>
      </c>
      <c r="L11" s="50" t="str">
        <f>'Salary Detail (2)'!AB10</f>
        <v xml:space="preserve"> </v>
      </c>
      <c r="M11" s="51" t="str">
        <f>'Salary Detail (2)'!AC10</f>
        <v>New</v>
      </c>
      <c r="N11" s="58" t="str">
        <f>'Salary Detail (2)'!AH10</f>
        <v/>
      </c>
      <c r="O11" s="59" t="str">
        <f>'Salary Detail (2)'!AI10</f>
        <v xml:space="preserve"> </v>
      </c>
      <c r="P11" s="60" t="str">
        <f>'Salary Detail (2)'!AJ10</f>
        <v>New</v>
      </c>
      <c r="Q11" s="64" t="str">
        <f>'Salary Detail (2)'!AO10</f>
        <v/>
      </c>
      <c r="R11" s="65" t="str">
        <f>'Salary Detail (2)'!AP10</f>
        <v xml:space="preserve"> </v>
      </c>
      <c r="S11" s="66" t="str">
        <f>'Salary Detail (2)'!AQ10</f>
        <v>New</v>
      </c>
      <c r="T11" s="70" t="str">
        <f>'Salary Detail (2)'!AV10</f>
        <v/>
      </c>
      <c r="U11" s="71" t="str">
        <f>'Salary Detail (2)'!AW10</f>
        <v xml:space="preserve"> </v>
      </c>
      <c r="V11" s="72" t="str">
        <f>'Salary Detail (2)'!AX10</f>
        <v>New</v>
      </c>
      <c r="W11" s="76" t="str">
        <f>'Salary Detail (2)'!BC10</f>
        <v/>
      </c>
      <c r="X11" s="77" t="str">
        <f>'Salary Detail (2)'!BD10</f>
        <v xml:space="preserve"> </v>
      </c>
      <c r="Y11" s="78" t="str">
        <f>'Salary Detail (2)'!BE10</f>
        <v>New</v>
      </c>
      <c r="Z11" s="82" t="str">
        <f>'Salary Detail (2)'!BJ10</f>
        <v/>
      </c>
      <c r="AA11" s="83" t="str">
        <f>'Salary Detail (2)'!BK10</f>
        <v xml:space="preserve"> </v>
      </c>
      <c r="AB11" s="84" t="str">
        <f>'Salary Detail (2)'!BL10</f>
        <v>New</v>
      </c>
      <c r="AC11" s="88" t="str">
        <f>'Salary Detail (2)'!BQ10</f>
        <v/>
      </c>
      <c r="AD11" s="89" t="str">
        <f>'Salary Detail (2)'!BR10</f>
        <v xml:space="preserve"> </v>
      </c>
      <c r="AE11" s="90" t="str">
        <f>'Salary Detail (2)'!BS10</f>
        <v>New</v>
      </c>
      <c r="AF11" s="93" t="str">
        <f>'Salary Detail (2)'!BT10</f>
        <v/>
      </c>
      <c r="AG11" s="100" t="s">
        <v>58</v>
      </c>
      <c r="AH11" s="94" t="str">
        <f>'Salary Detail (2)'!BV10</f>
        <v>New</v>
      </c>
    </row>
    <row r="12" spans="1:34"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s="686" customFormat="1"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s="686" customFormat="1"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H29" si="10">SUM(B14,E14,H14,K14,N14,Q14,T14,W14,Z14,AC14)</f>
        <v>0</v>
      </c>
      <c r="AG14" s="713">
        <f t="shared" si="10"/>
        <v>0</v>
      </c>
      <c r="AH14" s="715">
        <f t="shared" si="10"/>
        <v>0</v>
      </c>
    </row>
    <row r="15" spans="1:34" s="686" customFormat="1"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0"/>
        <v>0</v>
      </c>
    </row>
    <row r="16" spans="1:34" s="686" customFormat="1"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0"/>
        <v>0</v>
      </c>
    </row>
    <row r="17" spans="1:34" s="686" customFormat="1"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0"/>
        <v>0</v>
      </c>
    </row>
    <row r="18" spans="1:34" s="686" customFormat="1"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0"/>
        <v>0</v>
      </c>
    </row>
    <row r="19" spans="1:34" s="686" customFormat="1"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0"/>
        <v>0</v>
      </c>
    </row>
    <row r="20" spans="1:34" s="686" customFormat="1"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si="10"/>
        <v>0</v>
      </c>
      <c r="AG20" s="713">
        <f t="shared" si="10"/>
        <v>0</v>
      </c>
      <c r="AH20" s="715">
        <f t="shared" si="10"/>
        <v>0</v>
      </c>
    </row>
    <row r="21" spans="1:34" s="686" customFormat="1"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0"/>
        <v>0</v>
      </c>
      <c r="AG21" s="713">
        <f t="shared" si="10"/>
        <v>0</v>
      </c>
      <c r="AH21" s="715">
        <f t="shared" si="10"/>
        <v>0</v>
      </c>
    </row>
    <row r="22" spans="1:34" s="686" customFormat="1"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0"/>
        <v>0</v>
      </c>
      <c r="AG22" s="713">
        <f t="shared" si="10"/>
        <v>0</v>
      </c>
      <c r="AH22" s="715">
        <f t="shared" si="10"/>
        <v>0</v>
      </c>
    </row>
    <row r="23" spans="1:34" s="686" customFormat="1"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0"/>
        <v>0</v>
      </c>
      <c r="AG23" s="713">
        <f t="shared" si="10"/>
        <v>0</v>
      </c>
      <c r="AH23" s="715">
        <f t="shared" si="10"/>
        <v>0</v>
      </c>
    </row>
    <row r="24" spans="1:34" s="686" customFormat="1"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0"/>
        <v>0</v>
      </c>
      <c r="AG24" s="713">
        <f t="shared" si="10"/>
        <v>0</v>
      </c>
      <c r="AH24" s="715">
        <f t="shared" si="10"/>
        <v>0</v>
      </c>
    </row>
    <row r="25" spans="1:34" s="686" customFormat="1"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0"/>
        <v>0</v>
      </c>
      <c r="AG25" s="713">
        <f t="shared" si="10"/>
        <v>0</v>
      </c>
      <c r="AH25" s="715">
        <f t="shared" si="10"/>
        <v>0</v>
      </c>
    </row>
    <row r="26" spans="1:34" s="686" customFormat="1"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0"/>
        <v>0</v>
      </c>
    </row>
    <row r="27" spans="1:34" s="686" customFormat="1"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H63" si="11">SUM(B27,E27,H27,K27,N27,Q27,T27,W27,Z27,AC27)</f>
        <v>0</v>
      </c>
      <c r="AG27" s="713">
        <f t="shared" si="11"/>
        <v>0</v>
      </c>
      <c r="AH27" s="715">
        <f t="shared" si="10"/>
        <v>0</v>
      </c>
    </row>
    <row r="28" spans="1:34" s="686" customFormat="1"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1"/>
        <v>0</v>
      </c>
      <c r="AG28" s="713">
        <f t="shared" si="11"/>
        <v>0</v>
      </c>
      <c r="AH28" s="715">
        <f t="shared" si="10"/>
        <v>0</v>
      </c>
    </row>
    <row r="29" spans="1:34" s="686" customFormat="1"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si="11"/>
        <v>0</v>
      </c>
      <c r="AG29" s="713">
        <f t="shared" si="11"/>
        <v>0</v>
      </c>
      <c r="AH29" s="715">
        <f t="shared" si="10"/>
        <v>0</v>
      </c>
    </row>
    <row r="30" spans="1:34" s="686" customFormat="1"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1"/>
        <v>0</v>
      </c>
      <c r="AG30" s="713">
        <f t="shared" si="11"/>
        <v>0</v>
      </c>
      <c r="AH30" s="715">
        <f t="shared" si="11"/>
        <v>0</v>
      </c>
    </row>
    <row r="31" spans="1:34" s="686" customFormat="1"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1"/>
        <v>0</v>
      </c>
      <c r="AG31" s="713">
        <f t="shared" si="11"/>
        <v>0</v>
      </c>
      <c r="AH31" s="715">
        <f t="shared" si="11"/>
        <v>0</v>
      </c>
    </row>
    <row r="32" spans="1:34" s="686" customFormat="1"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1"/>
        <v>0</v>
      </c>
      <c r="AG32" s="713">
        <f t="shared" si="11"/>
        <v>0</v>
      </c>
      <c r="AH32" s="715">
        <f t="shared" si="11"/>
        <v>0</v>
      </c>
    </row>
    <row r="33" spans="1:34" s="686" customFormat="1"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1"/>
        <v>0</v>
      </c>
      <c r="AG33" s="713">
        <f t="shared" si="11"/>
        <v>0</v>
      </c>
      <c r="AH33" s="715">
        <f t="shared" si="11"/>
        <v>0</v>
      </c>
    </row>
    <row r="34" spans="1:34" s="686" customFormat="1"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1"/>
        <v>0</v>
      </c>
      <c r="AG34" s="713">
        <f t="shared" si="11"/>
        <v>0</v>
      </c>
      <c r="AH34" s="715">
        <f t="shared" si="11"/>
        <v>0</v>
      </c>
    </row>
    <row r="35" spans="1:34" s="686" customFormat="1"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1"/>
        <v>0</v>
      </c>
      <c r="AG35" s="713">
        <f t="shared" si="11"/>
        <v>0</v>
      </c>
      <c r="AH35" s="715">
        <f t="shared" si="11"/>
        <v>0</v>
      </c>
    </row>
    <row r="36" spans="1:34" s="686" customFormat="1"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1"/>
        <v>0</v>
      </c>
      <c r="AG36" s="713">
        <f t="shared" si="11"/>
        <v>0</v>
      </c>
      <c r="AH36" s="715">
        <f t="shared" si="11"/>
        <v>0</v>
      </c>
    </row>
    <row r="37" spans="1:34" s="686" customFormat="1"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1"/>
        <v>0</v>
      </c>
      <c r="AG37" s="713">
        <f t="shared" si="11"/>
        <v>0</v>
      </c>
      <c r="AH37" s="715">
        <f t="shared" si="11"/>
        <v>0</v>
      </c>
    </row>
    <row r="38" spans="1:34" s="686" customFormat="1"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1"/>
        <v>0</v>
      </c>
      <c r="AG38" s="713">
        <f t="shared" si="11"/>
        <v>0</v>
      </c>
      <c r="AH38" s="715">
        <f t="shared" si="11"/>
        <v>0</v>
      </c>
    </row>
    <row r="39" spans="1:34" s="686" customFormat="1"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1"/>
        <v>0</v>
      </c>
      <c r="AG39" s="713">
        <f t="shared" si="11"/>
        <v>0</v>
      </c>
      <c r="AH39" s="715">
        <f t="shared" si="11"/>
        <v>0</v>
      </c>
    </row>
    <row r="40" spans="1:34" s="686" customFormat="1"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1"/>
        <v>0</v>
      </c>
      <c r="AG40" s="713">
        <f t="shared" si="11"/>
        <v>0</v>
      </c>
      <c r="AH40" s="715">
        <f t="shared" si="11"/>
        <v>0</v>
      </c>
    </row>
    <row r="41" spans="1:34" s="686" customFormat="1"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1"/>
        <v>0</v>
      </c>
      <c r="AG41" s="713">
        <f t="shared" si="11"/>
        <v>0</v>
      </c>
      <c r="AH41" s="715">
        <f t="shared" si="11"/>
        <v>0</v>
      </c>
    </row>
    <row r="42" spans="1:34" s="686" customFormat="1"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1"/>
        <v>0</v>
      </c>
      <c r="AG42" s="713">
        <f t="shared" si="11"/>
        <v>0</v>
      </c>
      <c r="AH42" s="715">
        <f t="shared" si="11"/>
        <v>0</v>
      </c>
    </row>
    <row r="43" spans="1:34" s="686" customFormat="1"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1"/>
        <v>0</v>
      </c>
      <c r="AG43" s="713">
        <f t="shared" si="11"/>
        <v>0</v>
      </c>
      <c r="AH43" s="715">
        <f t="shared" si="11"/>
        <v>0</v>
      </c>
    </row>
    <row r="44" spans="1:34" s="686" customFormat="1"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1"/>
        <v>0</v>
      </c>
      <c r="AG44" s="713">
        <f t="shared" si="11"/>
        <v>0</v>
      </c>
      <c r="AH44" s="715">
        <f t="shared" si="11"/>
        <v>0</v>
      </c>
    </row>
    <row r="45" spans="1:34" s="686" customFormat="1"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1"/>
        <v>0</v>
      </c>
      <c r="AG45" s="713">
        <f t="shared" si="11"/>
        <v>0</v>
      </c>
      <c r="AH45" s="715">
        <f t="shared" si="11"/>
        <v>0</v>
      </c>
    </row>
    <row r="46" spans="1:34" s="686" customFormat="1"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1"/>
        <v>0</v>
      </c>
      <c r="AG46" s="713">
        <f t="shared" si="11"/>
        <v>0</v>
      </c>
      <c r="AH46" s="715">
        <f t="shared" si="11"/>
        <v>0</v>
      </c>
    </row>
    <row r="47" spans="1:34" s="686" customFormat="1"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1"/>
        <v>0</v>
      </c>
      <c r="AG47" s="713">
        <f t="shared" si="11"/>
        <v>0</v>
      </c>
      <c r="AH47" s="715">
        <f t="shared" si="11"/>
        <v>0</v>
      </c>
    </row>
    <row r="48" spans="1:34" s="686" customFormat="1"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1"/>
        <v>0</v>
      </c>
      <c r="AG48" s="713">
        <f t="shared" si="11"/>
        <v>0</v>
      </c>
      <c r="AH48" s="715">
        <f t="shared" si="11"/>
        <v>0</v>
      </c>
    </row>
    <row r="49" spans="1:34" s="686" customFormat="1"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1"/>
        <v>0</v>
      </c>
      <c r="AG49" s="713">
        <f t="shared" si="11"/>
        <v>0</v>
      </c>
      <c r="AH49" s="715">
        <f t="shared" si="11"/>
        <v>0</v>
      </c>
    </row>
    <row r="50" spans="1:34" s="686" customFormat="1"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1"/>
        <v>0</v>
      </c>
      <c r="AG50" s="713">
        <f t="shared" si="11"/>
        <v>0</v>
      </c>
      <c r="AH50" s="715">
        <f t="shared" si="11"/>
        <v>0</v>
      </c>
    </row>
    <row r="51" spans="1:34" s="686" customFormat="1"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1"/>
        <v>0</v>
      </c>
      <c r="AG51" s="713">
        <f t="shared" si="11"/>
        <v>0</v>
      </c>
      <c r="AH51" s="715">
        <f t="shared" si="11"/>
        <v>0</v>
      </c>
    </row>
    <row r="52" spans="1:34" s="686" customFormat="1"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1"/>
        <v>0</v>
      </c>
      <c r="AG52" s="713">
        <f t="shared" si="11"/>
        <v>0</v>
      </c>
      <c r="AH52" s="715">
        <f t="shared" si="11"/>
        <v>0</v>
      </c>
    </row>
    <row r="53" spans="1:34" s="686" customFormat="1"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1"/>
        <v>0</v>
      </c>
      <c r="AG53" s="713">
        <f t="shared" si="11"/>
        <v>0</v>
      </c>
      <c r="AH53" s="715">
        <f t="shared" si="11"/>
        <v>0</v>
      </c>
    </row>
    <row r="54" spans="1:34" s="686" customFormat="1"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1"/>
        <v>0</v>
      </c>
      <c r="AG54" s="713">
        <f t="shared" si="11"/>
        <v>0</v>
      </c>
      <c r="AH54" s="715">
        <f t="shared" si="11"/>
        <v>0</v>
      </c>
    </row>
    <row r="55" spans="1:34" s="686" customFormat="1"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1"/>
        <v>0</v>
      </c>
      <c r="AG55" s="713">
        <f t="shared" si="11"/>
        <v>0</v>
      </c>
      <c r="AH55" s="715">
        <f t="shared" si="11"/>
        <v>0</v>
      </c>
    </row>
    <row r="56" spans="1:34" s="686" customFormat="1"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1"/>
        <v>0</v>
      </c>
      <c r="AG56" s="713">
        <f t="shared" si="11"/>
        <v>0</v>
      </c>
      <c r="AH56" s="715">
        <f t="shared" si="11"/>
        <v>0</v>
      </c>
    </row>
    <row r="57" spans="1:34" s="686" customFormat="1"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1"/>
        <v>0</v>
      </c>
      <c r="AG57" s="713">
        <f t="shared" si="11"/>
        <v>0</v>
      </c>
      <c r="AH57" s="715">
        <f t="shared" si="11"/>
        <v>0</v>
      </c>
    </row>
    <row r="58" spans="1:34" s="686" customFormat="1"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1"/>
        <v>0</v>
      </c>
      <c r="AG58" s="713">
        <f t="shared" si="11"/>
        <v>0</v>
      </c>
      <c r="AH58" s="715">
        <f t="shared" si="11"/>
        <v>0</v>
      </c>
    </row>
    <row r="59" spans="1:34" s="686" customFormat="1"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1"/>
        <v>0</v>
      </c>
      <c r="AG59" s="713">
        <f t="shared" si="11"/>
        <v>0</v>
      </c>
      <c r="AH59" s="715">
        <f t="shared" si="11"/>
        <v>0</v>
      </c>
    </row>
    <row r="60" spans="1:34" s="686" customFormat="1"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1"/>
        <v>0</v>
      </c>
      <c r="AG60" s="713">
        <f t="shared" si="11"/>
        <v>0</v>
      </c>
      <c r="AH60" s="715">
        <f t="shared" si="11"/>
        <v>0</v>
      </c>
    </row>
    <row r="61" spans="1:34" s="686" customFormat="1"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1"/>
        <v>0</v>
      </c>
      <c r="AG61" s="713">
        <f t="shared" si="11"/>
        <v>0</v>
      </c>
      <c r="AH61" s="715">
        <f t="shared" si="11"/>
        <v>0</v>
      </c>
    </row>
    <row r="62" spans="1:34" s="686" customFormat="1"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1"/>
        <v>0</v>
      </c>
      <c r="AG62" s="713">
        <f t="shared" si="11"/>
        <v>0</v>
      </c>
      <c r="AH62" s="715">
        <f t="shared" si="11"/>
        <v>0</v>
      </c>
    </row>
    <row r="63" spans="1:34" s="686" customFormat="1"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1"/>
        <v>0</v>
      </c>
      <c r="AG63" s="713">
        <f t="shared" si="11"/>
        <v>0</v>
      </c>
      <c r="AH63" s="715">
        <f t="shared" si="11"/>
        <v>0</v>
      </c>
    </row>
    <row r="64" spans="1:34" s="686" customFormat="1"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H66" si="12">SUM(B64,E64,H64,K64,N64,Q64,T64,W64,Z64,AC64)</f>
        <v>0</v>
      </c>
      <c r="AG64" s="713">
        <f t="shared" si="12"/>
        <v>0</v>
      </c>
      <c r="AH64" s="715">
        <f t="shared" si="12"/>
        <v>0</v>
      </c>
    </row>
    <row r="65" spans="1:34" s="686" customFormat="1"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2"/>
        <v>0</v>
      </c>
      <c r="AG65" s="713">
        <f t="shared" si="12"/>
        <v>0</v>
      </c>
      <c r="AH65" s="715">
        <f t="shared" si="12"/>
        <v>0</v>
      </c>
    </row>
    <row r="66" spans="1:34" s="686" customFormat="1"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2"/>
        <v>0</v>
      </c>
      <c r="AG66" s="713">
        <f t="shared" si="12"/>
        <v>0</v>
      </c>
      <c r="AH66" s="715">
        <f t="shared" si="12"/>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13">SUM(B13:B66)</f>
        <v>0</v>
      </c>
      <c r="C68" s="707">
        <f t="shared" si="13"/>
        <v>0</v>
      </c>
      <c r="D68" s="709">
        <f t="shared" si="13"/>
        <v>0</v>
      </c>
      <c r="E68" s="708">
        <f t="shared" si="13"/>
        <v>0</v>
      </c>
      <c r="F68" s="707">
        <f t="shared" si="13"/>
        <v>0</v>
      </c>
      <c r="G68" s="709">
        <f t="shared" si="13"/>
        <v>0</v>
      </c>
      <c r="H68" s="708">
        <f t="shared" si="13"/>
        <v>0</v>
      </c>
      <c r="I68" s="707">
        <f t="shared" si="13"/>
        <v>0</v>
      </c>
      <c r="J68" s="709">
        <f t="shared" si="13"/>
        <v>0</v>
      </c>
      <c r="K68" s="708">
        <f t="shared" si="13"/>
        <v>0</v>
      </c>
      <c r="L68" s="707">
        <f t="shared" si="13"/>
        <v>0</v>
      </c>
      <c r="M68" s="709">
        <f t="shared" si="13"/>
        <v>0</v>
      </c>
      <c r="N68" s="708">
        <f t="shared" si="13"/>
        <v>0</v>
      </c>
      <c r="O68" s="707">
        <f t="shared" si="13"/>
        <v>0</v>
      </c>
      <c r="P68" s="709">
        <f t="shared" si="13"/>
        <v>0</v>
      </c>
      <c r="Q68" s="708">
        <f t="shared" si="13"/>
        <v>0</v>
      </c>
      <c r="R68" s="707">
        <f t="shared" si="13"/>
        <v>0</v>
      </c>
      <c r="S68" s="709">
        <f t="shared" si="13"/>
        <v>0</v>
      </c>
      <c r="T68" s="708">
        <f t="shared" si="13"/>
        <v>0</v>
      </c>
      <c r="U68" s="707">
        <f t="shared" si="13"/>
        <v>0</v>
      </c>
      <c r="V68" s="709">
        <f t="shared" si="13"/>
        <v>0</v>
      </c>
      <c r="W68" s="708">
        <f t="shared" si="13"/>
        <v>0</v>
      </c>
      <c r="X68" s="707">
        <f t="shared" si="13"/>
        <v>0</v>
      </c>
      <c r="Y68" s="709">
        <f t="shared" si="13"/>
        <v>0</v>
      </c>
      <c r="Z68" s="708">
        <f t="shared" si="13"/>
        <v>0</v>
      </c>
      <c r="AA68" s="707">
        <f t="shared" si="13"/>
        <v>0</v>
      </c>
      <c r="AB68" s="709">
        <f t="shared" si="13"/>
        <v>0</v>
      </c>
      <c r="AC68" s="708">
        <f t="shared" si="13"/>
        <v>0</v>
      </c>
      <c r="AD68" s="707">
        <f t="shared" si="13"/>
        <v>0</v>
      </c>
      <c r="AE68" s="709">
        <f t="shared" si="13"/>
        <v>0</v>
      </c>
      <c r="AF68" s="710">
        <f t="shared" si="13"/>
        <v>0</v>
      </c>
      <c r="AG68" s="711">
        <f t="shared" si="13"/>
        <v>0</v>
      </c>
      <c r="AH68" s="709">
        <f t="shared" si="1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14">D71-B71</f>
        <v>0</v>
      </c>
      <c r="D71" s="690"/>
      <c r="E71" s="689"/>
      <c r="F71" s="705">
        <f t="shared" ref="F71:F82" si="15">G71-E71</f>
        <v>0</v>
      </c>
      <c r="G71" s="690"/>
      <c r="H71" s="689"/>
      <c r="I71" s="705">
        <f t="shared" ref="I71:I82" si="16">J71-H71</f>
        <v>0</v>
      </c>
      <c r="J71" s="690"/>
      <c r="K71" s="689"/>
      <c r="L71" s="705">
        <f t="shared" ref="L71:L82" si="17">M71-K71</f>
        <v>0</v>
      </c>
      <c r="M71" s="690"/>
      <c r="N71" s="689"/>
      <c r="O71" s="705">
        <f t="shared" ref="O71:O82" si="18">P71-N71</f>
        <v>0</v>
      </c>
      <c r="P71" s="690"/>
      <c r="Q71" s="689"/>
      <c r="R71" s="705">
        <f t="shared" ref="R71:R82" si="19">S71-Q71</f>
        <v>0</v>
      </c>
      <c r="S71" s="690"/>
      <c r="T71" s="689"/>
      <c r="U71" s="705">
        <f t="shared" ref="U71:U82" si="20">V71-T71</f>
        <v>0</v>
      </c>
      <c r="V71" s="690"/>
      <c r="W71" s="689"/>
      <c r="X71" s="705">
        <f t="shared" ref="X71:X82" si="21">Y71-W71</f>
        <v>0</v>
      </c>
      <c r="Y71" s="690"/>
      <c r="Z71" s="689"/>
      <c r="AA71" s="705">
        <f t="shared" ref="AA71:AA82" si="22">AB71-Z71</f>
        <v>0</v>
      </c>
      <c r="AB71" s="690"/>
      <c r="AC71" s="689"/>
      <c r="AD71" s="705">
        <f t="shared" ref="AD71:AD82" si="23">AE71-AC71</f>
        <v>0</v>
      </c>
      <c r="AE71" s="690"/>
      <c r="AF71" s="712">
        <f t="shared" ref="AF71:AH82" si="24">SUM(B71,E71,H71,K71,N71,Q71,T71,W71,Z71,AC71)</f>
        <v>0</v>
      </c>
      <c r="AG71" s="713">
        <f t="shared" si="24"/>
        <v>0</v>
      </c>
      <c r="AH71" s="715">
        <f t="shared" si="24"/>
        <v>0</v>
      </c>
    </row>
    <row r="72" spans="1:34" s="686" customFormat="1" ht="17.25" customHeight="1">
      <c r="A72" s="694"/>
      <c r="B72" s="689"/>
      <c r="C72" s="705">
        <f t="shared" si="14"/>
        <v>0</v>
      </c>
      <c r="D72" s="690"/>
      <c r="E72" s="689"/>
      <c r="F72" s="705">
        <f t="shared" si="15"/>
        <v>0</v>
      </c>
      <c r="G72" s="690"/>
      <c r="H72" s="689"/>
      <c r="I72" s="705">
        <f t="shared" si="16"/>
        <v>0</v>
      </c>
      <c r="J72" s="690"/>
      <c r="K72" s="689"/>
      <c r="L72" s="705">
        <f t="shared" si="17"/>
        <v>0</v>
      </c>
      <c r="M72" s="690"/>
      <c r="N72" s="689"/>
      <c r="O72" s="705">
        <f t="shared" si="18"/>
        <v>0</v>
      </c>
      <c r="P72" s="690"/>
      <c r="Q72" s="689"/>
      <c r="R72" s="705">
        <f t="shared" si="19"/>
        <v>0</v>
      </c>
      <c r="S72" s="690"/>
      <c r="T72" s="689"/>
      <c r="U72" s="705">
        <f t="shared" si="20"/>
        <v>0</v>
      </c>
      <c r="V72" s="690"/>
      <c r="W72" s="689"/>
      <c r="X72" s="705">
        <f t="shared" si="21"/>
        <v>0</v>
      </c>
      <c r="Y72" s="690"/>
      <c r="Z72" s="689"/>
      <c r="AA72" s="705">
        <f t="shared" si="22"/>
        <v>0</v>
      </c>
      <c r="AB72" s="690"/>
      <c r="AC72" s="689"/>
      <c r="AD72" s="705">
        <f t="shared" si="23"/>
        <v>0</v>
      </c>
      <c r="AE72" s="690"/>
      <c r="AF72" s="712">
        <f t="shared" si="24"/>
        <v>0</v>
      </c>
      <c r="AG72" s="713">
        <f t="shared" si="24"/>
        <v>0</v>
      </c>
      <c r="AH72" s="715">
        <f t="shared" si="24"/>
        <v>0</v>
      </c>
    </row>
    <row r="73" spans="1:34" s="686" customFormat="1" ht="17.25" customHeight="1">
      <c r="A73" s="694"/>
      <c r="B73" s="689"/>
      <c r="C73" s="705">
        <f t="shared" si="14"/>
        <v>0</v>
      </c>
      <c r="D73" s="690"/>
      <c r="E73" s="689"/>
      <c r="F73" s="705">
        <f t="shared" si="15"/>
        <v>0</v>
      </c>
      <c r="G73" s="690"/>
      <c r="H73" s="689"/>
      <c r="I73" s="705">
        <f t="shared" si="16"/>
        <v>0</v>
      </c>
      <c r="J73" s="690"/>
      <c r="K73" s="689"/>
      <c r="L73" s="705">
        <f t="shared" si="17"/>
        <v>0</v>
      </c>
      <c r="M73" s="690"/>
      <c r="N73" s="689"/>
      <c r="O73" s="705">
        <f t="shared" si="18"/>
        <v>0</v>
      </c>
      <c r="P73" s="690"/>
      <c r="Q73" s="689"/>
      <c r="R73" s="705">
        <f t="shared" si="19"/>
        <v>0</v>
      </c>
      <c r="S73" s="690"/>
      <c r="T73" s="689"/>
      <c r="U73" s="705">
        <f t="shared" si="20"/>
        <v>0</v>
      </c>
      <c r="V73" s="690"/>
      <c r="W73" s="689"/>
      <c r="X73" s="705">
        <f t="shared" si="21"/>
        <v>0</v>
      </c>
      <c r="Y73" s="690"/>
      <c r="Z73" s="689"/>
      <c r="AA73" s="705">
        <f t="shared" si="22"/>
        <v>0</v>
      </c>
      <c r="AB73" s="690"/>
      <c r="AC73" s="689"/>
      <c r="AD73" s="705">
        <f t="shared" si="23"/>
        <v>0</v>
      </c>
      <c r="AE73" s="690"/>
      <c r="AF73" s="712">
        <f t="shared" si="24"/>
        <v>0</v>
      </c>
      <c r="AG73" s="713">
        <f t="shared" si="24"/>
        <v>0</v>
      </c>
      <c r="AH73" s="715">
        <f t="shared" si="24"/>
        <v>0</v>
      </c>
    </row>
    <row r="74" spans="1:34" s="686" customFormat="1" ht="17.25" customHeight="1">
      <c r="A74" s="694"/>
      <c r="B74" s="689"/>
      <c r="C74" s="705">
        <f t="shared" si="14"/>
        <v>0</v>
      </c>
      <c r="D74" s="690"/>
      <c r="E74" s="689"/>
      <c r="F74" s="705">
        <f t="shared" si="15"/>
        <v>0</v>
      </c>
      <c r="G74" s="690"/>
      <c r="H74" s="689"/>
      <c r="I74" s="705">
        <f t="shared" si="16"/>
        <v>0</v>
      </c>
      <c r="J74" s="690"/>
      <c r="K74" s="689"/>
      <c r="L74" s="705">
        <f t="shared" si="17"/>
        <v>0</v>
      </c>
      <c r="M74" s="690"/>
      <c r="N74" s="689"/>
      <c r="O74" s="705">
        <f t="shared" si="18"/>
        <v>0</v>
      </c>
      <c r="P74" s="690"/>
      <c r="Q74" s="689"/>
      <c r="R74" s="705">
        <f t="shared" si="19"/>
        <v>0</v>
      </c>
      <c r="S74" s="690"/>
      <c r="T74" s="689"/>
      <c r="U74" s="705">
        <f t="shared" si="20"/>
        <v>0</v>
      </c>
      <c r="V74" s="690"/>
      <c r="W74" s="689"/>
      <c r="X74" s="705">
        <f t="shared" si="21"/>
        <v>0</v>
      </c>
      <c r="Y74" s="690"/>
      <c r="Z74" s="689"/>
      <c r="AA74" s="705">
        <f t="shared" si="22"/>
        <v>0</v>
      </c>
      <c r="AB74" s="690"/>
      <c r="AC74" s="689"/>
      <c r="AD74" s="705">
        <f t="shared" si="23"/>
        <v>0</v>
      </c>
      <c r="AE74" s="690"/>
      <c r="AF74" s="712">
        <f t="shared" si="24"/>
        <v>0</v>
      </c>
      <c r="AG74" s="713">
        <f t="shared" si="24"/>
        <v>0</v>
      </c>
      <c r="AH74" s="715">
        <f t="shared" si="24"/>
        <v>0</v>
      </c>
    </row>
    <row r="75" spans="1:34" s="686" customFormat="1" ht="17.25" customHeight="1">
      <c r="A75" s="694"/>
      <c r="B75" s="689"/>
      <c r="C75" s="705">
        <f t="shared" si="14"/>
        <v>0</v>
      </c>
      <c r="D75" s="690"/>
      <c r="E75" s="689"/>
      <c r="F75" s="705">
        <f t="shared" si="15"/>
        <v>0</v>
      </c>
      <c r="G75" s="690"/>
      <c r="H75" s="689"/>
      <c r="I75" s="705">
        <f t="shared" si="16"/>
        <v>0</v>
      </c>
      <c r="J75" s="690"/>
      <c r="K75" s="689"/>
      <c r="L75" s="705">
        <f t="shared" si="17"/>
        <v>0</v>
      </c>
      <c r="M75" s="690"/>
      <c r="N75" s="689"/>
      <c r="O75" s="705">
        <f t="shared" si="18"/>
        <v>0</v>
      </c>
      <c r="P75" s="690"/>
      <c r="Q75" s="689"/>
      <c r="R75" s="705">
        <f t="shared" si="19"/>
        <v>0</v>
      </c>
      <c r="S75" s="690"/>
      <c r="T75" s="689"/>
      <c r="U75" s="705">
        <f t="shared" si="20"/>
        <v>0</v>
      </c>
      <c r="V75" s="690"/>
      <c r="W75" s="689"/>
      <c r="X75" s="705">
        <f t="shared" si="21"/>
        <v>0</v>
      </c>
      <c r="Y75" s="690"/>
      <c r="Z75" s="689"/>
      <c r="AA75" s="705">
        <f t="shared" si="22"/>
        <v>0</v>
      </c>
      <c r="AB75" s="690"/>
      <c r="AC75" s="689"/>
      <c r="AD75" s="705">
        <f t="shared" si="23"/>
        <v>0</v>
      </c>
      <c r="AE75" s="690"/>
      <c r="AF75" s="712">
        <f t="shared" si="24"/>
        <v>0</v>
      </c>
      <c r="AG75" s="713">
        <f t="shared" si="24"/>
        <v>0</v>
      </c>
      <c r="AH75" s="715">
        <f t="shared" si="24"/>
        <v>0</v>
      </c>
    </row>
    <row r="76" spans="1:34" s="686" customFormat="1" ht="17.25" customHeight="1">
      <c r="A76" s="694"/>
      <c r="B76" s="689"/>
      <c r="C76" s="705">
        <f t="shared" si="14"/>
        <v>0</v>
      </c>
      <c r="D76" s="690"/>
      <c r="E76" s="689"/>
      <c r="F76" s="705">
        <f t="shared" si="15"/>
        <v>0</v>
      </c>
      <c r="G76" s="690"/>
      <c r="H76" s="689"/>
      <c r="I76" s="705">
        <f t="shared" si="16"/>
        <v>0</v>
      </c>
      <c r="J76" s="690"/>
      <c r="K76" s="689"/>
      <c r="L76" s="705">
        <f t="shared" si="17"/>
        <v>0</v>
      </c>
      <c r="M76" s="690"/>
      <c r="N76" s="689"/>
      <c r="O76" s="705">
        <f t="shared" si="18"/>
        <v>0</v>
      </c>
      <c r="P76" s="690"/>
      <c r="Q76" s="689"/>
      <c r="R76" s="705">
        <f t="shared" si="19"/>
        <v>0</v>
      </c>
      <c r="S76" s="690"/>
      <c r="T76" s="689"/>
      <c r="U76" s="705">
        <f t="shared" si="20"/>
        <v>0</v>
      </c>
      <c r="V76" s="690"/>
      <c r="W76" s="689"/>
      <c r="X76" s="705">
        <f t="shared" si="21"/>
        <v>0</v>
      </c>
      <c r="Y76" s="690"/>
      <c r="Z76" s="689"/>
      <c r="AA76" s="705">
        <f t="shared" si="22"/>
        <v>0</v>
      </c>
      <c r="AB76" s="690"/>
      <c r="AC76" s="689"/>
      <c r="AD76" s="705">
        <f t="shared" si="23"/>
        <v>0</v>
      </c>
      <c r="AE76" s="690"/>
      <c r="AF76" s="712">
        <f t="shared" si="24"/>
        <v>0</v>
      </c>
      <c r="AG76" s="713">
        <f t="shared" si="24"/>
        <v>0</v>
      </c>
      <c r="AH76" s="715">
        <f t="shared" si="24"/>
        <v>0</v>
      </c>
    </row>
    <row r="77" spans="1:34" s="686" customFormat="1" ht="17.25" customHeight="1">
      <c r="A77" s="694"/>
      <c r="B77" s="689"/>
      <c r="C77" s="705">
        <f t="shared" si="14"/>
        <v>0</v>
      </c>
      <c r="D77" s="690"/>
      <c r="E77" s="689"/>
      <c r="F77" s="705">
        <f t="shared" si="15"/>
        <v>0</v>
      </c>
      <c r="G77" s="690"/>
      <c r="H77" s="689"/>
      <c r="I77" s="705">
        <f t="shared" si="16"/>
        <v>0</v>
      </c>
      <c r="J77" s="690"/>
      <c r="K77" s="689"/>
      <c r="L77" s="705">
        <f t="shared" si="17"/>
        <v>0</v>
      </c>
      <c r="M77" s="690"/>
      <c r="N77" s="689"/>
      <c r="O77" s="705">
        <f t="shared" si="18"/>
        <v>0</v>
      </c>
      <c r="P77" s="690"/>
      <c r="Q77" s="689"/>
      <c r="R77" s="705">
        <f t="shared" si="19"/>
        <v>0</v>
      </c>
      <c r="S77" s="690"/>
      <c r="T77" s="689"/>
      <c r="U77" s="705">
        <f t="shared" si="20"/>
        <v>0</v>
      </c>
      <c r="V77" s="690"/>
      <c r="W77" s="689"/>
      <c r="X77" s="705">
        <f t="shared" si="21"/>
        <v>0</v>
      </c>
      <c r="Y77" s="690"/>
      <c r="Z77" s="689"/>
      <c r="AA77" s="705">
        <f t="shared" si="22"/>
        <v>0</v>
      </c>
      <c r="AB77" s="690"/>
      <c r="AC77" s="689"/>
      <c r="AD77" s="705">
        <f t="shared" si="23"/>
        <v>0</v>
      </c>
      <c r="AE77" s="690"/>
      <c r="AF77" s="712">
        <f t="shared" si="24"/>
        <v>0</v>
      </c>
      <c r="AG77" s="713">
        <f t="shared" si="24"/>
        <v>0</v>
      </c>
      <c r="AH77" s="715">
        <f t="shared" si="24"/>
        <v>0</v>
      </c>
    </row>
    <row r="78" spans="1:34" s="686" customFormat="1" ht="17.25" customHeight="1">
      <c r="A78" s="694"/>
      <c r="B78" s="689"/>
      <c r="C78" s="705">
        <f t="shared" si="14"/>
        <v>0</v>
      </c>
      <c r="D78" s="690"/>
      <c r="E78" s="689"/>
      <c r="F78" s="705">
        <f t="shared" si="15"/>
        <v>0</v>
      </c>
      <c r="G78" s="690"/>
      <c r="H78" s="689"/>
      <c r="I78" s="705">
        <f t="shared" si="16"/>
        <v>0</v>
      </c>
      <c r="J78" s="690"/>
      <c r="K78" s="689"/>
      <c r="L78" s="705">
        <f t="shared" si="17"/>
        <v>0</v>
      </c>
      <c r="M78" s="690"/>
      <c r="N78" s="689"/>
      <c r="O78" s="705">
        <f t="shared" si="18"/>
        <v>0</v>
      </c>
      <c r="P78" s="690"/>
      <c r="Q78" s="689"/>
      <c r="R78" s="705">
        <f t="shared" si="19"/>
        <v>0</v>
      </c>
      <c r="S78" s="690"/>
      <c r="T78" s="689"/>
      <c r="U78" s="705">
        <f t="shared" si="20"/>
        <v>0</v>
      </c>
      <c r="V78" s="690"/>
      <c r="W78" s="689"/>
      <c r="X78" s="705">
        <f t="shared" si="21"/>
        <v>0</v>
      </c>
      <c r="Y78" s="690"/>
      <c r="Z78" s="689"/>
      <c r="AA78" s="705">
        <f t="shared" si="22"/>
        <v>0</v>
      </c>
      <c r="AB78" s="690"/>
      <c r="AC78" s="689"/>
      <c r="AD78" s="705">
        <f t="shared" si="23"/>
        <v>0</v>
      </c>
      <c r="AE78" s="690"/>
      <c r="AF78" s="712">
        <f t="shared" si="24"/>
        <v>0</v>
      </c>
      <c r="AG78" s="713">
        <f t="shared" si="24"/>
        <v>0</v>
      </c>
      <c r="AH78" s="715">
        <f t="shared" si="24"/>
        <v>0</v>
      </c>
    </row>
    <row r="79" spans="1:34" s="686" customFormat="1" ht="17.25" customHeight="1">
      <c r="A79" s="734"/>
      <c r="B79" s="689"/>
      <c r="C79" s="705">
        <f t="shared" si="14"/>
        <v>0</v>
      </c>
      <c r="D79" s="690"/>
      <c r="E79" s="689"/>
      <c r="F79" s="705">
        <f t="shared" si="15"/>
        <v>0</v>
      </c>
      <c r="G79" s="690"/>
      <c r="H79" s="689"/>
      <c r="I79" s="705">
        <f t="shared" si="16"/>
        <v>0</v>
      </c>
      <c r="J79" s="690"/>
      <c r="K79" s="689"/>
      <c r="L79" s="705">
        <f t="shared" si="17"/>
        <v>0</v>
      </c>
      <c r="M79" s="690"/>
      <c r="N79" s="689"/>
      <c r="O79" s="705">
        <f t="shared" si="18"/>
        <v>0</v>
      </c>
      <c r="P79" s="690"/>
      <c r="Q79" s="689"/>
      <c r="R79" s="705">
        <f t="shared" si="19"/>
        <v>0</v>
      </c>
      <c r="S79" s="690"/>
      <c r="T79" s="689"/>
      <c r="U79" s="705">
        <f t="shared" si="20"/>
        <v>0</v>
      </c>
      <c r="V79" s="690"/>
      <c r="W79" s="689"/>
      <c r="X79" s="705">
        <f t="shared" si="21"/>
        <v>0</v>
      </c>
      <c r="Y79" s="690"/>
      <c r="Z79" s="689"/>
      <c r="AA79" s="705">
        <f t="shared" si="22"/>
        <v>0</v>
      </c>
      <c r="AB79" s="690"/>
      <c r="AC79" s="689"/>
      <c r="AD79" s="705">
        <f t="shared" si="23"/>
        <v>0</v>
      </c>
      <c r="AE79" s="690"/>
      <c r="AF79" s="712">
        <f t="shared" si="24"/>
        <v>0</v>
      </c>
      <c r="AG79" s="713">
        <f t="shared" si="24"/>
        <v>0</v>
      </c>
      <c r="AH79" s="715">
        <f t="shared" si="24"/>
        <v>0</v>
      </c>
    </row>
    <row r="80" spans="1:34" s="686" customFormat="1" ht="17.25" customHeight="1">
      <c r="A80" s="694"/>
      <c r="B80" s="689"/>
      <c r="C80" s="705">
        <f t="shared" si="14"/>
        <v>0</v>
      </c>
      <c r="D80" s="690"/>
      <c r="E80" s="689"/>
      <c r="F80" s="705">
        <f t="shared" si="15"/>
        <v>0</v>
      </c>
      <c r="G80" s="690"/>
      <c r="H80" s="689"/>
      <c r="I80" s="705">
        <f t="shared" si="16"/>
        <v>0</v>
      </c>
      <c r="J80" s="690"/>
      <c r="K80" s="689"/>
      <c r="L80" s="705">
        <f t="shared" si="17"/>
        <v>0</v>
      </c>
      <c r="M80" s="690"/>
      <c r="N80" s="689"/>
      <c r="O80" s="705">
        <f t="shared" si="18"/>
        <v>0</v>
      </c>
      <c r="P80" s="690"/>
      <c r="Q80" s="689"/>
      <c r="R80" s="705">
        <f t="shared" si="19"/>
        <v>0</v>
      </c>
      <c r="S80" s="690"/>
      <c r="T80" s="689"/>
      <c r="U80" s="705">
        <f t="shared" si="20"/>
        <v>0</v>
      </c>
      <c r="V80" s="690"/>
      <c r="W80" s="689"/>
      <c r="X80" s="705">
        <f t="shared" si="21"/>
        <v>0</v>
      </c>
      <c r="Y80" s="690"/>
      <c r="Z80" s="689"/>
      <c r="AA80" s="705">
        <f t="shared" si="22"/>
        <v>0</v>
      </c>
      <c r="AB80" s="690"/>
      <c r="AC80" s="689"/>
      <c r="AD80" s="705">
        <f t="shared" si="23"/>
        <v>0</v>
      </c>
      <c r="AE80" s="690"/>
      <c r="AF80" s="712">
        <f t="shared" si="24"/>
        <v>0</v>
      </c>
      <c r="AG80" s="713">
        <f t="shared" si="24"/>
        <v>0</v>
      </c>
      <c r="AH80" s="715">
        <f t="shared" si="24"/>
        <v>0</v>
      </c>
    </row>
    <row r="81" spans="1:34" s="686" customFormat="1" ht="17.25" customHeight="1">
      <c r="A81" s="695"/>
      <c r="B81" s="689"/>
      <c r="C81" s="705">
        <f t="shared" si="14"/>
        <v>0</v>
      </c>
      <c r="D81" s="690"/>
      <c r="E81" s="689"/>
      <c r="F81" s="705">
        <f t="shared" si="15"/>
        <v>0</v>
      </c>
      <c r="G81" s="690"/>
      <c r="H81" s="689"/>
      <c r="I81" s="705">
        <f t="shared" si="16"/>
        <v>0</v>
      </c>
      <c r="J81" s="690"/>
      <c r="K81" s="689"/>
      <c r="L81" s="705">
        <f t="shared" si="17"/>
        <v>0</v>
      </c>
      <c r="M81" s="690"/>
      <c r="N81" s="689"/>
      <c r="O81" s="705">
        <f t="shared" si="18"/>
        <v>0</v>
      </c>
      <c r="P81" s="690"/>
      <c r="Q81" s="689"/>
      <c r="R81" s="705">
        <f t="shared" si="19"/>
        <v>0</v>
      </c>
      <c r="S81" s="690"/>
      <c r="T81" s="689"/>
      <c r="U81" s="705">
        <f t="shared" si="20"/>
        <v>0</v>
      </c>
      <c r="V81" s="690"/>
      <c r="W81" s="689"/>
      <c r="X81" s="705">
        <f t="shared" si="21"/>
        <v>0</v>
      </c>
      <c r="Y81" s="690"/>
      <c r="Z81" s="689"/>
      <c r="AA81" s="705">
        <f t="shared" si="22"/>
        <v>0</v>
      </c>
      <c r="AB81" s="690"/>
      <c r="AC81" s="689"/>
      <c r="AD81" s="705">
        <f t="shared" si="23"/>
        <v>0</v>
      </c>
      <c r="AE81" s="690"/>
      <c r="AF81" s="712">
        <f t="shared" si="24"/>
        <v>0</v>
      </c>
      <c r="AG81" s="713">
        <f t="shared" si="24"/>
        <v>0</v>
      </c>
      <c r="AH81" s="715">
        <f t="shared" si="24"/>
        <v>0</v>
      </c>
    </row>
    <row r="82" spans="1:34" s="686" customFormat="1" ht="17.25" customHeight="1">
      <c r="A82" s="694"/>
      <c r="B82" s="689"/>
      <c r="C82" s="705">
        <f t="shared" si="14"/>
        <v>0</v>
      </c>
      <c r="D82" s="690"/>
      <c r="E82" s="689"/>
      <c r="F82" s="705">
        <f t="shared" si="15"/>
        <v>0</v>
      </c>
      <c r="G82" s="690"/>
      <c r="H82" s="689"/>
      <c r="I82" s="705">
        <f t="shared" si="16"/>
        <v>0</v>
      </c>
      <c r="J82" s="690"/>
      <c r="K82" s="689"/>
      <c r="L82" s="705">
        <f t="shared" si="17"/>
        <v>0</v>
      </c>
      <c r="M82" s="690"/>
      <c r="N82" s="689"/>
      <c r="O82" s="705">
        <f t="shared" si="18"/>
        <v>0</v>
      </c>
      <c r="P82" s="690"/>
      <c r="Q82" s="689"/>
      <c r="R82" s="705">
        <f t="shared" si="19"/>
        <v>0</v>
      </c>
      <c r="S82" s="690"/>
      <c r="T82" s="689"/>
      <c r="U82" s="705">
        <f t="shared" si="20"/>
        <v>0</v>
      </c>
      <c r="V82" s="690"/>
      <c r="W82" s="689"/>
      <c r="X82" s="705">
        <f t="shared" si="21"/>
        <v>0</v>
      </c>
      <c r="Y82" s="690"/>
      <c r="Z82" s="689"/>
      <c r="AA82" s="705">
        <f t="shared" si="22"/>
        <v>0</v>
      </c>
      <c r="AB82" s="690"/>
      <c r="AC82" s="689"/>
      <c r="AD82" s="705">
        <f t="shared" si="23"/>
        <v>0</v>
      </c>
      <c r="AE82" s="690"/>
      <c r="AF82" s="712">
        <f t="shared" si="24"/>
        <v>0</v>
      </c>
      <c r="AG82" s="713">
        <f t="shared" si="24"/>
        <v>0</v>
      </c>
      <c r="AH82" s="715">
        <f t="shared" si="2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25">SUM(C71:C82)</f>
        <v>0</v>
      </c>
      <c r="D84" s="709">
        <f t="shared" si="25"/>
        <v>0</v>
      </c>
      <c r="E84" s="708">
        <f>SUM(E71:E82)</f>
        <v>0</v>
      </c>
      <c r="F84" s="705">
        <f t="shared" ref="F84" si="26">SUM(F71:F82)</f>
        <v>0</v>
      </c>
      <c r="G84" s="709">
        <f t="shared" si="25"/>
        <v>0</v>
      </c>
      <c r="H84" s="708">
        <f>SUM(H71:H82)</f>
        <v>0</v>
      </c>
      <c r="I84" s="705">
        <f t="shared" ref="I84:J84" si="27">SUM(I71:I82)</f>
        <v>0</v>
      </c>
      <c r="J84" s="709">
        <f t="shared" si="27"/>
        <v>0</v>
      </c>
      <c r="K84" s="708">
        <f>SUM(K71:K82)</f>
        <v>0</v>
      </c>
      <c r="L84" s="705">
        <f t="shared" ref="L84:M84" si="28">SUM(L71:L82)</f>
        <v>0</v>
      </c>
      <c r="M84" s="709">
        <f t="shared" si="28"/>
        <v>0</v>
      </c>
      <c r="N84" s="708">
        <f>SUM(N71:N82)</f>
        <v>0</v>
      </c>
      <c r="O84" s="705">
        <f t="shared" ref="O84:P84" si="29">SUM(O71:O82)</f>
        <v>0</v>
      </c>
      <c r="P84" s="709">
        <f t="shared" si="29"/>
        <v>0</v>
      </c>
      <c r="Q84" s="708">
        <f>SUM(Q71:Q82)</f>
        <v>0</v>
      </c>
      <c r="R84" s="705">
        <f t="shared" si="25"/>
        <v>0</v>
      </c>
      <c r="S84" s="709">
        <f t="shared" si="25"/>
        <v>0</v>
      </c>
      <c r="T84" s="708">
        <f>SUM(T71:T82)</f>
        <v>0</v>
      </c>
      <c r="U84" s="705">
        <f t="shared" ref="U84:AH84" si="30">SUM(U71:U82)</f>
        <v>0</v>
      </c>
      <c r="V84" s="709">
        <f t="shared" si="30"/>
        <v>0</v>
      </c>
      <c r="W84" s="708">
        <f>SUM(W71:W82)</f>
        <v>0</v>
      </c>
      <c r="X84" s="705">
        <f t="shared" ref="X84:Y84" si="31">SUM(X71:X82)</f>
        <v>0</v>
      </c>
      <c r="Y84" s="709">
        <f t="shared" si="31"/>
        <v>0</v>
      </c>
      <c r="Z84" s="708">
        <f>SUM(Z71:Z82)</f>
        <v>0</v>
      </c>
      <c r="AA84" s="705">
        <f t="shared" ref="AA84:AB84" si="32">SUM(AA71:AA82)</f>
        <v>0</v>
      </c>
      <c r="AB84" s="709">
        <f t="shared" si="32"/>
        <v>0</v>
      </c>
      <c r="AC84" s="708">
        <f>SUM(AC71:AC82)</f>
        <v>0</v>
      </c>
      <c r="AD84" s="705">
        <f t="shared" ref="AD84:AE84" si="33">SUM(AD71:AD82)</f>
        <v>0</v>
      </c>
      <c r="AE84" s="709">
        <f t="shared" si="33"/>
        <v>0</v>
      </c>
      <c r="AF84" s="712">
        <f t="shared" si="30"/>
        <v>0</v>
      </c>
      <c r="AG84" s="713">
        <f>SUM(AG71:AG82)</f>
        <v>0</v>
      </c>
      <c r="AH84" s="714">
        <f t="shared" si="3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34">D87-B87</f>
        <v>0</v>
      </c>
      <c r="D87" s="690"/>
      <c r="E87" s="689"/>
      <c r="F87" s="705">
        <f t="shared" ref="F87:F93" si="35">G87-E87</f>
        <v>0</v>
      </c>
      <c r="G87" s="690"/>
      <c r="H87" s="689"/>
      <c r="I87" s="705">
        <f t="shared" ref="I87:I93" si="36">J87-H87</f>
        <v>0</v>
      </c>
      <c r="J87" s="690"/>
      <c r="K87" s="689"/>
      <c r="L87" s="705">
        <f t="shared" ref="L87:L93" si="37">M87-K87</f>
        <v>0</v>
      </c>
      <c r="M87" s="690"/>
      <c r="N87" s="689"/>
      <c r="O87" s="705">
        <f t="shared" ref="O87:O93" si="38">P87-N87</f>
        <v>0</v>
      </c>
      <c r="P87" s="690"/>
      <c r="Q87" s="689"/>
      <c r="R87" s="705">
        <f t="shared" ref="R87:R93" si="39">S87-Q87</f>
        <v>0</v>
      </c>
      <c r="S87" s="690"/>
      <c r="T87" s="689"/>
      <c r="U87" s="705">
        <f t="shared" ref="U87:U93" si="40">V87-T87</f>
        <v>0</v>
      </c>
      <c r="V87" s="690"/>
      <c r="W87" s="689"/>
      <c r="X87" s="705">
        <f t="shared" ref="X87:X93" si="41">Y87-W87</f>
        <v>0</v>
      </c>
      <c r="Y87" s="690"/>
      <c r="Z87" s="689"/>
      <c r="AA87" s="705">
        <f t="shared" ref="AA87:AA93" si="42">AB87-Z87</f>
        <v>0</v>
      </c>
      <c r="AB87" s="690"/>
      <c r="AC87" s="689"/>
      <c r="AD87" s="705">
        <f t="shared" ref="AD87:AD93" si="43">AE87-AC87</f>
        <v>0</v>
      </c>
      <c r="AE87" s="690"/>
      <c r="AF87" s="712">
        <f t="shared" ref="AF87:AH93" si="44">SUM(B87,E87,H87,K87,N87,Q87,T87,W87,Z87,AC87)</f>
        <v>0</v>
      </c>
      <c r="AG87" s="713">
        <f t="shared" si="44"/>
        <v>0</v>
      </c>
      <c r="AH87" s="715">
        <f t="shared" si="44"/>
        <v>0</v>
      </c>
    </row>
    <row r="88" spans="1:34" s="686" customFormat="1" ht="17.25" customHeight="1">
      <c r="A88" s="694"/>
      <c r="B88" s="689"/>
      <c r="C88" s="705">
        <f t="shared" si="34"/>
        <v>0</v>
      </c>
      <c r="D88" s="690"/>
      <c r="E88" s="689"/>
      <c r="F88" s="705">
        <f t="shared" si="35"/>
        <v>0</v>
      </c>
      <c r="G88" s="690"/>
      <c r="H88" s="689"/>
      <c r="I88" s="705">
        <f t="shared" si="36"/>
        <v>0</v>
      </c>
      <c r="J88" s="690"/>
      <c r="K88" s="689"/>
      <c r="L88" s="705">
        <f t="shared" si="37"/>
        <v>0</v>
      </c>
      <c r="M88" s="690"/>
      <c r="N88" s="689"/>
      <c r="O88" s="705">
        <f t="shared" si="38"/>
        <v>0</v>
      </c>
      <c r="P88" s="690"/>
      <c r="Q88" s="689"/>
      <c r="R88" s="705">
        <f t="shared" si="39"/>
        <v>0</v>
      </c>
      <c r="S88" s="690"/>
      <c r="T88" s="689"/>
      <c r="U88" s="705">
        <f t="shared" si="40"/>
        <v>0</v>
      </c>
      <c r="V88" s="690"/>
      <c r="W88" s="689"/>
      <c r="X88" s="705">
        <f t="shared" si="41"/>
        <v>0</v>
      </c>
      <c r="Y88" s="690"/>
      <c r="Z88" s="689"/>
      <c r="AA88" s="705">
        <f t="shared" si="42"/>
        <v>0</v>
      </c>
      <c r="AB88" s="690"/>
      <c r="AC88" s="689"/>
      <c r="AD88" s="705">
        <f t="shared" si="43"/>
        <v>0</v>
      </c>
      <c r="AE88" s="690"/>
      <c r="AF88" s="712">
        <f t="shared" si="44"/>
        <v>0</v>
      </c>
      <c r="AG88" s="713">
        <f t="shared" si="44"/>
        <v>0</v>
      </c>
      <c r="AH88" s="715">
        <f t="shared" si="44"/>
        <v>0</v>
      </c>
    </row>
    <row r="89" spans="1:34" s="686" customFormat="1" ht="17.25" customHeight="1">
      <c r="A89" s="694"/>
      <c r="B89" s="689"/>
      <c r="C89" s="705">
        <f t="shared" si="34"/>
        <v>0</v>
      </c>
      <c r="D89" s="690"/>
      <c r="E89" s="689"/>
      <c r="F89" s="705">
        <f t="shared" si="35"/>
        <v>0</v>
      </c>
      <c r="G89" s="690"/>
      <c r="H89" s="689"/>
      <c r="I89" s="705">
        <f t="shared" si="36"/>
        <v>0</v>
      </c>
      <c r="J89" s="690"/>
      <c r="K89" s="689"/>
      <c r="L89" s="705">
        <f t="shared" si="37"/>
        <v>0</v>
      </c>
      <c r="M89" s="690"/>
      <c r="N89" s="689"/>
      <c r="O89" s="705">
        <f t="shared" si="38"/>
        <v>0</v>
      </c>
      <c r="P89" s="690"/>
      <c r="Q89" s="689"/>
      <c r="R89" s="705">
        <f t="shared" si="39"/>
        <v>0</v>
      </c>
      <c r="S89" s="690"/>
      <c r="T89" s="689"/>
      <c r="U89" s="705">
        <f t="shared" si="40"/>
        <v>0</v>
      </c>
      <c r="V89" s="690"/>
      <c r="W89" s="689"/>
      <c r="X89" s="705">
        <f t="shared" si="41"/>
        <v>0</v>
      </c>
      <c r="Y89" s="690"/>
      <c r="Z89" s="689"/>
      <c r="AA89" s="705">
        <f t="shared" si="42"/>
        <v>0</v>
      </c>
      <c r="AB89" s="690"/>
      <c r="AC89" s="689"/>
      <c r="AD89" s="705">
        <f t="shared" si="43"/>
        <v>0</v>
      </c>
      <c r="AE89" s="690"/>
      <c r="AF89" s="712">
        <f t="shared" si="44"/>
        <v>0</v>
      </c>
      <c r="AG89" s="713">
        <f t="shared" si="44"/>
        <v>0</v>
      </c>
      <c r="AH89" s="715">
        <f t="shared" si="44"/>
        <v>0</v>
      </c>
    </row>
    <row r="90" spans="1:34" s="686" customFormat="1" ht="17.25" customHeight="1">
      <c r="A90" s="694"/>
      <c r="B90" s="689"/>
      <c r="C90" s="705">
        <f t="shared" si="34"/>
        <v>0</v>
      </c>
      <c r="D90" s="690"/>
      <c r="E90" s="689"/>
      <c r="F90" s="705">
        <f t="shared" si="35"/>
        <v>0</v>
      </c>
      <c r="G90" s="690"/>
      <c r="H90" s="689"/>
      <c r="I90" s="705">
        <f t="shared" si="36"/>
        <v>0</v>
      </c>
      <c r="J90" s="690"/>
      <c r="K90" s="689"/>
      <c r="L90" s="705">
        <f t="shared" si="37"/>
        <v>0</v>
      </c>
      <c r="M90" s="690"/>
      <c r="N90" s="689"/>
      <c r="O90" s="705">
        <f t="shared" si="38"/>
        <v>0</v>
      </c>
      <c r="P90" s="690"/>
      <c r="Q90" s="689"/>
      <c r="R90" s="705">
        <f t="shared" si="39"/>
        <v>0</v>
      </c>
      <c r="S90" s="690"/>
      <c r="T90" s="689"/>
      <c r="U90" s="705">
        <f t="shared" si="40"/>
        <v>0</v>
      </c>
      <c r="V90" s="690"/>
      <c r="W90" s="689"/>
      <c r="X90" s="705">
        <f t="shared" si="41"/>
        <v>0</v>
      </c>
      <c r="Y90" s="690"/>
      <c r="Z90" s="689"/>
      <c r="AA90" s="705">
        <f t="shared" si="42"/>
        <v>0</v>
      </c>
      <c r="AB90" s="690"/>
      <c r="AC90" s="689"/>
      <c r="AD90" s="705">
        <f t="shared" si="43"/>
        <v>0</v>
      </c>
      <c r="AE90" s="690"/>
      <c r="AF90" s="712">
        <f t="shared" si="44"/>
        <v>0</v>
      </c>
      <c r="AG90" s="713">
        <f t="shared" si="44"/>
        <v>0</v>
      </c>
      <c r="AH90" s="715">
        <f t="shared" si="44"/>
        <v>0</v>
      </c>
    </row>
    <row r="91" spans="1:34" s="686" customFormat="1" ht="17.25" customHeight="1">
      <c r="A91" s="694"/>
      <c r="B91" s="689"/>
      <c r="C91" s="705">
        <f t="shared" si="34"/>
        <v>0</v>
      </c>
      <c r="D91" s="690"/>
      <c r="E91" s="689"/>
      <c r="F91" s="705">
        <f t="shared" si="35"/>
        <v>0</v>
      </c>
      <c r="G91" s="690"/>
      <c r="H91" s="689"/>
      <c r="I91" s="705">
        <f t="shared" si="36"/>
        <v>0</v>
      </c>
      <c r="J91" s="690"/>
      <c r="K91" s="689"/>
      <c r="L91" s="705">
        <f t="shared" si="37"/>
        <v>0</v>
      </c>
      <c r="M91" s="690"/>
      <c r="N91" s="689"/>
      <c r="O91" s="705">
        <f t="shared" si="38"/>
        <v>0</v>
      </c>
      <c r="P91" s="690"/>
      <c r="Q91" s="689"/>
      <c r="R91" s="705">
        <f t="shared" si="39"/>
        <v>0</v>
      </c>
      <c r="S91" s="690"/>
      <c r="T91" s="689"/>
      <c r="U91" s="705">
        <f t="shared" si="40"/>
        <v>0</v>
      </c>
      <c r="V91" s="690"/>
      <c r="W91" s="689"/>
      <c r="X91" s="705">
        <f t="shared" si="41"/>
        <v>0</v>
      </c>
      <c r="Y91" s="690"/>
      <c r="Z91" s="689"/>
      <c r="AA91" s="705">
        <f t="shared" si="42"/>
        <v>0</v>
      </c>
      <c r="AB91" s="690"/>
      <c r="AC91" s="689"/>
      <c r="AD91" s="705">
        <f t="shared" si="43"/>
        <v>0</v>
      </c>
      <c r="AE91" s="690"/>
      <c r="AF91" s="712">
        <f t="shared" si="44"/>
        <v>0</v>
      </c>
      <c r="AG91" s="713">
        <f t="shared" si="44"/>
        <v>0</v>
      </c>
      <c r="AH91" s="715">
        <f t="shared" si="44"/>
        <v>0</v>
      </c>
    </row>
    <row r="92" spans="1:34" s="686" customFormat="1" ht="17.25" customHeight="1">
      <c r="A92" s="695"/>
      <c r="B92" s="689"/>
      <c r="C92" s="705">
        <f t="shared" si="34"/>
        <v>0</v>
      </c>
      <c r="D92" s="690"/>
      <c r="E92" s="689"/>
      <c r="F92" s="705">
        <f t="shared" si="35"/>
        <v>0</v>
      </c>
      <c r="G92" s="690"/>
      <c r="H92" s="689"/>
      <c r="I92" s="705">
        <f t="shared" si="36"/>
        <v>0</v>
      </c>
      <c r="J92" s="690"/>
      <c r="K92" s="689"/>
      <c r="L92" s="705">
        <f t="shared" si="37"/>
        <v>0</v>
      </c>
      <c r="M92" s="690"/>
      <c r="N92" s="689"/>
      <c r="O92" s="705">
        <f t="shared" si="38"/>
        <v>0</v>
      </c>
      <c r="P92" s="690"/>
      <c r="Q92" s="689"/>
      <c r="R92" s="705">
        <f t="shared" si="39"/>
        <v>0</v>
      </c>
      <c r="S92" s="690"/>
      <c r="T92" s="689"/>
      <c r="U92" s="705">
        <f t="shared" si="40"/>
        <v>0</v>
      </c>
      <c r="V92" s="690"/>
      <c r="W92" s="689"/>
      <c r="X92" s="705">
        <f t="shared" si="41"/>
        <v>0</v>
      </c>
      <c r="Y92" s="690"/>
      <c r="Z92" s="689"/>
      <c r="AA92" s="705">
        <f t="shared" si="42"/>
        <v>0</v>
      </c>
      <c r="AB92" s="690"/>
      <c r="AC92" s="689"/>
      <c r="AD92" s="705">
        <f t="shared" si="43"/>
        <v>0</v>
      </c>
      <c r="AE92" s="690"/>
      <c r="AF92" s="712">
        <f t="shared" si="44"/>
        <v>0</v>
      </c>
      <c r="AG92" s="713">
        <f t="shared" si="44"/>
        <v>0</v>
      </c>
      <c r="AH92" s="715">
        <f t="shared" si="44"/>
        <v>0</v>
      </c>
    </row>
    <row r="93" spans="1:34" s="686" customFormat="1" ht="17.25" customHeight="1">
      <c r="A93" s="694"/>
      <c r="B93" s="689"/>
      <c r="C93" s="705">
        <f t="shared" si="34"/>
        <v>0</v>
      </c>
      <c r="D93" s="690"/>
      <c r="E93" s="689"/>
      <c r="F93" s="705">
        <f t="shared" si="35"/>
        <v>0</v>
      </c>
      <c r="G93" s="690"/>
      <c r="H93" s="689"/>
      <c r="I93" s="705">
        <f t="shared" si="36"/>
        <v>0</v>
      </c>
      <c r="J93" s="690"/>
      <c r="K93" s="689"/>
      <c r="L93" s="705">
        <f t="shared" si="37"/>
        <v>0</v>
      </c>
      <c r="M93" s="690"/>
      <c r="N93" s="689"/>
      <c r="O93" s="705">
        <f t="shared" si="38"/>
        <v>0</v>
      </c>
      <c r="P93" s="690"/>
      <c r="Q93" s="689"/>
      <c r="R93" s="705">
        <f t="shared" si="39"/>
        <v>0</v>
      </c>
      <c r="S93" s="690"/>
      <c r="T93" s="689"/>
      <c r="U93" s="705">
        <f t="shared" si="40"/>
        <v>0</v>
      </c>
      <c r="V93" s="690"/>
      <c r="W93" s="689"/>
      <c r="X93" s="705">
        <f t="shared" si="41"/>
        <v>0</v>
      </c>
      <c r="Y93" s="690"/>
      <c r="Z93" s="689"/>
      <c r="AA93" s="705">
        <f t="shared" si="42"/>
        <v>0</v>
      </c>
      <c r="AB93" s="690"/>
      <c r="AC93" s="689"/>
      <c r="AD93" s="705">
        <f t="shared" si="43"/>
        <v>0</v>
      </c>
      <c r="AE93" s="690"/>
      <c r="AF93" s="712">
        <f t="shared" si="44"/>
        <v>0</v>
      </c>
      <c r="AG93" s="713">
        <f t="shared" si="44"/>
        <v>0</v>
      </c>
      <c r="AH93" s="715">
        <f t="shared" si="44"/>
        <v>0</v>
      </c>
    </row>
    <row r="94" spans="1:34" s="686" customFormat="1"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ht="20.100000000000001" customHeight="1">
      <c r="A95" s="704" t="s">
        <v>226</v>
      </c>
      <c r="B95" s="708">
        <f>SUM(B87:B93)</f>
        <v>0</v>
      </c>
      <c r="C95" s="705">
        <f t="shared" ref="C95:G95" si="45">SUM(C87:C93)</f>
        <v>0</v>
      </c>
      <c r="D95" s="709">
        <f t="shared" si="45"/>
        <v>0</v>
      </c>
      <c r="E95" s="708">
        <f>SUM(E87:E93)</f>
        <v>0</v>
      </c>
      <c r="F95" s="705">
        <f t="shared" ref="F95" si="46">SUM(F87:F93)</f>
        <v>0</v>
      </c>
      <c r="G95" s="709">
        <f t="shared" si="45"/>
        <v>0</v>
      </c>
      <c r="H95" s="708">
        <f>SUM(H87:H93)</f>
        <v>0</v>
      </c>
      <c r="I95" s="705">
        <f t="shared" ref="I95:J95" si="47">SUM(I87:I93)</f>
        <v>0</v>
      </c>
      <c r="J95" s="709">
        <f t="shared" si="47"/>
        <v>0</v>
      </c>
      <c r="K95" s="708">
        <f>SUM(K87:K93)</f>
        <v>0</v>
      </c>
      <c r="L95" s="705">
        <f t="shared" ref="L95:M95" si="48">SUM(L87:L93)</f>
        <v>0</v>
      </c>
      <c r="M95" s="709">
        <f t="shared" si="48"/>
        <v>0</v>
      </c>
      <c r="N95" s="708">
        <f>SUM(N87:N93)</f>
        <v>0</v>
      </c>
      <c r="O95" s="705">
        <f t="shared" ref="O95:P95" si="49">SUM(O87:O93)</f>
        <v>0</v>
      </c>
      <c r="P95" s="709">
        <f t="shared" si="49"/>
        <v>0</v>
      </c>
      <c r="Q95" s="708">
        <f>SUM(Q87:Q93)</f>
        <v>0</v>
      </c>
      <c r="R95" s="705">
        <f t="shared" ref="R95:AF95" si="50">SUM(R87:R93)</f>
        <v>0</v>
      </c>
      <c r="S95" s="709">
        <f t="shared" si="50"/>
        <v>0</v>
      </c>
      <c r="T95" s="708">
        <f>SUM(T87:T93)</f>
        <v>0</v>
      </c>
      <c r="U95" s="705">
        <f t="shared" si="50"/>
        <v>0</v>
      </c>
      <c r="V95" s="709">
        <f t="shared" si="50"/>
        <v>0</v>
      </c>
      <c r="W95" s="708">
        <f>SUM(W87:W93)</f>
        <v>0</v>
      </c>
      <c r="X95" s="705">
        <f t="shared" ref="X95:Y95" si="51">SUM(X87:X93)</f>
        <v>0</v>
      </c>
      <c r="Y95" s="709">
        <f t="shared" si="51"/>
        <v>0</v>
      </c>
      <c r="Z95" s="708">
        <f>SUM(Z87:Z93)</f>
        <v>0</v>
      </c>
      <c r="AA95" s="705">
        <f t="shared" ref="AA95:AB95" si="52">SUM(AA87:AA93)</f>
        <v>0</v>
      </c>
      <c r="AB95" s="709">
        <f t="shared" si="52"/>
        <v>0</v>
      </c>
      <c r="AC95" s="708">
        <f>SUM(AC87:AC93)</f>
        <v>0</v>
      </c>
      <c r="AD95" s="705">
        <f t="shared" ref="AD95:AE95" si="53">SUM(AD87:AD93)</f>
        <v>0</v>
      </c>
      <c r="AE95" s="709">
        <f t="shared" si="53"/>
        <v>0</v>
      </c>
      <c r="AF95" s="712">
        <f t="shared" si="50"/>
        <v>0</v>
      </c>
      <c r="AG95" s="713">
        <f>SUM(AG87:AG93)</f>
        <v>0</v>
      </c>
      <c r="AH95" s="714">
        <f t="shared" ref="AH95" si="5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(2)'!A59</f>
        <v>Template last modified</v>
      </c>
      <c r="AH97" s="107">
        <f>'Summary (2)'!C59</f>
        <v>44768</v>
      </c>
    </row>
    <row r="110" spans="1:34">
      <c r="C110" s="14"/>
      <c r="D110" s="14"/>
      <c r="E110" s="14"/>
      <c r="F110" s="14"/>
      <c r="AF110" s="14"/>
      <c r="AG110" s="14"/>
    </row>
    <row r="111" spans="1:34">
      <c r="A111" s="104" t="s">
        <v>123</v>
      </c>
      <c r="B111" s="104">
        <f>'Summary (2)'!E73</f>
        <v>1</v>
      </c>
      <c r="C111" s="104">
        <f>'Summary (2)'!F73</f>
        <v>1</v>
      </c>
      <c r="D111" s="104">
        <f>'Summary (2)'!G73</f>
        <v>1</v>
      </c>
      <c r="E111" s="104">
        <f>'Summary (2)'!H73</f>
        <v>2</v>
      </c>
      <c r="F111" s="104">
        <f>'Summary (2)'!I73</f>
        <v>2</v>
      </c>
      <c r="G111" s="104">
        <f>'Summary (2)'!J73</f>
        <v>2</v>
      </c>
      <c r="H111" s="104">
        <f>'Summary (2)'!K73</f>
        <v>3</v>
      </c>
      <c r="I111" s="104">
        <f>'Summary (2)'!L73</f>
        <v>3</v>
      </c>
      <c r="J111" s="104">
        <f>'Summary (2)'!M73</f>
        <v>3</v>
      </c>
      <c r="K111" s="104">
        <f>'Summary (2)'!N73</f>
        <v>4</v>
      </c>
      <c r="L111" s="104">
        <f>'Summary (2)'!O73</f>
        <v>4</v>
      </c>
      <c r="M111" s="104">
        <f>'Summary (2)'!P73</f>
        <v>4</v>
      </c>
      <c r="N111" s="104">
        <f>'Summary (2)'!Q73</f>
        <v>5</v>
      </c>
      <c r="O111" s="104">
        <f>'Summary (2)'!R73</f>
        <v>5</v>
      </c>
      <c r="P111" s="104">
        <f>'Summary (2)'!S73</f>
        <v>5</v>
      </c>
      <c r="Q111" s="104">
        <f>'Summary (2)'!T73</f>
        <v>6</v>
      </c>
      <c r="R111" s="104">
        <f>'Summary (2)'!U73</f>
        <v>6</v>
      </c>
      <c r="S111" s="104">
        <f>'Summary (2)'!V73</f>
        <v>6</v>
      </c>
      <c r="T111" s="104">
        <f>'Summary (2)'!W73</f>
        <v>7</v>
      </c>
      <c r="U111" s="104">
        <f>'Summary (2)'!X73</f>
        <v>7</v>
      </c>
      <c r="V111" s="104">
        <f>'Summary (2)'!Y73</f>
        <v>7</v>
      </c>
      <c r="W111" s="104">
        <f>'Summary (2)'!Z73</f>
        <v>8</v>
      </c>
      <c r="X111" s="104">
        <f>'Summary (2)'!AA73</f>
        <v>8</v>
      </c>
      <c r="Y111" s="104">
        <f>'Summary (2)'!AB73</f>
        <v>8</v>
      </c>
      <c r="Z111" s="104">
        <f>'Summary (2)'!AC73</f>
        <v>9</v>
      </c>
      <c r="AA111" s="104">
        <f>'Summary (2)'!AD73</f>
        <v>9</v>
      </c>
      <c r="AB111" s="104">
        <f>'Summary (2)'!AE73</f>
        <v>9</v>
      </c>
      <c r="AC111" s="104">
        <f>'Summary (2)'!AF73</f>
        <v>10</v>
      </c>
      <c r="AD111" s="104">
        <f>'Summary (2)'!AG73</f>
        <v>10</v>
      </c>
      <c r="AE111" s="104">
        <f>'Summary (2)'!AH73</f>
        <v>10</v>
      </c>
      <c r="AF111" s="104">
        <f>AD111</f>
        <v>10</v>
      </c>
      <c r="AG111" s="104">
        <f>AE111</f>
        <v>10</v>
      </c>
      <c r="AH111" s="104">
        <f>AF111</f>
        <v>10</v>
      </c>
    </row>
    <row r="112" spans="1:34" s="98" customFormat="1">
      <c r="A112" s="105" t="s">
        <v>124</v>
      </c>
      <c r="B112" s="105">
        <f>'Summary (2)'!E74</f>
        <v>45717</v>
      </c>
      <c r="C112" s="105">
        <f>'Summary (2)'!F74</f>
        <v>45717</v>
      </c>
      <c r="D112" s="105">
        <f>'Summary (2)'!G74</f>
        <v>45717</v>
      </c>
      <c r="E112" s="105">
        <f>'Summary (2)'!H74</f>
        <v>45839</v>
      </c>
      <c r="F112" s="105">
        <f>'Summary (2)'!I74</f>
        <v>45839</v>
      </c>
      <c r="G112" s="105">
        <f>'Summary (2)'!J74</f>
        <v>45839</v>
      </c>
      <c r="H112" s="105">
        <f>'Summary (2)'!K74</f>
        <v>46204</v>
      </c>
      <c r="I112" s="105">
        <f>'Summary (2)'!L74</f>
        <v>46204</v>
      </c>
      <c r="J112" s="105">
        <f>'Summary (2)'!M74</f>
        <v>46204</v>
      </c>
      <c r="K112" s="105">
        <f>'Summary (2)'!N74</f>
        <v>46569</v>
      </c>
      <c r="L112" s="105">
        <f>'Summary (2)'!O74</f>
        <v>46569</v>
      </c>
      <c r="M112" s="105">
        <f>'Summary (2)'!P74</f>
        <v>46569</v>
      </c>
      <c r="N112" s="105">
        <f>'Summary (2)'!Q74</f>
        <v>46935</v>
      </c>
      <c r="O112" s="105">
        <f>'Summary (2)'!R74</f>
        <v>46935</v>
      </c>
      <c r="P112" s="105">
        <f>'Summary (2)'!S74</f>
        <v>46935</v>
      </c>
      <c r="Q112" s="105">
        <f>'Summary (2)'!T74</f>
        <v>47300</v>
      </c>
      <c r="R112" s="105">
        <f>'Summary (2)'!U74</f>
        <v>47300</v>
      </c>
      <c r="S112" s="105">
        <f>'Summary (2)'!V74</f>
        <v>47300</v>
      </c>
      <c r="T112" s="105">
        <f>'Summary (2)'!W74</f>
        <v>47665</v>
      </c>
      <c r="U112" s="105">
        <f>'Summary (2)'!X74</f>
        <v>47665</v>
      </c>
      <c r="V112" s="105">
        <f>'Summary (2)'!Y74</f>
        <v>47665</v>
      </c>
      <c r="W112" s="105">
        <f>'Summary (2)'!Z74</f>
        <v>48030</v>
      </c>
      <c r="X112" s="105">
        <f>'Summary (2)'!AA74</f>
        <v>48030</v>
      </c>
      <c r="Y112" s="105">
        <f>'Summary (2)'!AB74</f>
        <v>48030</v>
      </c>
      <c r="Z112" s="105">
        <f>'Summary (2)'!AC74</f>
        <v>48396</v>
      </c>
      <c r="AA112" s="105">
        <f>'Summary (2)'!AD74</f>
        <v>48396</v>
      </c>
      <c r="AB112" s="105">
        <f>'Summary (2)'!AE74</f>
        <v>48396</v>
      </c>
      <c r="AC112" s="105">
        <f>'Summary (2)'!AF74</f>
        <v>48761</v>
      </c>
      <c r="AD112" s="105">
        <f>'Summary (2)'!AG74</f>
        <v>48761</v>
      </c>
      <c r="AE112" s="105">
        <f>'Summary (2)'!AH74</f>
        <v>48761</v>
      </c>
      <c r="AF112" s="105">
        <f>'Summary (2)'!AI74</f>
        <v>45717</v>
      </c>
      <c r="AG112" s="105">
        <f>'Summary (2)'!AJ74</f>
        <v>45717</v>
      </c>
      <c r="AH112" s="105">
        <f>'Summary (2)'!AK74</f>
        <v>45717</v>
      </c>
    </row>
    <row r="113" spans="1:34" s="98" customFormat="1">
      <c r="A113" s="105" t="s">
        <v>125</v>
      </c>
      <c r="B113" s="105">
        <f>'Summary (2)'!E75</f>
        <v>45838</v>
      </c>
      <c r="C113" s="105">
        <f>'Summary (2)'!F75</f>
        <v>45838</v>
      </c>
      <c r="D113" s="105">
        <f>'Summary (2)'!G75</f>
        <v>45838</v>
      </c>
      <c r="E113" s="105">
        <f>'Summary (2)'!H75</f>
        <v>46203</v>
      </c>
      <c r="F113" s="105">
        <f>'Summary (2)'!I75</f>
        <v>46203</v>
      </c>
      <c r="G113" s="105">
        <f>'Summary (2)'!J75</f>
        <v>46203</v>
      </c>
      <c r="H113" s="105">
        <f>'Summary (2)'!K75</f>
        <v>46568</v>
      </c>
      <c r="I113" s="105">
        <f>'Summary (2)'!L75</f>
        <v>46568</v>
      </c>
      <c r="J113" s="105">
        <f>'Summary (2)'!M75</f>
        <v>46568</v>
      </c>
      <c r="K113" s="105">
        <f>'Summary (2)'!N75</f>
        <v>46934</v>
      </c>
      <c r="L113" s="105">
        <f>'Summary (2)'!O75</f>
        <v>46934</v>
      </c>
      <c r="M113" s="105">
        <f>'Summary (2)'!P75</f>
        <v>46934</v>
      </c>
      <c r="N113" s="105">
        <f>'Summary (2)'!Q75</f>
        <v>47299</v>
      </c>
      <c r="O113" s="105">
        <f>'Summary (2)'!R75</f>
        <v>47299</v>
      </c>
      <c r="P113" s="105">
        <f>'Summary (2)'!S75</f>
        <v>47299</v>
      </c>
      <c r="Q113" s="105">
        <f>'Summary (2)'!T75</f>
        <v>47664</v>
      </c>
      <c r="R113" s="105">
        <f>'Summary (2)'!U75</f>
        <v>47664</v>
      </c>
      <c r="S113" s="105">
        <f>'Summary (2)'!V75</f>
        <v>47664</v>
      </c>
      <c r="T113" s="105">
        <f>'Summary (2)'!W75</f>
        <v>48029</v>
      </c>
      <c r="U113" s="105">
        <f>'Summary (2)'!X75</f>
        <v>48029</v>
      </c>
      <c r="V113" s="105">
        <f>'Summary (2)'!Y75</f>
        <v>48029</v>
      </c>
      <c r="W113" s="105">
        <f>'Summary (2)'!Z75</f>
        <v>48395</v>
      </c>
      <c r="X113" s="105">
        <f>'Summary (2)'!AA75</f>
        <v>48395</v>
      </c>
      <c r="Y113" s="105">
        <f>'Summary (2)'!AB75</f>
        <v>48395</v>
      </c>
      <c r="Z113" s="105">
        <f>'Summary (2)'!AC75</f>
        <v>48760</v>
      </c>
      <c r="AA113" s="105">
        <f>'Summary (2)'!AD75</f>
        <v>48760</v>
      </c>
      <c r="AB113" s="105">
        <f>'Summary (2)'!AE75</f>
        <v>48760</v>
      </c>
      <c r="AC113" s="105">
        <f>'Summary (2)'!AF75</f>
        <v>49125</v>
      </c>
      <c r="AD113" s="105">
        <f>'Summary (2)'!AG75</f>
        <v>49125</v>
      </c>
      <c r="AE113" s="105">
        <f>'Summary (2)'!AH75</f>
        <v>49125</v>
      </c>
      <c r="AF113" s="105">
        <f>'Summary (2)'!AI75</f>
        <v>46446</v>
      </c>
      <c r="AG113" s="105">
        <f>'Summary (2)'!AJ75</f>
        <v>46446</v>
      </c>
      <c r="AH113" s="105">
        <f>'Summary (2)'!AK75</f>
        <v>46446</v>
      </c>
    </row>
    <row r="114" spans="1:34">
      <c r="A114" s="104" t="s">
        <v>114</v>
      </c>
      <c r="B114" s="105">
        <f>'Summary (2)'!E76</f>
        <v>45717</v>
      </c>
      <c r="C114" s="105">
        <f>'Summary (2)'!F76</f>
        <v>45717</v>
      </c>
      <c r="D114" s="105">
        <f>'Summary (2)'!G76</f>
        <v>45717</v>
      </c>
      <c r="E114" s="105">
        <f>'Summary (2)'!H76</f>
        <v>45717</v>
      </c>
      <c r="F114" s="105">
        <f>'Summary (2)'!I76</f>
        <v>45717</v>
      </c>
      <c r="G114" s="105">
        <f>'Summary (2)'!J76</f>
        <v>45717</v>
      </c>
      <c r="H114" s="105">
        <f>'Summary (2)'!K76</f>
        <v>45717</v>
      </c>
      <c r="I114" s="105">
        <f>'Summary (2)'!L76</f>
        <v>45717</v>
      </c>
      <c r="J114" s="105">
        <f>'Summary (2)'!M76</f>
        <v>45717</v>
      </c>
      <c r="K114" s="105">
        <f>'Summary (2)'!N76</f>
        <v>45717</v>
      </c>
      <c r="L114" s="105">
        <f>'Summary (2)'!O76</f>
        <v>45717</v>
      </c>
      <c r="M114" s="105">
        <f>'Summary (2)'!P76</f>
        <v>45717</v>
      </c>
      <c r="N114" s="105">
        <f>'Summary (2)'!Q76</f>
        <v>45717</v>
      </c>
      <c r="O114" s="105">
        <f>'Summary (2)'!R76</f>
        <v>45717</v>
      </c>
      <c r="P114" s="105">
        <f>'Summary (2)'!S76</f>
        <v>45717</v>
      </c>
      <c r="Q114" s="105">
        <f>'Summary (2)'!T76</f>
        <v>45717</v>
      </c>
      <c r="R114" s="105">
        <f>'Summary (2)'!U76</f>
        <v>45717</v>
      </c>
      <c r="S114" s="105">
        <f>'Summary (2)'!V76</f>
        <v>45717</v>
      </c>
      <c r="T114" s="105">
        <f>'Summary (2)'!W76</f>
        <v>45717</v>
      </c>
      <c r="U114" s="105">
        <f>'Summary (2)'!X76</f>
        <v>45717</v>
      </c>
      <c r="V114" s="105">
        <f>'Summary (2)'!Y76</f>
        <v>45717</v>
      </c>
      <c r="W114" s="105">
        <f>'Summary (2)'!Z76</f>
        <v>45717</v>
      </c>
      <c r="X114" s="105">
        <f>'Summary (2)'!AA76</f>
        <v>45717</v>
      </c>
      <c r="Y114" s="105">
        <f>'Summary (2)'!AB76</f>
        <v>45717</v>
      </c>
      <c r="Z114" s="105">
        <f>'Summary (2)'!AC76</f>
        <v>45717</v>
      </c>
      <c r="AA114" s="105">
        <f>'Summary (2)'!AD76</f>
        <v>45717</v>
      </c>
      <c r="AB114" s="105">
        <f>'Summary (2)'!AE76</f>
        <v>45717</v>
      </c>
      <c r="AC114" s="105">
        <f>'Summary (2)'!AF76</f>
        <v>45717</v>
      </c>
      <c r="AD114" s="105">
        <f>'Summary (2)'!AG76</f>
        <v>45717</v>
      </c>
      <c r="AE114" s="105">
        <f>'Summary (2)'!AH76</f>
        <v>45717</v>
      </c>
      <c r="AF114" s="105">
        <f>'Summary (2)'!AI76</f>
        <v>45717</v>
      </c>
      <c r="AG114" s="105">
        <f>'Summary (2)'!AJ76</f>
        <v>45717</v>
      </c>
      <c r="AH114" s="105">
        <f>'Summary (2)'!AK76</f>
        <v>45717</v>
      </c>
    </row>
    <row r="115" spans="1:34">
      <c r="A115" s="104" t="s">
        <v>127</v>
      </c>
      <c r="B115" s="111">
        <f>'Summary (2)'!E77</f>
        <v>0</v>
      </c>
      <c r="C115" s="111">
        <f>'Summary (2)'!F77</f>
        <v>0</v>
      </c>
      <c r="D115" s="111">
        <f>'Summary (2)'!G77</f>
        <v>0</v>
      </c>
      <c r="E115" s="111">
        <f>'Summary (2)'!H77</f>
        <v>0</v>
      </c>
      <c r="F115" s="111">
        <f>'Summary (2)'!I77</f>
        <v>0</v>
      </c>
      <c r="G115" s="111">
        <f>'Summary (2)'!J77</f>
        <v>0</v>
      </c>
      <c r="H115" s="111">
        <f>'Summary (2)'!K77</f>
        <v>0</v>
      </c>
      <c r="I115" s="111">
        <f>'Summary (2)'!L77</f>
        <v>0</v>
      </c>
      <c r="J115" s="111">
        <f>'Summary (2)'!M77</f>
        <v>0</v>
      </c>
      <c r="K115" s="111">
        <f>'Summary (2)'!N77</f>
        <v>0</v>
      </c>
      <c r="L115" s="111">
        <f>'Summary (2)'!O77</f>
        <v>0</v>
      </c>
      <c r="M115" s="111">
        <f>'Summary (2)'!P77</f>
        <v>0</v>
      </c>
      <c r="N115" s="111">
        <f>'Summary (2)'!Q77</f>
        <v>0</v>
      </c>
      <c r="O115" s="111">
        <f>'Summary (2)'!R77</f>
        <v>0</v>
      </c>
      <c r="P115" s="111">
        <f>'Summary (2)'!S77</f>
        <v>0</v>
      </c>
      <c r="Q115" s="111">
        <f>'Summary (2)'!T77</f>
        <v>0</v>
      </c>
      <c r="R115" s="111">
        <f>'Summary (2)'!U77</f>
        <v>0</v>
      </c>
      <c r="S115" s="111">
        <f>'Summary (2)'!V77</f>
        <v>0</v>
      </c>
      <c r="T115" s="111">
        <f>'Summary (2)'!W77</f>
        <v>0</v>
      </c>
      <c r="U115" s="111">
        <f>'Summary (2)'!X77</f>
        <v>0</v>
      </c>
      <c r="V115" s="111">
        <f>'Summary (2)'!Y77</f>
        <v>0</v>
      </c>
      <c r="W115" s="111">
        <f>'Summary (2)'!Z77</f>
        <v>0</v>
      </c>
      <c r="X115" s="111">
        <f>'Summary (2)'!AA77</f>
        <v>0</v>
      </c>
      <c r="Y115" s="111">
        <f>'Summary (2)'!AB77</f>
        <v>0</v>
      </c>
      <c r="Z115" s="111">
        <f>'Summary (2)'!AC77</f>
        <v>0</v>
      </c>
      <c r="AA115" s="111">
        <f>'Summary (2)'!AD77</f>
        <v>0</v>
      </c>
      <c r="AB115" s="111">
        <f>'Summary (2)'!AE77</f>
        <v>0</v>
      </c>
      <c r="AC115" s="111">
        <f>'Summary (2)'!AF77</f>
        <v>0</v>
      </c>
      <c r="AD115" s="111">
        <f>'Summary (2)'!AG77</f>
        <v>0</v>
      </c>
      <c r="AE115" s="111">
        <f>'Summary (2)'!AH77</f>
        <v>0</v>
      </c>
    </row>
  </sheetData>
  <sheetProtection formatCells="0" formatColumns="0" formatRows="0" insertHyperlinks="0" sort="0" autoFilter="0" pivotTables="0"/>
  <mergeCells count="16">
    <mergeCell ref="B9:D9"/>
    <mergeCell ref="B3:C3"/>
    <mergeCell ref="B4:C4"/>
    <mergeCell ref="B5:C5"/>
    <mergeCell ref="B6:C6"/>
    <mergeCell ref="B7:C7"/>
    <mergeCell ref="W9:Y9"/>
    <mergeCell ref="Z9:AB9"/>
    <mergeCell ref="AC9:AE9"/>
    <mergeCell ref="AF9:AH9"/>
    <mergeCell ref="E9:G9"/>
    <mergeCell ref="H9:J9"/>
    <mergeCell ref="K9:M9"/>
    <mergeCell ref="N9:P9"/>
    <mergeCell ref="Q9:S9"/>
    <mergeCell ref="T9:V9"/>
  </mergeCells>
  <conditionalFormatting sqref="B13:AE93">
    <cfRule type="expression" dxfId="397" priority="3">
      <formula>$A13=""</formula>
    </cfRule>
  </conditionalFormatting>
  <conditionalFormatting sqref="B13:AE97">
    <cfRule type="expression" dxfId="396" priority="2">
      <formula>B$114&gt;B$113</formula>
    </cfRule>
  </conditionalFormatting>
  <conditionalFormatting sqref="D13:D41 G13:G41 J13:J41 M13:M41 P13:P41 S13:S41 V13:V41 Y13:Y41 AB13:AB41 AE13:AE41 D43:D53 G43:G53 J43:J53 M43:M53 P43:P53 S43:S53 V43:V53 Y43:Y53 AB43:AB53 AE43:AE53 D71:D82 G71:G82 J71:J82 M71:M82 P71:P82 S71:S82 V71:V82 Y71:Y82 AB71:AB82 AE71:AE82 D87:D93 G87:G93 J87:J93 M87:M93 P87:P93 S87:S93 V87:V93 Y87:Y93 AB87:AB93 AE87:AE93">
    <cfRule type="containsBlanks" dxfId="395" priority="10">
      <formula>LEN(TRIM(D13))=0</formula>
    </cfRule>
  </conditionalFormatting>
  <conditionalFormatting sqref="D55:D66 G55:G66 J55:J66 M55:M66 P55:P66 S55:S66 V55:V66 Y55:Y66 AB55:AB66 AE55:AE66">
    <cfRule type="containsBlanks" dxfId="394" priority="4">
      <formula>LEN(TRIM(D55))=0</formula>
    </cfRule>
  </conditionalFormatting>
  <dataValidations count="1">
    <dataValidation type="whole" allowBlank="1" showInputMessage="1" showErrorMessage="1" sqref="D54:D66 G54:G66 J54:J66 M54:M66 P54:P66 S54:S66 V54:V66 Y54:Y66 AB54:AB66 AE54:AE66" xr:uid="{DEB80604-BC7A-4BAF-A488-AB59E90E2FF9}">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056D6377-96C3-4831-97A8-14873FB29D6B}">
            <xm:f>B$111&gt;'Summary (1)'!$D$6</xm:f>
            <x14:dxf>
              <fill>
                <patternFill>
                  <bgColor theme="0" tint="-0.499984740745262"/>
                </patternFill>
              </fill>
            </x14:dxf>
          </x14:cfRule>
          <xm:sqref>B13:AE95</xm:sqref>
        </x14:conditionalFormatting>
        <x14:conditionalFormatting xmlns:xm="http://schemas.microsoft.com/office/excel/2006/main">
          <x14:cfRule type="expression" priority="18" id="{336E4C80-81B1-49CC-A253-34CB4BF82C86}">
            <xm:f>B$111&gt;'Summary (2)'!$D$6</xm:f>
            <x14:dxf>
              <fill>
                <patternFill>
                  <bgColor theme="0" tint="-0.499984740745262"/>
                </patternFill>
              </fill>
            </x14:dxf>
          </x14:cfRule>
          <xm:sqref>B96:AE97 B9:AE12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I204"/>
  <sheetViews>
    <sheetView showZeros="0" zoomScale="115" zoomScaleNormal="115" workbookViewId="0">
      <pane ySplit="2" topLeftCell="A153"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493">
        <f>'Summary (2)'!B12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(2)'!A12</f>
        <v>0</v>
      </c>
      <c r="B4" s="7" t="e">
        <f t="array" ref="B4">INDEX('Salary Detail (2)'!$B12:$BS12,0,MATCH(1,('Salary Detail (2)'!$B$11:$BS$11='Budget Narrative (2)'!$B$3)*('Salary Detail (2)'!$B$72:$BS$72='Budget Narrative (2)'!$G$2),0))</f>
        <v>#N/A</v>
      </c>
      <c r="C4" s="442" t="e">
        <f t="array" ref="C4">INDEX('Salary Detail (2)'!$B12:$BS12,0,MATCH(1,('Salary Detail (2)'!$B$10:$BS$10="New")*('Salary Detail (2)'!$B$72:$BS$72='Budget Narrative (2)'!$G$2),0))</f>
        <v>#N/A</v>
      </c>
      <c r="D4" s="24"/>
      <c r="E4" s="24"/>
      <c r="F4" s="468"/>
      <c r="G4" s="8"/>
      <c r="H4" s="9"/>
    </row>
    <row r="5" spans="1:8">
      <c r="A5" s="902">
        <f>'Salary Detail (2)'!A13</f>
        <v>0</v>
      </c>
      <c r="B5" s="7" t="e">
        <f t="array" ref="B5">INDEX('Salary Detail (2)'!$B13:$BS13,0,MATCH(1,('Salary Detail (2)'!$B$11:$BS$11='Budget Narrative (2)'!$B$3)*('Salary Detail (2)'!$B$72:$BS$72='Budget Narrative (2)'!$G$2),0))</f>
        <v>#N/A</v>
      </c>
      <c r="C5" s="442" t="e">
        <f t="array" ref="C5">INDEX('Salary Detail (2)'!$B13:$BS13,0,MATCH(1,('Salary Detail (2)'!$B$10:$BS$10="New")*('Salary Detail (2)'!$B$72:$BS$72='Budget Narrative (2)'!$G$2),0))</f>
        <v>#N/A</v>
      </c>
      <c r="D5" s="24"/>
      <c r="E5" s="12"/>
      <c r="F5" s="468"/>
      <c r="G5" s="8"/>
      <c r="H5" s="9"/>
    </row>
    <row r="6" spans="1:8">
      <c r="A6" s="902">
        <f>'Salary Detail (2)'!A14</f>
        <v>0</v>
      </c>
      <c r="B6" s="7" t="e">
        <f t="array" ref="B6">INDEX('Salary Detail (2)'!$B14:$BS14,0,MATCH(1,('Salary Detail (2)'!$B$11:$BS$11='Budget Narrative (2)'!$B$3)*('Salary Detail (2)'!$B$72:$BS$72='Budget Narrative (2)'!$G$2),0))</f>
        <v>#N/A</v>
      </c>
      <c r="C6" s="442" t="e">
        <f t="array" ref="C6">INDEX('Salary Detail (2)'!$B14:$BS14,0,MATCH(1,('Salary Detail (2)'!$B$10:$BS$10="New")*('Salary Detail (2)'!$B$72:$BS$72='Budget Narrative (2)'!$G$2),0))</f>
        <v>#N/A</v>
      </c>
      <c r="D6" s="24"/>
      <c r="E6" s="12"/>
      <c r="F6" s="468"/>
      <c r="G6" s="8"/>
      <c r="H6" s="9"/>
    </row>
    <row r="7" spans="1:8">
      <c r="A7" s="902">
        <f>'Salary Detail (2)'!A15</f>
        <v>0</v>
      </c>
      <c r="B7" s="7" t="e">
        <f t="array" ref="B7">INDEX('Salary Detail (2)'!$B15:$BS15,0,MATCH(1,('Salary Detail (2)'!$B$11:$BS$11='Budget Narrative (2)'!$B$3)*('Salary Detail (2)'!$B$72:$BS$72='Budget Narrative (2)'!$G$2),0))</f>
        <v>#N/A</v>
      </c>
      <c r="C7" s="442" t="e">
        <f t="array" ref="C7">INDEX('Salary Detail (2)'!$B15:$BS15,0,MATCH(1,('Salary Detail (2)'!$B$10:$BS$10="New")*('Salary Detail (2)'!$B$72:$BS$72='Budget Narrative (2)'!$G$2),0))</f>
        <v>#N/A</v>
      </c>
      <c r="D7" s="24"/>
      <c r="E7" s="12"/>
      <c r="F7" s="468"/>
      <c r="G7" s="8"/>
      <c r="H7" s="9"/>
    </row>
    <row r="8" spans="1:8">
      <c r="A8" s="902">
        <f>'Salary Detail (2)'!A16</f>
        <v>0</v>
      </c>
      <c r="B8" s="7" t="e">
        <f t="array" ref="B8">INDEX('Salary Detail (2)'!$B16:$BS16,0,MATCH(1,('Salary Detail (2)'!$B$11:$BS$11='Budget Narrative (2)'!$B$3)*('Salary Detail (2)'!$B$72:$BS$72='Budget Narrative (2)'!$G$2),0))</f>
        <v>#N/A</v>
      </c>
      <c r="C8" s="442" t="e">
        <f t="array" ref="C8">INDEX('Salary Detail (2)'!$B16:$BS16,0,MATCH(1,('Salary Detail (2)'!$B$10:$BS$10="New")*('Salary Detail (2)'!$B$72:$BS$72='Budget Narrative (2)'!$G$2),0))</f>
        <v>#N/A</v>
      </c>
      <c r="D8" s="24"/>
      <c r="E8" s="12"/>
      <c r="F8" s="468"/>
      <c r="G8" s="8"/>
      <c r="H8" s="9"/>
    </row>
    <row r="9" spans="1:8">
      <c r="A9" s="902">
        <f>'Salary Detail (2)'!A17</f>
        <v>0</v>
      </c>
      <c r="B9" s="7" t="e">
        <f t="array" ref="B9">INDEX('Salary Detail (2)'!$B17:$BS17,0,MATCH(1,('Salary Detail (2)'!$B$11:$BS$11='Budget Narrative (2)'!$B$3)*('Salary Detail (2)'!$B$72:$BS$72='Budget Narrative (2)'!$G$2),0))</f>
        <v>#N/A</v>
      </c>
      <c r="C9" s="442" t="e">
        <f t="array" ref="C9">INDEX('Salary Detail (2)'!$B17:$BS17,0,MATCH(1,('Salary Detail (2)'!$B$10:$BS$10="New")*('Salary Detail (2)'!$B$72:$BS$72='Budget Narrative (2)'!$G$2),0))</f>
        <v>#N/A</v>
      </c>
      <c r="D9" s="24"/>
      <c r="E9" s="12"/>
      <c r="F9" s="468"/>
      <c r="G9" s="8"/>
      <c r="H9" s="9"/>
    </row>
    <row r="10" spans="1:8">
      <c r="A10" s="902">
        <f>'Salary Detail (2)'!A18</f>
        <v>0</v>
      </c>
      <c r="B10" s="7" t="e">
        <f t="array" ref="B10">INDEX('Salary Detail (2)'!$B18:$BS18,0,MATCH(1,('Salary Detail (2)'!$B$11:$BS$11='Budget Narrative (2)'!$B$3)*('Salary Detail (2)'!$B$72:$BS$72='Budget Narrative (2)'!$G$2),0))</f>
        <v>#N/A</v>
      </c>
      <c r="C10" s="442" t="e">
        <f t="array" ref="C10">INDEX('Salary Detail (2)'!$B18:$BS18,0,MATCH(1,('Salary Detail (2)'!$B$10:$BS$10="New")*('Salary Detail (2)'!$B$72:$BS$72='Budget Narrative (2)'!$G$2),0))</f>
        <v>#N/A</v>
      </c>
      <c r="D10" s="24"/>
      <c r="E10" s="12"/>
      <c r="F10" s="468"/>
      <c r="G10" s="8"/>
      <c r="H10" s="9"/>
    </row>
    <row r="11" spans="1:8">
      <c r="A11" s="902">
        <f>'Salary Detail (2)'!A19</f>
        <v>0</v>
      </c>
      <c r="B11" s="7" t="e">
        <f t="array" ref="B11">INDEX('Salary Detail (2)'!$B19:$BS19,0,MATCH(1,('Salary Detail (2)'!$B$11:$BS$11='Budget Narrative (2)'!$B$3)*('Salary Detail (2)'!$B$72:$BS$72='Budget Narrative (2)'!$G$2),0))</f>
        <v>#N/A</v>
      </c>
      <c r="C11" s="442" t="e">
        <f t="array" ref="C11">INDEX('Salary Detail (2)'!$B19:$BS19,0,MATCH(1,('Salary Detail (2)'!$B$10:$BS$10="New")*('Salary Detail (2)'!$B$72:$BS$72='Budget Narrative (2)'!$G$2),0))</f>
        <v>#N/A</v>
      </c>
      <c r="D11" s="24"/>
      <c r="E11" s="12"/>
      <c r="F11" s="468"/>
      <c r="G11" s="8"/>
      <c r="H11" s="9"/>
    </row>
    <row r="12" spans="1:8">
      <c r="A12" s="902">
        <f>'Salary Detail (2)'!A20</f>
        <v>0</v>
      </c>
      <c r="B12" s="7" t="e">
        <f t="array" ref="B12">INDEX('Salary Detail (2)'!$B20:$BS20,0,MATCH(1,('Salary Detail (2)'!$B$11:$BS$11='Budget Narrative (2)'!$B$3)*('Salary Detail (2)'!$B$72:$BS$72='Budget Narrative (2)'!$G$2),0))</f>
        <v>#N/A</v>
      </c>
      <c r="C12" s="442" t="e">
        <f t="array" ref="C12">INDEX('Salary Detail (2)'!$B20:$BS20,0,MATCH(1,('Salary Detail (2)'!$B$10:$BS$10="New")*('Salary Detail (2)'!$B$72:$BS$72='Budget Narrative (2)'!$G$2),0))</f>
        <v>#N/A</v>
      </c>
      <c r="D12" s="24"/>
      <c r="E12" s="12"/>
      <c r="F12" s="468"/>
      <c r="G12" s="8"/>
      <c r="H12" s="9"/>
    </row>
    <row r="13" spans="1:8">
      <c r="A13" s="902">
        <f>'Salary Detail (2)'!A21</f>
        <v>0</v>
      </c>
      <c r="B13" s="7" t="e">
        <f t="array" ref="B13">INDEX('Salary Detail (2)'!$B21:$BS21,0,MATCH(1,('Salary Detail (2)'!$B$11:$BS$11='Budget Narrative (2)'!$B$3)*('Salary Detail (2)'!$B$72:$BS$72='Budget Narrative (2)'!$G$2),0))</f>
        <v>#N/A</v>
      </c>
      <c r="C13" s="442" t="e">
        <f t="array" ref="C13">INDEX('Salary Detail (2)'!$B21:$BS21,0,MATCH(1,('Salary Detail (2)'!$B$10:$BS$10="New")*('Salary Detail (2)'!$B$72:$BS$72='Budget Narrative (2)'!$G$2),0))</f>
        <v>#N/A</v>
      </c>
      <c r="D13" s="24"/>
      <c r="E13" s="12"/>
      <c r="F13" s="468"/>
      <c r="G13" s="8"/>
      <c r="H13" s="9"/>
    </row>
    <row r="14" spans="1:8">
      <c r="A14" s="902">
        <f>'Salary Detail (2)'!A22</f>
        <v>0</v>
      </c>
      <c r="B14" s="7" t="e">
        <f t="array" ref="B14">INDEX('Salary Detail (2)'!$B22:$BS22,0,MATCH(1,('Salary Detail (2)'!$B$11:$BS$11='Budget Narrative (2)'!$B$3)*('Salary Detail (2)'!$B$72:$BS$72='Budget Narrative (2)'!$G$2),0))</f>
        <v>#N/A</v>
      </c>
      <c r="C14" s="442" t="e">
        <f t="array" ref="C14">INDEX('Salary Detail (2)'!$B22:$BS22,0,MATCH(1,('Salary Detail (2)'!$B$10:$BS$10="New")*('Salary Detail (2)'!$B$72:$BS$72='Budget Narrative (2)'!$G$2),0))</f>
        <v>#N/A</v>
      </c>
      <c r="D14" s="24"/>
      <c r="E14" s="12"/>
      <c r="F14" s="468"/>
      <c r="G14" s="8"/>
      <c r="H14" s="9"/>
    </row>
    <row r="15" spans="1:8">
      <c r="A15" s="902">
        <f>'Salary Detail (2)'!A23</f>
        <v>0</v>
      </c>
      <c r="B15" s="7" t="e">
        <f t="array" ref="B15">INDEX('Salary Detail (2)'!$B23:$BS23,0,MATCH(1,('Salary Detail (2)'!$B$11:$BS$11='Budget Narrative (2)'!$B$3)*('Salary Detail (2)'!$B$72:$BS$72='Budget Narrative (2)'!$G$2),0))</f>
        <v>#N/A</v>
      </c>
      <c r="C15" s="442" t="e">
        <f t="array" ref="C15">INDEX('Salary Detail (2)'!$B23:$BS23,0,MATCH(1,('Salary Detail (2)'!$B$10:$BS$10="New")*('Salary Detail (2)'!$B$72:$BS$72='Budget Narrative (2)'!$G$2),0))</f>
        <v>#N/A</v>
      </c>
      <c r="D15" s="24"/>
      <c r="E15" s="12"/>
      <c r="F15" s="468"/>
      <c r="G15" s="8"/>
      <c r="H15" s="9"/>
    </row>
    <row r="16" spans="1:8">
      <c r="A16" s="902">
        <f>'Salary Detail (2)'!A24</f>
        <v>0</v>
      </c>
      <c r="B16" s="7" t="e">
        <f t="array" ref="B16">INDEX('Salary Detail (2)'!$B24:$BS24,0,MATCH(1,('Salary Detail (2)'!$B$11:$BS$11='Budget Narrative (2)'!$B$3)*('Salary Detail (2)'!$B$72:$BS$72='Budget Narrative (2)'!$G$2),0))</f>
        <v>#N/A</v>
      </c>
      <c r="C16" s="442" t="e">
        <f t="array" ref="C16">INDEX('Salary Detail (2)'!$B24:$BS24,0,MATCH(1,('Salary Detail (2)'!$B$10:$BS$10="New")*('Salary Detail (2)'!$B$72:$BS$72='Budget Narrative (2)'!$G$2),0))</f>
        <v>#N/A</v>
      </c>
      <c r="D16" s="24"/>
      <c r="E16" s="12"/>
      <c r="F16" s="468"/>
      <c r="G16" s="8"/>
      <c r="H16" s="9"/>
    </row>
    <row r="17" spans="1:8">
      <c r="A17" s="902">
        <f>'Salary Detail (2)'!A25</f>
        <v>0</v>
      </c>
      <c r="B17" s="7" t="e">
        <f t="array" ref="B17">INDEX('Salary Detail (2)'!$B25:$BS25,0,MATCH(1,('Salary Detail (2)'!$B$11:$BS$11='Budget Narrative (2)'!$B$3)*('Salary Detail (2)'!$B$72:$BS$72='Budget Narrative (2)'!$G$2),0))</f>
        <v>#N/A</v>
      </c>
      <c r="C17" s="442" t="e">
        <f t="array" ref="C17">INDEX('Salary Detail (2)'!$B25:$BS25,0,MATCH(1,('Salary Detail (2)'!$B$10:$BS$10="New")*('Salary Detail (2)'!$B$72:$BS$72='Budget Narrative (2)'!$G$2),0))</f>
        <v>#N/A</v>
      </c>
      <c r="D17" s="24"/>
      <c r="E17" s="12"/>
      <c r="F17" s="468"/>
      <c r="G17" s="8"/>
      <c r="H17" s="9"/>
    </row>
    <row r="18" spans="1:8">
      <c r="A18" s="902">
        <f>'Salary Detail (2)'!A26</f>
        <v>0</v>
      </c>
      <c r="B18" s="7" t="e">
        <f t="array" ref="B18">INDEX('Salary Detail (2)'!$B26:$BS26,0,MATCH(1,('Salary Detail (2)'!$B$11:$BS$11='Budget Narrative (2)'!$B$3)*('Salary Detail (2)'!$B$72:$BS$72='Budget Narrative (2)'!$G$2),0))</f>
        <v>#N/A</v>
      </c>
      <c r="C18" s="442" t="e">
        <f t="array" ref="C18">INDEX('Salary Detail (2)'!$B26:$BS26,0,MATCH(1,('Salary Detail (2)'!$B$10:$BS$10="New")*('Salary Detail (2)'!$B$72:$BS$72='Budget Narrative (2)'!$G$2),0))</f>
        <v>#N/A</v>
      </c>
      <c r="D18" s="24"/>
      <c r="E18" s="12"/>
      <c r="F18" s="468"/>
      <c r="G18" s="8"/>
      <c r="H18" s="9"/>
    </row>
    <row r="19" spans="1:8">
      <c r="A19" s="902">
        <f>'Salary Detail (2)'!A27</f>
        <v>0</v>
      </c>
      <c r="B19" s="7" t="e">
        <f t="array" ref="B19">INDEX('Salary Detail (2)'!$B27:$BS27,0,MATCH(1,('Salary Detail (2)'!$B$11:$BS$11='Budget Narrative (2)'!$B$3)*('Salary Detail (2)'!$B$72:$BS$72='Budget Narrative (2)'!$G$2),0))</f>
        <v>#N/A</v>
      </c>
      <c r="C19" s="442" t="e">
        <f t="array" ref="C19">INDEX('Salary Detail (2)'!$B27:$BS27,0,MATCH(1,('Salary Detail (2)'!$B$10:$BS$10="New")*('Salary Detail (2)'!$B$72:$BS$72='Budget Narrative (2)'!$G$2),0))</f>
        <v>#N/A</v>
      </c>
      <c r="D19" s="24"/>
      <c r="E19" s="12"/>
      <c r="F19" s="468"/>
      <c r="G19" s="8"/>
      <c r="H19" s="9"/>
    </row>
    <row r="20" spans="1:8">
      <c r="A20" s="902">
        <f>'Salary Detail (2)'!A28</f>
        <v>0</v>
      </c>
      <c r="B20" s="7" t="e">
        <f t="array" ref="B20">INDEX('Salary Detail (2)'!$B28:$BS28,0,MATCH(1,('Salary Detail (2)'!$B$11:$BS$11='Budget Narrative (2)'!$B$3)*('Salary Detail (2)'!$B$72:$BS$72='Budget Narrative (2)'!$G$2),0))</f>
        <v>#N/A</v>
      </c>
      <c r="C20" s="442" t="e">
        <f t="array" ref="C20">INDEX('Salary Detail (2)'!$B28:$BS28,0,MATCH(1,('Salary Detail (2)'!$B$10:$BS$10="New")*('Salary Detail (2)'!$B$72:$BS$72='Budget Narrative (2)'!$G$2),0))</f>
        <v>#N/A</v>
      </c>
      <c r="D20" s="24"/>
      <c r="E20" s="12"/>
      <c r="F20" s="468"/>
      <c r="G20" s="8"/>
      <c r="H20" s="9"/>
    </row>
    <row r="21" spans="1:8">
      <c r="A21" s="902">
        <f>'Salary Detail (2)'!A29</f>
        <v>0</v>
      </c>
      <c r="B21" s="7" t="e">
        <f t="array" ref="B21">INDEX('Salary Detail (2)'!$B29:$BS29,0,MATCH(1,('Salary Detail (2)'!$B$11:$BS$11='Budget Narrative (2)'!$B$3)*('Salary Detail (2)'!$B$72:$BS$72='Budget Narrative (2)'!$G$2),0))</f>
        <v>#N/A</v>
      </c>
      <c r="C21" s="442" t="e">
        <f t="array" ref="C21">INDEX('Salary Detail (2)'!$B29:$BS29,0,MATCH(1,('Salary Detail (2)'!$B$10:$BS$10="New")*('Salary Detail (2)'!$B$72:$BS$72='Budget Narrative (2)'!$G$2),0))</f>
        <v>#N/A</v>
      </c>
      <c r="D21" s="24"/>
      <c r="E21" s="12"/>
      <c r="F21" s="468"/>
      <c r="G21" s="8"/>
      <c r="H21" s="9"/>
    </row>
    <row r="22" spans="1:8">
      <c r="A22" s="902">
        <f>'Salary Detail (2)'!A30</f>
        <v>0</v>
      </c>
      <c r="B22" s="7" t="e">
        <f t="array" ref="B22">INDEX('Salary Detail (2)'!$B30:$BS30,0,MATCH(1,('Salary Detail (2)'!$B$11:$BS$11='Budget Narrative (2)'!$B$3)*('Salary Detail (2)'!$B$72:$BS$72='Budget Narrative (2)'!$G$2),0))</f>
        <v>#N/A</v>
      </c>
      <c r="C22" s="442" t="e">
        <f t="array" ref="C22">INDEX('Salary Detail (2)'!$B30:$BS30,0,MATCH(1,('Salary Detail (2)'!$B$10:$BS$10="New")*('Salary Detail (2)'!$B$72:$BS$72='Budget Narrative (2)'!$G$2),0))</f>
        <v>#N/A</v>
      </c>
      <c r="D22" s="24"/>
      <c r="E22" s="12"/>
      <c r="F22" s="468"/>
      <c r="G22" s="8"/>
      <c r="H22" s="9"/>
    </row>
    <row r="23" spans="1:8">
      <c r="A23" s="902">
        <f>'Salary Detail (2)'!A31</f>
        <v>0</v>
      </c>
      <c r="B23" s="7" t="e">
        <f t="array" ref="B23">INDEX('Salary Detail (2)'!$B31:$BS31,0,MATCH(1,('Salary Detail (2)'!$B$11:$BS$11='Budget Narrative (2)'!$B$3)*('Salary Detail (2)'!$B$72:$BS$72='Budget Narrative (2)'!$G$2),0))</f>
        <v>#N/A</v>
      </c>
      <c r="C23" s="442" t="e">
        <f t="array" ref="C23">INDEX('Salary Detail (2)'!$B31:$BS31,0,MATCH(1,('Salary Detail (2)'!$B$10:$BS$10="New")*('Salary Detail (2)'!$B$72:$BS$72='Budget Narrative (2)'!$G$2),0))</f>
        <v>#N/A</v>
      </c>
      <c r="D23" s="24"/>
      <c r="E23" s="12"/>
      <c r="F23" s="468"/>
      <c r="G23" s="8"/>
      <c r="H23" s="9"/>
    </row>
    <row r="24" spans="1:8">
      <c r="A24" s="902">
        <f>'Salary Detail (2)'!A32</f>
        <v>0</v>
      </c>
      <c r="B24" s="7" t="e">
        <f t="array" ref="B24">INDEX('Salary Detail (2)'!$B32:$BS32,0,MATCH(1,('Salary Detail (2)'!$B$11:$BS$11='Budget Narrative (2)'!$B$3)*('Salary Detail (2)'!$B$72:$BS$72='Budget Narrative (2)'!$G$2),0))</f>
        <v>#N/A</v>
      </c>
      <c r="C24" s="442" t="e">
        <f t="array" ref="C24">INDEX('Salary Detail (2)'!$B32:$BS32,0,MATCH(1,('Salary Detail (2)'!$B$10:$BS$10="New")*('Salary Detail (2)'!$B$72:$BS$72='Budget Narrative (2)'!$G$2),0))</f>
        <v>#N/A</v>
      </c>
      <c r="D24" s="24"/>
      <c r="E24" s="12"/>
      <c r="F24" s="468"/>
      <c r="G24" s="8"/>
      <c r="H24" s="9"/>
    </row>
    <row r="25" spans="1:8">
      <c r="A25" s="902">
        <f>'Salary Detail (2)'!A33</f>
        <v>0</v>
      </c>
      <c r="B25" s="7" t="e">
        <f t="array" ref="B25">INDEX('Salary Detail (2)'!$B33:$BS33,0,MATCH(1,('Salary Detail (2)'!$B$11:$BS$11='Budget Narrative (2)'!$B$3)*('Salary Detail (2)'!$B$72:$BS$72='Budget Narrative (2)'!$G$2),0))</f>
        <v>#N/A</v>
      </c>
      <c r="C25" s="442" t="e">
        <f t="array" ref="C25">INDEX('Salary Detail (2)'!$B33:$BS33,0,MATCH(1,('Salary Detail (2)'!$B$10:$BS$10="New")*('Salary Detail (2)'!$B$72:$BS$72='Budget Narrative (2)'!$G$2),0))</f>
        <v>#N/A</v>
      </c>
      <c r="D25" s="24"/>
      <c r="E25" s="12"/>
      <c r="F25" s="468"/>
      <c r="G25" s="8"/>
      <c r="H25" s="9"/>
    </row>
    <row r="26" spans="1:8">
      <c r="A26" s="902">
        <f>'Salary Detail (2)'!A34</f>
        <v>0</v>
      </c>
      <c r="B26" s="7" t="e">
        <f t="array" ref="B26">INDEX('Salary Detail (2)'!$B34:$BS34,0,MATCH(1,('Salary Detail (2)'!$B$11:$BS$11='Budget Narrative (2)'!$B$3)*('Salary Detail (2)'!$B$72:$BS$72='Budget Narrative (2)'!$G$2),0))</f>
        <v>#N/A</v>
      </c>
      <c r="C26" s="442" t="e">
        <f t="array" ref="C26">INDEX('Salary Detail (2)'!$B34:$BS34,0,MATCH(1,('Salary Detail (2)'!$B$10:$BS$10="New")*('Salary Detail (2)'!$B$72:$BS$72='Budget Narrative (2)'!$G$2),0))</f>
        <v>#N/A</v>
      </c>
      <c r="D26" s="24"/>
      <c r="E26" s="12"/>
      <c r="F26" s="468"/>
      <c r="G26" s="8"/>
      <c r="H26" s="9"/>
    </row>
    <row r="27" spans="1:8">
      <c r="A27" s="902">
        <f>'Salary Detail (2)'!A35</f>
        <v>0</v>
      </c>
      <c r="B27" s="7" t="e">
        <f t="array" ref="B27">INDEX('Salary Detail (2)'!$B35:$BS35,0,MATCH(1,('Salary Detail (2)'!$B$11:$BS$11='Budget Narrative (2)'!$B$3)*('Salary Detail (2)'!$B$72:$BS$72='Budget Narrative (2)'!$G$2),0))</f>
        <v>#N/A</v>
      </c>
      <c r="C27" s="442" t="e">
        <f t="array" ref="C27">INDEX('Salary Detail (2)'!$B35:$BS35,0,MATCH(1,('Salary Detail (2)'!$B$10:$BS$10="New")*('Salary Detail (2)'!$B$72:$BS$72='Budget Narrative (2)'!$G$2),0))</f>
        <v>#N/A</v>
      </c>
      <c r="D27" s="24"/>
      <c r="E27" s="12"/>
      <c r="F27" s="468"/>
      <c r="G27" s="8"/>
      <c r="H27" s="9"/>
    </row>
    <row r="28" spans="1:8">
      <c r="A28" s="902">
        <f>'Salary Detail (2)'!A36</f>
        <v>0</v>
      </c>
      <c r="B28" s="7" t="e">
        <f t="array" ref="B28">INDEX('Salary Detail (2)'!$B36:$BS36,0,MATCH(1,('Salary Detail (2)'!$B$11:$BS$11='Budget Narrative (2)'!$B$3)*('Salary Detail (2)'!$B$72:$BS$72='Budget Narrative (2)'!$G$2),0))</f>
        <v>#N/A</v>
      </c>
      <c r="C28" s="442" t="e">
        <f t="array" ref="C28">INDEX('Salary Detail (2)'!$B36:$BS36,0,MATCH(1,('Salary Detail (2)'!$B$10:$BS$10="New")*('Salary Detail (2)'!$B$72:$BS$72='Budget Narrative (2)'!$G$2),0))</f>
        <v>#N/A</v>
      </c>
      <c r="D28" s="24"/>
      <c r="E28" s="12"/>
      <c r="F28" s="468"/>
      <c r="G28" s="8"/>
      <c r="H28" s="9"/>
    </row>
    <row r="29" spans="1:8">
      <c r="A29" s="902">
        <f>'Salary Detail (2)'!A37</f>
        <v>0</v>
      </c>
      <c r="B29" s="7" t="e">
        <f t="array" ref="B29">INDEX('Salary Detail (2)'!$B37:$BS37,0,MATCH(1,('Salary Detail (2)'!$B$11:$BS$11='Budget Narrative (2)'!$B$3)*('Salary Detail (2)'!$B$72:$BS$72='Budget Narrative (2)'!$G$2),0))</f>
        <v>#N/A</v>
      </c>
      <c r="C29" s="442" t="e">
        <f t="array" ref="C29">INDEX('Salary Detail (2)'!$B37:$BS37,0,MATCH(1,('Salary Detail (2)'!$B$10:$BS$10="New")*('Salary Detail (2)'!$B$72:$BS$72='Budget Narrative (2)'!$G$2),0))</f>
        <v>#N/A</v>
      </c>
      <c r="D29" s="24"/>
      <c r="E29" s="12"/>
      <c r="F29" s="468"/>
      <c r="G29" s="8"/>
      <c r="H29" s="9"/>
    </row>
    <row r="30" spans="1:8">
      <c r="A30" s="902">
        <f>'Salary Detail (2)'!A38</f>
        <v>0</v>
      </c>
      <c r="B30" s="7" t="e">
        <f t="array" ref="B30">INDEX('Salary Detail (2)'!$B38:$BS38,0,MATCH(1,('Salary Detail (2)'!$B$11:$BS$11='Budget Narrative (2)'!$B$3)*('Salary Detail (2)'!$B$72:$BS$72='Budget Narrative (2)'!$G$2),0))</f>
        <v>#N/A</v>
      </c>
      <c r="C30" s="442" t="e">
        <f t="array" ref="C30">INDEX('Salary Detail (2)'!$B38:$BS38,0,MATCH(1,('Salary Detail (2)'!$B$10:$BS$10="New")*('Salary Detail (2)'!$B$72:$BS$72='Budget Narrative (2)'!$G$2),0))</f>
        <v>#N/A</v>
      </c>
      <c r="D30" s="24"/>
      <c r="E30" s="12"/>
      <c r="F30" s="468"/>
      <c r="G30" s="8"/>
      <c r="H30" s="9"/>
    </row>
    <row r="31" spans="1:8">
      <c r="A31" s="902">
        <f>'Salary Detail (2)'!A39</f>
        <v>0</v>
      </c>
      <c r="B31" s="7" t="e">
        <f t="array" ref="B31">INDEX('Salary Detail (2)'!$B39:$BS39,0,MATCH(1,('Salary Detail (2)'!$B$11:$BS$11='Budget Narrative (2)'!$B$3)*('Salary Detail (2)'!$B$72:$BS$72='Budget Narrative (2)'!$G$2),0))</f>
        <v>#N/A</v>
      </c>
      <c r="C31" s="442" t="e">
        <f t="array" ref="C31">INDEX('Salary Detail (2)'!$B39:$BS39,0,MATCH(1,('Salary Detail (2)'!$B$10:$BS$10="New")*('Salary Detail (2)'!$B$72:$BS$72='Budget Narrative (2)'!$G$2),0))</f>
        <v>#N/A</v>
      </c>
      <c r="D31" s="24"/>
      <c r="E31" s="12"/>
      <c r="F31" s="468"/>
      <c r="G31" s="8"/>
      <c r="H31" s="9"/>
    </row>
    <row r="32" spans="1:8">
      <c r="A32" s="902">
        <f>'Salary Detail (2)'!A40</f>
        <v>0</v>
      </c>
      <c r="B32" s="7" t="e">
        <f t="array" ref="B32">INDEX('Salary Detail (2)'!$B40:$BS40,0,MATCH(1,('Salary Detail (2)'!$B$11:$BS$11='Budget Narrative (2)'!$B$3)*('Salary Detail (2)'!$B$72:$BS$72='Budget Narrative (2)'!$G$2),0))</f>
        <v>#N/A</v>
      </c>
      <c r="C32" s="442" t="e">
        <f t="array" ref="C32">INDEX('Salary Detail (2)'!$B40:$BS40,0,MATCH(1,('Salary Detail (2)'!$B$10:$BS$10="New")*('Salary Detail (2)'!$B$72:$BS$72='Budget Narrative (2)'!$G$2),0))</f>
        <v>#N/A</v>
      </c>
      <c r="D32" s="24"/>
      <c r="E32" s="12"/>
      <c r="F32" s="468"/>
      <c r="G32" s="8"/>
      <c r="H32" s="9"/>
    </row>
    <row r="33" spans="1:8">
      <c r="A33" s="902">
        <f>'Salary Detail (2)'!A41</f>
        <v>0</v>
      </c>
      <c r="B33" s="7" t="e">
        <f t="array" ref="B33">INDEX('Salary Detail (2)'!$B41:$BS41,0,MATCH(1,('Salary Detail (2)'!$B$11:$BS$11='Budget Narrative (2)'!$B$3)*('Salary Detail (2)'!$B$72:$BS$72='Budget Narrative (2)'!$G$2),0))</f>
        <v>#N/A</v>
      </c>
      <c r="C33" s="442" t="e">
        <f t="array" ref="C33">INDEX('Salary Detail (2)'!$B41:$BS41,0,MATCH(1,('Salary Detail (2)'!$B$10:$BS$10="New")*('Salary Detail (2)'!$B$72:$BS$72='Budget Narrative (2)'!$G$2),0))</f>
        <v>#N/A</v>
      </c>
      <c r="D33" s="24"/>
      <c r="E33" s="12"/>
      <c r="F33" s="468"/>
      <c r="G33" s="8"/>
      <c r="H33" s="9"/>
    </row>
    <row r="34" spans="1:8">
      <c r="A34" s="902">
        <f>'Salary Detail (2)'!A42</f>
        <v>0</v>
      </c>
      <c r="B34" s="7" t="e">
        <f t="array" ref="B34">INDEX('Salary Detail (2)'!$B42:$BS42,0,MATCH(1,('Salary Detail (2)'!$B$11:$BS$11='Budget Narrative (2)'!$B$3)*('Salary Detail (2)'!$B$72:$BS$72='Budget Narrative (2)'!$G$2),0))</f>
        <v>#N/A</v>
      </c>
      <c r="C34" s="442" t="e">
        <f t="array" ref="C34">INDEX('Salary Detail (2)'!$B42:$BS42,0,MATCH(1,('Salary Detail (2)'!$B$10:$BS$10="New")*('Salary Detail (2)'!$B$72:$BS$72='Budget Narrative (2)'!$G$2),0))</f>
        <v>#N/A</v>
      </c>
      <c r="D34" s="24"/>
      <c r="E34" s="12"/>
      <c r="F34" s="468"/>
      <c r="G34" s="8"/>
      <c r="H34" s="9"/>
    </row>
    <row r="35" spans="1:8">
      <c r="A35" s="902">
        <f>'Salary Detail (2)'!A43</f>
        <v>0</v>
      </c>
      <c r="B35" s="7" t="e">
        <f t="array" ref="B35">INDEX('Salary Detail (2)'!$B43:$BS43,0,MATCH(1,('Salary Detail (2)'!$B$11:$BS$11='Budget Narrative (2)'!$B$3)*('Salary Detail (2)'!$B$72:$BS$72='Budget Narrative (2)'!$G$2),0))</f>
        <v>#N/A</v>
      </c>
      <c r="C35" s="442" t="e">
        <f t="array" ref="C35">INDEX('Salary Detail (2)'!$B43:$BS43,0,MATCH(1,('Salary Detail (2)'!$B$10:$BS$10="New")*('Salary Detail (2)'!$B$72:$BS$72='Budget Narrative (2)'!$G$2),0))</f>
        <v>#N/A</v>
      </c>
      <c r="D35" s="24"/>
      <c r="E35" s="12"/>
      <c r="F35" s="468"/>
      <c r="G35" s="8"/>
      <c r="H35" s="9"/>
    </row>
    <row r="36" spans="1:8">
      <c r="A36" s="902">
        <f>'Salary Detail (2)'!A44</f>
        <v>0</v>
      </c>
      <c r="B36" s="7" t="e">
        <f t="array" ref="B36">INDEX('Salary Detail (2)'!$B44:$BS44,0,MATCH(1,('Salary Detail (2)'!$B$11:$BS$11='Budget Narrative (2)'!$B$3)*('Salary Detail (2)'!$B$72:$BS$72='Budget Narrative (2)'!$G$2),0))</f>
        <v>#N/A</v>
      </c>
      <c r="C36" s="442" t="e">
        <f t="array" ref="C36">INDEX('Salary Detail (2)'!$B44:$BS44,0,MATCH(1,('Salary Detail (2)'!$B$10:$BS$10="New")*('Salary Detail (2)'!$B$72:$BS$72='Budget Narrative (2)'!$G$2),0))</f>
        <v>#N/A</v>
      </c>
      <c r="D36" s="24"/>
      <c r="E36" s="12"/>
      <c r="F36" s="468"/>
      <c r="G36" s="8"/>
      <c r="H36" s="9"/>
    </row>
    <row r="37" spans="1:8">
      <c r="A37" s="902">
        <f>'Salary Detail (2)'!A45</f>
        <v>0</v>
      </c>
      <c r="B37" s="7" t="e">
        <f t="array" ref="B37">INDEX('Salary Detail (2)'!$B45:$BS45,0,MATCH(1,('Salary Detail (2)'!$B$11:$BS$11='Budget Narrative (2)'!$B$3)*('Salary Detail (2)'!$B$72:$BS$72='Budget Narrative (2)'!$G$2),0))</f>
        <v>#N/A</v>
      </c>
      <c r="C37" s="442" t="e">
        <f t="array" ref="C37">INDEX('Salary Detail (2)'!$B45:$BS45,0,MATCH(1,('Salary Detail (2)'!$B$10:$BS$10="New")*('Salary Detail (2)'!$B$72:$BS$72='Budget Narrative (2)'!$G$2),0))</f>
        <v>#N/A</v>
      </c>
      <c r="D37" s="24"/>
      <c r="E37" s="12"/>
      <c r="F37" s="468"/>
      <c r="G37" s="8"/>
      <c r="H37" s="9"/>
    </row>
    <row r="38" spans="1:8">
      <c r="A38" s="902">
        <f>'Salary Detail (2)'!A46</f>
        <v>0</v>
      </c>
      <c r="B38" s="7" t="e">
        <f t="array" ref="B38">INDEX('Salary Detail (2)'!$B46:$BS46,0,MATCH(1,('Salary Detail (2)'!$B$11:$BS$11='Budget Narrative (2)'!$B$3)*('Salary Detail (2)'!$B$72:$BS$72='Budget Narrative (2)'!$G$2),0))</f>
        <v>#N/A</v>
      </c>
      <c r="C38" s="442" t="e">
        <f t="array" ref="C38">INDEX('Salary Detail (2)'!$B46:$BS46,0,MATCH(1,('Salary Detail (2)'!$B$10:$BS$10="New")*('Salary Detail (2)'!$B$72:$BS$72='Budget Narrative (2)'!$G$2),0))</f>
        <v>#N/A</v>
      </c>
      <c r="D38" s="24"/>
      <c r="E38" s="12"/>
      <c r="F38" s="468"/>
      <c r="G38" s="8"/>
      <c r="H38" s="9"/>
    </row>
    <row r="39" spans="1:8">
      <c r="A39" s="902">
        <f>'Salary Detail (2)'!A47</f>
        <v>0</v>
      </c>
      <c r="B39" s="7" t="e">
        <f t="array" ref="B39">INDEX('Salary Detail (2)'!$B47:$BS47,0,MATCH(1,('Salary Detail (2)'!$B$11:$BS$11='Budget Narrative (2)'!$B$3)*('Salary Detail (2)'!$B$72:$BS$72='Budget Narrative (2)'!$G$2),0))</f>
        <v>#N/A</v>
      </c>
      <c r="C39" s="442" t="e">
        <f t="array" ref="C39">INDEX('Salary Detail (2)'!$B47:$BS47,0,MATCH(1,('Salary Detail (2)'!$B$10:$BS$10="New")*('Salary Detail (2)'!$B$72:$BS$72='Budget Narrative (2)'!$G$2),0))</f>
        <v>#N/A</v>
      </c>
      <c r="D39" s="24"/>
      <c r="E39" s="12"/>
      <c r="F39" s="468"/>
      <c r="G39" s="8"/>
      <c r="H39" s="9"/>
    </row>
    <row r="40" spans="1:8">
      <c r="A40" s="902">
        <f>'Salary Detail (2)'!A48</f>
        <v>0</v>
      </c>
      <c r="B40" s="7" t="e">
        <f t="array" ref="B40">INDEX('Salary Detail (2)'!$B48:$BS48,0,MATCH(1,('Salary Detail (2)'!$B$11:$BS$11='Budget Narrative (2)'!$B$3)*('Salary Detail (2)'!$B$72:$BS$72='Budget Narrative (2)'!$G$2),0))</f>
        <v>#N/A</v>
      </c>
      <c r="C40" s="442" t="e">
        <f t="array" ref="C40">INDEX('Salary Detail (2)'!$B48:$BS48,0,MATCH(1,('Salary Detail (2)'!$B$10:$BS$10="New")*('Salary Detail (2)'!$B$72:$BS$72='Budget Narrative (2)'!$G$2),0))</f>
        <v>#N/A</v>
      </c>
      <c r="D40" s="24"/>
      <c r="E40" s="906"/>
      <c r="F40" s="468"/>
      <c r="G40" s="906"/>
      <c r="H40" s="906"/>
    </row>
    <row r="41" spans="1:8">
      <c r="A41" s="902">
        <f>'Salary Detail (2)'!A49</f>
        <v>0</v>
      </c>
      <c r="B41" s="7" t="e">
        <f t="array" ref="B41">INDEX('Salary Detail (2)'!$B49:$BS49,0,MATCH(1,('Salary Detail (2)'!$B$11:$BS$11='Budget Narrative (2)'!$B$3)*('Salary Detail (2)'!$B$72:$BS$72='Budget Narrative (2)'!$G$2),0))</f>
        <v>#N/A</v>
      </c>
      <c r="C41" s="442" t="e">
        <f t="array" ref="C41">INDEX('Salary Detail (2)'!$B49:$BS49,0,MATCH(1,('Salary Detail (2)'!$B$10:$BS$10="New")*('Salary Detail (2)'!$B$72:$BS$72='Budget Narrative (2)'!$G$2),0))</f>
        <v>#N/A</v>
      </c>
      <c r="D41" s="24"/>
      <c r="E41" s="906"/>
      <c r="F41" s="468"/>
      <c r="G41" s="906"/>
      <c r="H41" s="906"/>
    </row>
    <row r="42" spans="1:8" ht="15.6" customHeight="1">
      <c r="A42" s="902">
        <f>'Salary Detail (2)'!A50</f>
        <v>0</v>
      </c>
      <c r="B42" s="7" t="e">
        <f t="array" ref="B42">INDEX('Salary Detail (2)'!$B50:$BS50,0,MATCH(1,('Salary Detail (2)'!$B$11:$BS$11='Budget Narrative (2)'!$B$3)*('Salary Detail (2)'!$B$72:$BS$72='Budget Narrative (2)'!$G$2),0))</f>
        <v>#N/A</v>
      </c>
      <c r="C42" s="442" t="e">
        <f t="array" ref="C42">INDEX('Salary Detail (2)'!$B50:$BS50,0,MATCH(1,('Salary Detail (2)'!$B$10:$BS$10="New")*('Salary Detail (2)'!$B$72:$BS$72='Budget Narrative (2)'!$G$2),0))</f>
        <v>#N/A</v>
      </c>
      <c r="D42" s="24"/>
      <c r="E42" s="12"/>
      <c r="F42" s="468"/>
      <c r="G42" s="8"/>
      <c r="H42" s="9"/>
    </row>
    <row r="43" spans="1:8" ht="15.6" customHeight="1">
      <c r="A43" s="902">
        <f>'Salary Detail (2)'!A51</f>
        <v>0</v>
      </c>
      <c r="B43" s="7" t="e">
        <f t="array" ref="B43">INDEX('Salary Detail (2)'!$B51:$BS51,0,MATCH(1,('Salary Detail (2)'!$B$11:$BS$11='Budget Narrative (2)'!$B$3)*('Salary Detail (2)'!$B$72:$BS$72='Budget Narrative (2)'!$G$2),0))</f>
        <v>#N/A</v>
      </c>
      <c r="C43" s="442" t="e">
        <f t="array" ref="C43">INDEX('Salary Detail (2)'!$B51:$BS51,0,MATCH(1,('Salary Detail (2)'!$B$10:$BS$10="New")*('Salary Detail (2)'!$B$72:$BS$72='Budget Narrative (2)'!$G$2),0))</f>
        <v>#N/A</v>
      </c>
      <c r="D43" s="24"/>
      <c r="E43" s="12"/>
      <c r="F43" s="468"/>
      <c r="G43" s="8"/>
      <c r="H43" s="9"/>
    </row>
    <row r="44" spans="1:8" ht="15.6" customHeight="1">
      <c r="A44" s="902">
        <f>'Salary Detail (2)'!A52</f>
        <v>0</v>
      </c>
      <c r="B44" s="7" t="e">
        <f t="array" ref="B44">INDEX('Salary Detail (2)'!$B52:$BS52,0,MATCH(1,('Salary Detail (2)'!$B$11:$BS$11='Budget Narrative (2)'!$B$3)*('Salary Detail (2)'!$B$72:$BS$72='Budget Narrative (2)'!$G$2),0))</f>
        <v>#N/A</v>
      </c>
      <c r="C44" s="442" t="e">
        <f t="array" ref="C44">INDEX('Salary Detail (2)'!$B52:$BS52,0,MATCH(1,('Salary Detail (2)'!$B$10:$BS$10="New")*('Salary Detail (2)'!$B$72:$BS$72='Budget Narrative (2)'!$G$2),0))</f>
        <v>#N/A</v>
      </c>
      <c r="D44" s="24"/>
      <c r="E44" s="12"/>
      <c r="F44" s="468"/>
      <c r="G44" s="8"/>
      <c r="H44" s="9"/>
    </row>
    <row r="45" spans="1:8" ht="15.6" customHeight="1">
      <c r="A45" s="904">
        <f>'Salary Detail (2)'!A53</f>
        <v>0</v>
      </c>
      <c r="B45" s="7" t="e">
        <f t="array" ref="B45">INDEX('Salary Detail (2)'!$B53:$BS53,0,MATCH(1,('Salary Detail (2)'!$B$11:$BS$11='Budget Narrative (2)'!$B$3)*('Salary Detail (2)'!$B$72:$BS$72='Budget Narrative (2)'!$G$2),0))</f>
        <v>#N/A</v>
      </c>
      <c r="C45" s="442" t="e">
        <f t="array" ref="C45">INDEX('Salary Detail (2)'!$B53:$BS53,0,MATCH(1,('Salary Detail (2)'!$B$10:$BS$10="New")*('Salary Detail (2)'!$B$72:$BS$72='Budget Narrative (2)'!$G$2),0))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(2)'!$B58:$BS58,0,MATCH(1,('Salary Detail (2)'!$B$10:$BS$10="New")*('Salary Detail (2)'!$B$72:$BS$72='Budget Narrative (2)'!$G$2),0))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(2)'!A13</f>
        <v>Rental of Property</v>
      </c>
      <c r="B51" s="1273"/>
      <c r="C51" s="518" t="e">
        <f t="array" ref="C51">INDEX('Operating Detail (2)'!$B13:$AE13,0,MATCH(1,('Operating Detail (2)'!$B$11:$AE$11="New")*('Operating Detail (2)'!$B$112:$AE$112='Budget Narrative (2)'!$G$2),0))</f>
        <v>#N/A</v>
      </c>
      <c r="D51" s="24"/>
      <c r="E51" s="476"/>
    </row>
    <row r="52" spans="1:5">
      <c r="A52" s="1272" t="str">
        <f>'Operating Detail (2)'!A14</f>
        <v xml:space="preserve">Utilities(Elec, Water, Gas, Phone, Scavenger) </v>
      </c>
      <c r="B52" s="1273"/>
      <c r="C52" s="518" t="e">
        <f t="array" ref="C52">INDEX('Operating Detail (2)'!$B14:$AE14,0,MATCH(1,('Operating Detail (2)'!$B$11:$AE$11="New")*('Operating Detail (2)'!$B$112:$AE$112='Budget Narrative (2)'!$G$2),0))</f>
        <v>#N/A</v>
      </c>
      <c r="D52" s="24"/>
      <c r="E52" s="477"/>
    </row>
    <row r="53" spans="1:5">
      <c r="A53" s="1272" t="str">
        <f>'Operating Detail (2)'!A15</f>
        <v>Office Supplies, Postage</v>
      </c>
      <c r="B53" s="1273"/>
      <c r="C53" s="518" t="e">
        <f t="array" ref="C53">INDEX('Operating Detail (2)'!$B15:$AE15,0,MATCH(1,('Operating Detail (2)'!$B$11:$AE$11="New")*('Operating Detail (2)'!$B$112:$AE$112='Budget Narrative (2)'!$G$2),0))</f>
        <v>#N/A</v>
      </c>
      <c r="D53" s="24"/>
      <c r="E53" s="478"/>
    </row>
    <row r="54" spans="1:5">
      <c r="A54" s="1272" t="str">
        <f>'Operating Detail (2)'!A16</f>
        <v>Building Maintenance Supplies and Repair</v>
      </c>
      <c r="B54" s="1273"/>
      <c r="C54" s="518" t="e">
        <f t="array" ref="C54">INDEX('Operating Detail (2)'!$B16:$AE16,0,MATCH(1,('Operating Detail (2)'!$B$11:$AE$11="New")*('Operating Detail (2)'!$B$112:$AE$112='Budget Narrative (2)'!$G$2),0))</f>
        <v>#N/A</v>
      </c>
      <c r="D54" s="24"/>
      <c r="E54" s="478"/>
    </row>
    <row r="55" spans="1:5">
      <c r="A55" s="1272" t="str">
        <f>'Operating Detail (2)'!A17</f>
        <v>Printing and Reproduction</v>
      </c>
      <c r="B55" s="1273"/>
      <c r="C55" s="518" t="e">
        <f t="array" ref="C55">INDEX('Operating Detail (2)'!$B17:$AE17,0,MATCH(1,('Operating Detail (2)'!$B$11:$AE$11="New")*('Operating Detail (2)'!$B$112:$AE$112='Budget Narrative (2)'!$G$2),0))</f>
        <v>#N/A</v>
      </c>
      <c r="D55" s="24"/>
      <c r="E55" s="477"/>
    </row>
    <row r="56" spans="1:5">
      <c r="A56" s="1272" t="str">
        <f>'Operating Detail (2)'!A18</f>
        <v>Insurance</v>
      </c>
      <c r="B56" s="1273"/>
      <c r="C56" s="518" t="e">
        <f t="array" ref="C56">INDEX('Operating Detail (2)'!$B18:$AE18,0,MATCH(1,('Operating Detail (2)'!$B$11:$AE$11="New")*('Operating Detail (2)'!$B$112:$AE$112='Budget Narrative (2)'!$G$2),0))</f>
        <v>#N/A</v>
      </c>
      <c r="D56" s="24"/>
      <c r="E56" s="477"/>
    </row>
    <row r="57" spans="1:5">
      <c r="A57" s="1272" t="str">
        <f>'Operating Detail (2)'!A19</f>
        <v>Staff Training</v>
      </c>
      <c r="B57" s="1273"/>
      <c r="C57" s="518" t="e">
        <f t="array" ref="C57">INDEX('Operating Detail (2)'!$B19:$AE19,0,MATCH(1,('Operating Detail (2)'!$B$11:$AE$11="New")*('Operating Detail (2)'!$B$112:$AE$112='Budget Narrative (2)'!$G$2),0))</f>
        <v>#N/A</v>
      </c>
      <c r="D57" s="24"/>
      <c r="E57" s="477"/>
    </row>
    <row r="58" spans="1:5">
      <c r="A58" s="1272" t="str">
        <f>'Operating Detail (2)'!A20</f>
        <v>Staff Travel-(Local &amp; Out of Town)</v>
      </c>
      <c r="B58" s="1273"/>
      <c r="C58" s="518" t="e">
        <f t="array" ref="C58">INDEX('Operating Detail (2)'!$B20:$AE20,0,MATCH(1,('Operating Detail (2)'!$B$11:$AE$11="New")*('Operating Detail (2)'!$B$112:$AE$112='Budget Narrative (2)'!$G$2),0))</f>
        <v>#N/A</v>
      </c>
      <c r="D58" s="24"/>
      <c r="E58" s="477"/>
    </row>
    <row r="59" spans="1:5">
      <c r="A59" s="1272" t="str">
        <f>'Operating Detail (2)'!A21</f>
        <v>Rental of Equipment</v>
      </c>
      <c r="B59" s="1273"/>
      <c r="C59" s="518" t="e">
        <f t="array" ref="C59">INDEX('Operating Detail (2)'!$B21:$AE21,0,MATCH(1,('Operating Detail (2)'!$B$11:$AE$11="New")*('Operating Detail (2)'!$B$112:$AE$112='Budget Narrative (2)'!$G$2),0))</f>
        <v>#N/A</v>
      </c>
      <c r="D59" s="24"/>
      <c r="E59" s="477"/>
    </row>
    <row r="60" spans="1:5">
      <c r="A60" s="1272">
        <f>'Operating Detail (2)'!A22</f>
        <v>0</v>
      </c>
      <c r="B60" s="1273"/>
      <c r="C60" s="518" t="e">
        <f t="array" ref="C60">INDEX('Operating Detail (2)'!$B22:$AE22,0,MATCH(1,('Operating Detail (2)'!$B$11:$AE$11="New")*('Operating Detail (2)'!$B$112:$AE$112='Budget Narrative (2)'!$G$2),0))</f>
        <v>#N/A</v>
      </c>
      <c r="D60" s="24"/>
      <c r="E60" s="479"/>
    </row>
    <row r="61" spans="1:5">
      <c r="A61" s="1272">
        <f>'Operating Detail (2)'!A23</f>
        <v>0</v>
      </c>
      <c r="B61" s="1273"/>
      <c r="C61" s="518" t="e">
        <f t="array" ref="C61">INDEX('Operating Detail (2)'!$B23:$AE23,0,MATCH(1,('Operating Detail (2)'!$B$11:$AE$11="New")*('Operating Detail (2)'!$B$112:$AE$112='Budget Narrative (2)'!$G$2),0))</f>
        <v>#N/A</v>
      </c>
      <c r="D61" s="24"/>
      <c r="E61" s="480"/>
    </row>
    <row r="62" spans="1:5">
      <c r="A62" s="1272">
        <f>'Operating Detail (2)'!A24</f>
        <v>0</v>
      </c>
      <c r="B62" s="1273"/>
      <c r="C62" s="518" t="e">
        <f t="array" ref="C62">INDEX('Operating Detail (2)'!$B24:$AE24,0,MATCH(1,('Operating Detail (2)'!$B$11:$AE$11="New")*('Operating Detail (2)'!$B$112:$AE$112='Budget Narrative (2)'!$G$2),0))</f>
        <v>#N/A</v>
      </c>
      <c r="D62" s="24"/>
      <c r="E62" s="480"/>
    </row>
    <row r="63" spans="1:5">
      <c r="A63" s="1272">
        <f>'Operating Detail (2)'!A25</f>
        <v>0</v>
      </c>
      <c r="B63" s="1273"/>
      <c r="C63" s="518" t="e">
        <f t="array" ref="C63">INDEX('Operating Detail (2)'!$B25:$AE25,0,MATCH(1,('Operating Detail (2)'!$B$11:$AE$11="New")*('Operating Detail (2)'!$B$112:$AE$112='Budget Narrative (2)'!$G$2),0))</f>
        <v>#N/A</v>
      </c>
      <c r="D63" s="24"/>
      <c r="E63" s="480"/>
    </row>
    <row r="64" spans="1:5">
      <c r="A64" s="1272">
        <f>'Operating Detail (2)'!A26</f>
        <v>0</v>
      </c>
      <c r="B64" s="1273"/>
      <c r="C64" s="518" t="e">
        <f t="array" ref="C64">INDEX('Operating Detail (2)'!$B26:$AE26,0,MATCH(1,('Operating Detail (2)'!$B$11:$AE$11="New")*('Operating Detail (2)'!$B$112:$AE$112='Budget Narrative (2)'!$G$2),0))</f>
        <v>#N/A</v>
      </c>
      <c r="D64" s="24"/>
      <c r="E64" s="481"/>
    </row>
    <row r="65" spans="1:5">
      <c r="A65" s="1272">
        <f>'Operating Detail (2)'!A27</f>
        <v>0</v>
      </c>
      <c r="B65" s="1273"/>
      <c r="C65" s="518" t="e">
        <f t="array" ref="C65">INDEX('Operating Detail (2)'!$B27:$AE27,0,MATCH(1,('Operating Detail (2)'!$B$11:$AE$11="New")*('Operating Detail (2)'!$B$112:$AE$112='Budget Narrative (2)'!$G$2),0))</f>
        <v>#N/A</v>
      </c>
      <c r="D65" s="24"/>
      <c r="E65" s="480"/>
    </row>
    <row r="66" spans="1:5">
      <c r="A66" s="1272">
        <f>'Operating Detail (2)'!A28</f>
        <v>0</v>
      </c>
      <c r="B66" s="1273"/>
      <c r="C66" s="518" t="e">
        <f t="array" ref="C66">INDEX('Operating Detail (2)'!$B28:$AE28,0,MATCH(1,('Operating Detail (2)'!$B$11:$AE$11="New")*('Operating Detail (2)'!$B$112:$AE$112='Budget Narrative (2)'!$G$2),0))</f>
        <v>#N/A</v>
      </c>
      <c r="D66" s="24"/>
      <c r="E66" s="480"/>
    </row>
    <row r="67" spans="1:5">
      <c r="A67" s="1272">
        <f>'Operating Detail (2)'!A29</f>
        <v>0</v>
      </c>
      <c r="B67" s="1273"/>
      <c r="C67" s="518" t="e">
        <f t="array" ref="C67">INDEX('Operating Detail (2)'!$B29:$AE29,0,MATCH(1,('Operating Detail (2)'!$B$11:$AE$11="New")*('Operating Detail (2)'!$B$112:$AE$112='Budget Narrative (2)'!$G$2),0))</f>
        <v>#N/A</v>
      </c>
      <c r="D67" s="24"/>
      <c r="E67" s="480"/>
    </row>
    <row r="68" spans="1:5">
      <c r="A68" s="1272">
        <f>'Operating Detail (2)'!A30</f>
        <v>0</v>
      </c>
      <c r="B68" s="1273"/>
      <c r="C68" s="518" t="e">
        <f t="array" ref="C68">INDEX('Operating Detail (2)'!$B30:$AE30,0,MATCH(1,('Operating Detail (2)'!$B$11:$AE$11="New")*('Operating Detail (2)'!$B$112:$AE$112='Budget Narrative (2)'!$G$2),0))</f>
        <v>#N/A</v>
      </c>
      <c r="D68" s="24"/>
      <c r="E68" s="480"/>
    </row>
    <row r="69" spans="1:5">
      <c r="A69" s="1272">
        <f>'Operating Detail (2)'!A31</f>
        <v>0</v>
      </c>
      <c r="B69" s="1273"/>
      <c r="C69" s="518" t="e">
        <f t="array" ref="C69">INDEX('Operating Detail (2)'!$B31:$AE31,0,MATCH(1,('Operating Detail (2)'!$B$11:$AE$11="New")*('Operating Detail (2)'!$B$112:$AE$112='Budget Narrative (2)'!$G$2),0))</f>
        <v>#N/A</v>
      </c>
      <c r="D69" s="24"/>
      <c r="E69" s="480"/>
    </row>
    <row r="70" spans="1:5">
      <c r="A70" s="1272">
        <f>'Operating Detail (2)'!A32</f>
        <v>0</v>
      </c>
      <c r="B70" s="1273"/>
      <c r="C70" s="518" t="e">
        <f t="array" ref="C70">INDEX('Operating Detail (2)'!$B32:$AE32,0,MATCH(1,('Operating Detail (2)'!$B$11:$AE$11="New")*('Operating Detail (2)'!$B$112:$AE$112='Budget Narrative (2)'!$G$2),0))</f>
        <v>#N/A</v>
      </c>
      <c r="D70" s="24"/>
      <c r="E70" s="480"/>
    </row>
    <row r="71" spans="1:5">
      <c r="A71" s="1272">
        <f>'Operating Detail (2)'!A33</f>
        <v>0</v>
      </c>
      <c r="B71" s="1273"/>
      <c r="C71" s="518" t="e">
        <f t="array" ref="C71">INDEX('Operating Detail (2)'!$B33:$AE33,0,MATCH(1,('Operating Detail (2)'!$B$11:$AE$11="New")*('Operating Detail (2)'!$B$112:$AE$112='Budget Narrative (2)'!$G$2),0))</f>
        <v>#N/A</v>
      </c>
      <c r="D71" s="24"/>
      <c r="E71" s="482"/>
    </row>
    <row r="72" spans="1:5">
      <c r="A72" s="1272">
        <f>'Operating Detail (2)'!A34</f>
        <v>0</v>
      </c>
      <c r="B72" s="1273"/>
      <c r="C72" s="518" t="e">
        <f t="array" ref="C72">INDEX('Operating Detail (2)'!$B34:$AE34,0,MATCH(1,('Operating Detail (2)'!$B$11:$AE$11="New")*('Operating Detail (2)'!$B$112:$AE$112='Budget Narrative (2)'!$G$2),0))</f>
        <v>#N/A</v>
      </c>
      <c r="D72" s="24"/>
      <c r="E72" s="480"/>
    </row>
    <row r="73" spans="1:5">
      <c r="A73" s="1272">
        <f>'Operating Detail (2)'!A35</f>
        <v>0</v>
      </c>
      <c r="B73" s="1273"/>
      <c r="C73" s="518" t="e">
        <f t="array" ref="C73">INDEX('Operating Detail (2)'!$B35:$AE35,0,MATCH(1,('Operating Detail (2)'!$B$11:$AE$11="New")*('Operating Detail (2)'!$B$112:$AE$112='Budget Narrative (2)'!$G$2),0))</f>
        <v>#N/A</v>
      </c>
      <c r="D73" s="24"/>
      <c r="E73" s="480"/>
    </row>
    <row r="74" spans="1:5">
      <c r="A74" s="1272">
        <f>'Operating Detail (2)'!A36</f>
        <v>0</v>
      </c>
      <c r="B74" s="1273"/>
      <c r="C74" s="518" t="e">
        <f t="array" ref="C74">INDEX('Operating Detail (2)'!$B36:$AE36,0,MATCH(1,('Operating Detail (2)'!$B$11:$AE$11="New")*('Operating Detail (2)'!$B$112:$AE$112='Budget Narrative (2)'!$G$2),0))</f>
        <v>#N/A</v>
      </c>
      <c r="D74" s="24"/>
      <c r="E74" s="480"/>
    </row>
    <row r="75" spans="1:5">
      <c r="A75" s="1272">
        <f>'Operating Detail (2)'!A37</f>
        <v>0</v>
      </c>
      <c r="B75" s="1273"/>
      <c r="C75" s="518" t="e">
        <f t="array" ref="C75">INDEX('Operating Detail (2)'!$B37:$AE37,0,MATCH(1,('Operating Detail (2)'!$B$11:$AE$11="New")*('Operating Detail (2)'!$B$112:$AE$112='Budget Narrative (2)'!$G$2),0))</f>
        <v>#N/A</v>
      </c>
      <c r="D75" s="24"/>
      <c r="E75" s="480"/>
    </row>
    <row r="76" spans="1:5">
      <c r="A76" s="1272">
        <f>'Operating Detail (2)'!A38</f>
        <v>0</v>
      </c>
      <c r="B76" s="1273"/>
      <c r="C76" s="518" t="e">
        <f t="array" ref="C76">INDEX('Operating Detail (2)'!$B38:$AE38,0,MATCH(1,('Operating Detail (2)'!$B$11:$AE$11="New")*('Operating Detail (2)'!$B$112:$AE$112='Budget Narrative (2)'!$G$2),0))</f>
        <v>#N/A</v>
      </c>
      <c r="D76" s="24"/>
      <c r="E76" s="480"/>
    </row>
    <row r="77" spans="1:5">
      <c r="A77" s="1272">
        <f>'Operating Detail (2)'!A39</f>
        <v>0</v>
      </c>
      <c r="B77" s="1273"/>
      <c r="C77" s="518" t="e">
        <f t="array" ref="C77">INDEX('Operating Detail (2)'!$B39:$AE39,0,MATCH(1,('Operating Detail (2)'!$B$11:$AE$11="New")*('Operating Detail (2)'!$B$112:$AE$112='Budget Narrative (2)'!$G$2),0))</f>
        <v>#N/A</v>
      </c>
      <c r="D77" s="24"/>
      <c r="E77" s="480"/>
    </row>
    <row r="78" spans="1:5">
      <c r="A78" s="1272">
        <f>'Operating Detail (2)'!A40</f>
        <v>0</v>
      </c>
      <c r="B78" s="1273"/>
      <c r="C78" s="518" t="e">
        <f t="array" ref="C78">INDEX('Operating Detail (2)'!$B40:$AE40,0,MATCH(1,('Operating Detail (2)'!$B$11:$AE$11="New")*('Operating Detail (2)'!$B$112:$AE$112='Budget Narrative (2)'!$G$2),0))</f>
        <v>#N/A</v>
      </c>
      <c r="D78" s="24"/>
      <c r="E78" s="480"/>
    </row>
    <row r="79" spans="1:5">
      <c r="A79" s="1272">
        <f>'Operating Detail (2)'!A41</f>
        <v>0</v>
      </c>
      <c r="B79" s="1273"/>
      <c r="C79" s="518" t="e">
        <f t="array" ref="C79">INDEX('Operating Detail (2)'!$B41:$AE41,0,MATCH(1,('Operating Detail (2)'!$B$11:$AE$11="New")*('Operating Detail (2)'!$B$112:$AE$112='Budget Narrative (2)'!$G$2),0))</f>
        <v>#N/A</v>
      </c>
      <c r="D79" s="24"/>
      <c r="E79" s="480"/>
    </row>
    <row r="80" spans="1:5">
      <c r="A80" s="1272" t="str">
        <f>'Operating Detail (2)'!A42</f>
        <v>Consultants</v>
      </c>
      <c r="B80" s="1273"/>
      <c r="C80" s="518" t="e">
        <f t="array" ref="C80">INDEX('Operating Detail (2)'!$B42:$AE42,0,MATCH(1,('Operating Detail (2)'!$B$11:$AE$11="New")*('Operating Detail (2)'!$B$112:$AE$112='Budget Narrative (2)'!$G$2),0))</f>
        <v>#N/A</v>
      </c>
      <c r="D80" s="24"/>
      <c r="E80" s="480"/>
    </row>
    <row r="81" spans="1:5">
      <c r="A81" s="1272">
        <f>'Operating Detail (2)'!A43</f>
        <v>0</v>
      </c>
      <c r="B81" s="1273"/>
      <c r="C81" s="518" t="e">
        <f t="array" ref="C81">INDEX('Operating Detail (2)'!$B43:$AE43,0,MATCH(1,('Operating Detail (2)'!$B$11:$AE$11="New")*('Operating Detail (2)'!$B$112:$AE$112='Budget Narrative (2)'!$G$2),0))</f>
        <v>#N/A</v>
      </c>
      <c r="D81" s="24"/>
      <c r="E81" s="480"/>
    </row>
    <row r="82" spans="1:5">
      <c r="A82" s="1272">
        <f>'Operating Detail (2)'!A44</f>
        <v>0</v>
      </c>
      <c r="B82" s="1273"/>
      <c r="C82" s="518" t="e">
        <f t="array" ref="C82">INDEX('Operating Detail (2)'!$B44:$AE44,0,MATCH(1,('Operating Detail (2)'!$B$11:$AE$11="New")*('Operating Detail (2)'!$B$112:$AE$112='Budget Narrative (2)'!$G$2),0))</f>
        <v>#N/A</v>
      </c>
      <c r="D82" s="24"/>
      <c r="E82" s="480"/>
    </row>
    <row r="83" spans="1:5">
      <c r="A83" s="1272">
        <f>'Operating Detail (2)'!A45</f>
        <v>0</v>
      </c>
      <c r="B83" s="1273"/>
      <c r="C83" s="518" t="e">
        <f t="array" ref="C83">INDEX('Operating Detail (2)'!$B45:$AE45,0,MATCH(1,('Operating Detail (2)'!$B$11:$AE$11="New")*('Operating Detail (2)'!$B$112:$AE$112='Budget Narrative (2)'!$G$2),0))</f>
        <v>#N/A</v>
      </c>
      <c r="D83" s="24"/>
      <c r="E83" s="480"/>
    </row>
    <row r="84" spans="1:5">
      <c r="A84" s="1272">
        <f>'Operating Detail (2)'!A46</f>
        <v>0</v>
      </c>
      <c r="B84" s="1273"/>
      <c r="C84" s="518" t="e">
        <f t="array" ref="C84">INDEX('Operating Detail (2)'!$B46:$AE46,0,MATCH(1,('Operating Detail (2)'!$B$11:$AE$11="New")*('Operating Detail (2)'!$B$112:$AE$112='Budget Narrative (2)'!$G$2),0))</f>
        <v>#N/A</v>
      </c>
      <c r="D84" s="24"/>
      <c r="E84" s="480"/>
    </row>
    <row r="85" spans="1:5">
      <c r="A85" s="1272">
        <f>'Operating Detail (2)'!A47</f>
        <v>0</v>
      </c>
      <c r="B85" s="1273"/>
      <c r="C85" s="518" t="e">
        <f t="array" ref="C85">INDEX('Operating Detail (2)'!$B47:$AE47,0,MATCH(1,('Operating Detail (2)'!$B$11:$AE$11="New")*('Operating Detail (2)'!$B$112:$AE$112='Budget Narrative (2)'!$G$2),0))</f>
        <v>#N/A</v>
      </c>
      <c r="D85" s="24"/>
      <c r="E85" s="480"/>
    </row>
    <row r="86" spans="1:5">
      <c r="A86" s="1272">
        <f>'Operating Detail (2)'!A48</f>
        <v>0</v>
      </c>
      <c r="B86" s="1273"/>
      <c r="C86" s="518" t="e">
        <f t="array" ref="C86">INDEX('Operating Detail (2)'!$B48:$AE48,0,MATCH(1,('Operating Detail (2)'!$B$11:$AE$11="New")*('Operating Detail (2)'!$B$112:$AE$112='Budget Narrative (2)'!$G$2),0))</f>
        <v>#N/A</v>
      </c>
      <c r="D86" s="24"/>
      <c r="E86" s="480"/>
    </row>
    <row r="87" spans="1:5">
      <c r="A87" s="1272">
        <f>'Operating Detail (2)'!A49</f>
        <v>0</v>
      </c>
      <c r="B87" s="1273"/>
      <c r="C87" s="518" t="e">
        <f t="array" ref="C87">INDEX('Operating Detail (2)'!$B49:$AE49,0,MATCH(1,('Operating Detail (2)'!$B$11:$AE$11="New")*('Operating Detail (2)'!$B$112:$AE$112='Budget Narrative (2)'!$G$2),0))</f>
        <v>#N/A</v>
      </c>
      <c r="D87" s="24"/>
      <c r="E87" s="480"/>
    </row>
    <row r="88" spans="1:5">
      <c r="A88" s="1272">
        <f>'Operating Detail (2)'!A50</f>
        <v>0</v>
      </c>
      <c r="B88" s="1273"/>
      <c r="C88" s="518" t="e">
        <f t="array" ref="C88">INDEX('Operating Detail (2)'!$B50:$AE50,0,MATCH(1,('Operating Detail (2)'!$B$11:$AE$11="New")*('Operating Detail (2)'!$B$112:$AE$112='Budget Narrative (2)'!$G$2),0))</f>
        <v>#N/A</v>
      </c>
      <c r="D88" s="15"/>
      <c r="E88" s="480"/>
    </row>
    <row r="89" spans="1:5">
      <c r="A89" s="1272">
        <f>'Operating Detail (2)'!A51</f>
        <v>0</v>
      </c>
      <c r="B89" s="1273"/>
      <c r="C89" s="518" t="e">
        <f t="array" ref="C89">INDEX('Operating Detail (2)'!$B51:$AE51,0,MATCH(1,('Operating Detail (2)'!$B$11:$AE$11="New")*('Operating Detail (2)'!$B$112:$AE$112='Budget Narrative (2)'!$G$2),0))</f>
        <v>#N/A</v>
      </c>
      <c r="D89" s="15"/>
      <c r="E89" s="480"/>
    </row>
    <row r="90" spans="1:5">
      <c r="A90" s="1272">
        <f>'Operating Detail (2)'!A52</f>
        <v>0</v>
      </c>
      <c r="B90" s="1273"/>
      <c r="C90" s="518" t="e">
        <f t="array" ref="C90">INDEX('Operating Detail (2)'!$B52:$AE52,0,MATCH(1,('Operating Detail (2)'!$B$11:$AE$11="New")*('Operating Detail (2)'!$B$112:$AE$112='Budget Narrative (2)'!$G$2),0))</f>
        <v>#N/A</v>
      </c>
      <c r="D90" s="15"/>
      <c r="E90" s="480"/>
    </row>
    <row r="91" spans="1:5">
      <c r="A91" s="1272">
        <f>'Operating Detail (2)'!A53</f>
        <v>0</v>
      </c>
      <c r="B91" s="1273"/>
      <c r="C91" s="518" t="e">
        <f t="array" ref="C91">INDEX('Operating Detail (2)'!$B53:$AE53,0,MATCH(1,('Operating Detail (2)'!$B$11:$AE$11="New")*('Operating Detail (2)'!$B$112:$AE$112='Budget Narrative (2)'!$G$2),0))</f>
        <v>#N/A</v>
      </c>
      <c r="D91" s="15"/>
      <c r="E91" s="480"/>
    </row>
    <row r="92" spans="1:5">
      <c r="A92" s="1272" t="str">
        <f>'Operating Detail (2)'!A54</f>
        <v>Subcontractors (First $25k Only)</v>
      </c>
      <c r="B92" s="1273"/>
      <c r="C92" s="518" t="e">
        <f t="array" ref="C92">INDEX('Operating Detail (2)'!$B54:$AE54,0,MATCH(1,('Operating Detail (2)'!$B$11:$AE$11="New")*('Operating Detail (2)'!$B$112:$AE$112='Budget Narrative (2)'!$G$2),0))</f>
        <v>#N/A</v>
      </c>
      <c r="D92" s="15"/>
      <c r="E92" s="480"/>
    </row>
    <row r="93" spans="1:5">
      <c r="A93" s="1272">
        <f>'Operating Detail (2)'!A55</f>
        <v>0</v>
      </c>
      <c r="B93" s="1273"/>
      <c r="C93" s="518" t="e">
        <f t="array" ref="C93">INDEX('Operating Detail (2)'!$B55:$AE55,0,MATCH(1,('Operating Detail (2)'!$B$11:$AE$11="New")*('Operating Detail (2)'!$B$112:$AE$112='Budget Narrative (2)'!$G$2),0))</f>
        <v>#N/A</v>
      </c>
      <c r="D93" s="15"/>
      <c r="E93" s="480"/>
    </row>
    <row r="94" spans="1:5">
      <c r="A94" s="1272">
        <f>'Operating Detail (2)'!A56</f>
        <v>0</v>
      </c>
      <c r="B94" s="1273"/>
      <c r="C94" s="518" t="e">
        <f t="array" ref="C94">INDEX('Operating Detail (2)'!$B56:$AE56,0,MATCH(1,('Operating Detail (2)'!$B$11:$AE$11="New")*('Operating Detail (2)'!$B$112:$AE$112='Budget Narrative (2)'!$G$2),0))</f>
        <v>#N/A</v>
      </c>
      <c r="D94" s="15"/>
      <c r="E94" s="480"/>
    </row>
    <row r="95" spans="1:5">
      <c r="A95" s="1272">
        <f>'Operating Detail (2)'!A57</f>
        <v>0</v>
      </c>
      <c r="B95" s="1273"/>
      <c r="C95" s="518" t="e">
        <f t="array" ref="C95">INDEX('Operating Detail (2)'!$B57:$AE57,0,MATCH(1,('Operating Detail (2)'!$B$11:$AE$11="New")*('Operating Detail (2)'!$B$112:$AE$112='Budget Narrative (2)'!$G$2),0))</f>
        <v>#N/A</v>
      </c>
      <c r="D95" s="15"/>
      <c r="E95" s="480"/>
    </row>
    <row r="96" spans="1:5">
      <c r="A96" s="1272">
        <f>'Operating Detail (2)'!A58</f>
        <v>0</v>
      </c>
      <c r="B96" s="1273"/>
      <c r="C96" s="518" t="e">
        <f t="array" ref="C96">INDEX('Operating Detail (2)'!$B58:$AE58,0,MATCH(1,('Operating Detail (2)'!$B$11:$AE$11="New")*('Operating Detail (2)'!$B$112:$AE$112='Budget Narrative (2)'!$G$2),0))</f>
        <v>#N/A</v>
      </c>
      <c r="D96" s="15"/>
      <c r="E96" s="480"/>
    </row>
    <row r="97" spans="1:5">
      <c r="A97" s="1272">
        <f>'Operating Detail (2)'!A59</f>
        <v>0</v>
      </c>
      <c r="B97" s="1273"/>
      <c r="C97" s="518" t="e">
        <f t="array" ref="C97">INDEX('Operating Detail (2)'!$B59:$AE59,0,MATCH(1,('Operating Detail (2)'!$B$11:$AE$11="New")*('Operating Detail (2)'!$B$112:$AE$112='Budget Narrative (2)'!$G$2),0))</f>
        <v>#N/A</v>
      </c>
      <c r="D97" s="15"/>
      <c r="E97" s="480"/>
    </row>
    <row r="98" spans="1:5">
      <c r="A98" s="1272">
        <f>'Operating Detail (2)'!A60</f>
        <v>0</v>
      </c>
      <c r="B98" s="1273"/>
      <c r="C98" s="518" t="e">
        <f t="array" ref="C98">INDEX('Operating Detail (2)'!$B60:$AE60,0,MATCH(1,('Operating Detail (2)'!$B$11:$AE$11="New")*('Operating Detail (2)'!$B$112:$AE$112='Budget Narrative (2)'!$G$2),0))</f>
        <v>#N/A</v>
      </c>
      <c r="D98" s="15"/>
      <c r="E98" s="480"/>
    </row>
    <row r="99" spans="1:5">
      <c r="A99" s="1272">
        <f>'Operating Detail (2)'!A61</f>
        <v>0</v>
      </c>
      <c r="B99" s="1273"/>
      <c r="C99" s="518" t="e">
        <f t="array" ref="C99">INDEX('Operating Detail (2)'!$B61:$AE61,0,MATCH(1,('Operating Detail (2)'!$B$11:$AE$11="New")*('Operating Detail (2)'!$B$112:$AE$112='Budget Narrative (2)'!$G$2),0))</f>
        <v>#N/A</v>
      </c>
      <c r="D99" s="15"/>
      <c r="E99" s="480"/>
    </row>
    <row r="100" spans="1:5">
      <c r="A100" s="1272">
        <f>'Operating Detail (2)'!A62</f>
        <v>0</v>
      </c>
      <c r="B100" s="1273"/>
      <c r="C100" s="518" t="e">
        <f t="array" ref="C100">INDEX('Operating Detail (2)'!$B62:$AE62,0,MATCH(1,('Operating Detail (2)'!$B$11:$AE$11="New")*('Operating Detail (2)'!$B$112:$AE$112='Budget Narrative (2)'!$G$2),0))</f>
        <v>#N/A</v>
      </c>
      <c r="D100" s="15"/>
      <c r="E100" s="480"/>
    </row>
    <row r="101" spans="1:5">
      <c r="A101" s="1272">
        <f>'Operating Detail (2)'!A63</f>
        <v>0</v>
      </c>
      <c r="B101" s="1273"/>
      <c r="C101" s="518" t="e">
        <f t="array" ref="C101">INDEX('Operating Detail (2)'!$B63:$AE63,0,MATCH(1,('Operating Detail (2)'!$B$11:$AE$11="New")*('Operating Detail (2)'!$B$112:$AE$112='Budget Narrative (2)'!$G$2),0))</f>
        <v>#N/A</v>
      </c>
      <c r="D101" s="15"/>
      <c r="E101" s="480"/>
    </row>
    <row r="102" spans="1:5">
      <c r="A102" s="1272">
        <f>'Operating Detail (2)'!A64</f>
        <v>0</v>
      </c>
      <c r="B102" s="1273"/>
      <c r="C102" s="518" t="e">
        <f t="array" ref="C102">INDEX('Operating Detail (2)'!$B64:$AE64,0,MATCH(1,('Operating Detail (2)'!$B$11:$AE$11="New")*('Operating Detail (2)'!$B$112:$AE$112='Budget Narrative (2)'!$G$2),0))</f>
        <v>#N/A</v>
      </c>
      <c r="D102" s="15"/>
      <c r="E102" s="480"/>
    </row>
    <row r="103" spans="1:5">
      <c r="A103" s="1272">
        <f>'Operating Detail (2)'!A65</f>
        <v>0</v>
      </c>
      <c r="B103" s="1273"/>
      <c r="C103" s="518" t="e">
        <f t="array" ref="C103">INDEX('Operating Detail (2)'!$B65:$AE65,0,MATCH(1,('Operating Detail (2)'!$B$11:$AE$11="New")*('Operating Detail (2)'!$B$112:$AE$112='Budget Narrative (2)'!$G$2),0))</f>
        <v>#N/A</v>
      </c>
      <c r="D103" s="15"/>
      <c r="E103" s="480"/>
    </row>
    <row r="104" spans="1:5">
      <c r="A104" s="1272">
        <f>'Operating Detail (2)'!A66</f>
        <v>0</v>
      </c>
      <c r="B104" s="1273"/>
      <c r="C104" s="518" t="e">
        <f t="array" ref="C104">INDEX('Operating Detail (2)'!$B66:$AE66,0,MATCH(1,('Operating Detail (2)'!$B$11:$AE$11="New")*('Operating Detail (2)'!$B$112:$AE$112='Budget Narrative (2)'!$G$2),0))</f>
        <v>#N/A</v>
      </c>
      <c r="D104" s="15"/>
      <c r="E104" s="480"/>
    </row>
    <row r="105" spans="1:5">
      <c r="A105" s="1288">
        <f>'Operating Detail (2)'!A67</f>
        <v>0</v>
      </c>
      <c r="B105" s="1289"/>
      <c r="C105" s="738"/>
      <c r="D105" s="414"/>
      <c r="E105" s="483"/>
    </row>
    <row r="106" spans="1:5">
      <c r="A106" s="1290" t="str">
        <f>'Operating Detail (2)'!A68</f>
        <v>TOTAL OPERATING EXPENSES</v>
      </c>
      <c r="B106" s="1291"/>
      <c r="C106" s="417" t="e">
        <f>SUM(C51:C105)</f>
        <v>#N/A</v>
      </c>
      <c r="D106" s="15"/>
      <c r="E106" s="480"/>
    </row>
    <row r="107" spans="1:5" ht="13.5" thickBot="1">
      <c r="A107" s="484" t="s">
        <v>241</v>
      </c>
      <c r="B107" s="485" t="e">
        <f t="array" ref="B107">INDEX('Summary (2)'!E25:AH25,0,MATCH(1,('Summary (2)'!$E$20:$AH$20="New")*('Summary (2)'!$E$74:$AH$74='Budget Narrative (2)'!$G$2),0))</f>
        <v>#N/A</v>
      </c>
      <c r="C107" s="486" t="e">
        <f t="array" ref="C107">INDEX('Summary (2)'!E26:AH26,0,MATCH(1,('Summary (2)'!$E$20:$AH$20="New")*('Summary (2)'!$E$74:$AH$74='Budget Narrative (2)'!$G$2),0))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(2)'!A71</f>
        <v>0</v>
      </c>
      <c r="B111" s="1273"/>
      <c r="C111" s="518" t="e">
        <f t="array" ref="C111">INDEX('Operating Detail (2)'!$B71:$AE71,0,MATCH(1,('Operating Detail (2)'!$B$11:$AE$11="New")*('Operating Detail (2)'!$B$112:$AE$112='Budget Narrative (2)'!$G$2),0))</f>
        <v>#N/A</v>
      </c>
      <c r="D111" s="24"/>
      <c r="E111" s="476"/>
    </row>
    <row r="112" spans="1:5">
      <c r="A112" s="1272">
        <f>'Operating Detail (2)'!A72</f>
        <v>0</v>
      </c>
      <c r="B112" s="1273"/>
      <c r="C112" s="518" t="e">
        <f t="array" ref="C112">INDEX('Operating Detail (2)'!$B72:$AE72,0,MATCH(1,('Operating Detail (2)'!$B$11:$AE$11="New")*('Operating Detail (2)'!$B$112:$AE$112='Budget Narrative (2)'!$G$2),0))</f>
        <v>#N/A</v>
      </c>
      <c r="D112" s="24"/>
      <c r="E112" s="477"/>
    </row>
    <row r="113" spans="1:5">
      <c r="A113" s="1272">
        <f>'Operating Detail (2)'!A73</f>
        <v>0</v>
      </c>
      <c r="B113" s="1273"/>
      <c r="C113" s="518" t="e">
        <f t="array" ref="C113">INDEX('Operating Detail (2)'!$B73:$AE73,0,MATCH(1,('Operating Detail (2)'!$B$11:$AE$11="New")*('Operating Detail (2)'!$B$112:$AE$112='Budget Narrative (2)'!$G$2),0))</f>
        <v>#N/A</v>
      </c>
      <c r="D113" s="24"/>
      <c r="E113" s="478"/>
    </row>
    <row r="114" spans="1:5">
      <c r="A114" s="1272">
        <f>'Operating Detail (2)'!A74</f>
        <v>0</v>
      </c>
      <c r="B114" s="1273"/>
      <c r="C114" s="518" t="e">
        <f t="array" ref="C114">INDEX('Operating Detail (2)'!$B74:$AE74,0,MATCH(1,('Operating Detail (2)'!$B$11:$AE$11="New")*('Operating Detail (2)'!$B$112:$AE$112='Budget Narrative (2)'!$G$2),0))</f>
        <v>#N/A</v>
      </c>
      <c r="D114" s="24"/>
      <c r="E114" s="478"/>
    </row>
    <row r="115" spans="1:5">
      <c r="A115" s="1272">
        <f>'Operating Detail (2)'!A75</f>
        <v>0</v>
      </c>
      <c r="B115" s="1273"/>
      <c r="C115" s="518" t="e">
        <f t="array" ref="C115">INDEX('Operating Detail (2)'!$B75:$AE75,0,MATCH(1,('Operating Detail (2)'!$B$11:$AE$11="New")*('Operating Detail (2)'!$B$112:$AE$112='Budget Narrative (2)'!$G$2),0))</f>
        <v>#N/A</v>
      </c>
      <c r="D115" s="24"/>
      <c r="E115" s="477"/>
    </row>
    <row r="116" spans="1:5">
      <c r="A116" s="1272">
        <f>'Operating Detail (2)'!A76</f>
        <v>0</v>
      </c>
      <c r="B116" s="1273"/>
      <c r="C116" s="518" t="e">
        <f t="array" ref="C116">INDEX('Operating Detail (2)'!$B76:$AE76,0,MATCH(1,('Operating Detail (2)'!$B$11:$AE$11="New")*('Operating Detail (2)'!$B$112:$AE$112='Budget Narrative (2)'!$G$2),0))</f>
        <v>#N/A</v>
      </c>
      <c r="D116" s="24"/>
      <c r="E116" s="477"/>
    </row>
    <row r="117" spans="1:5">
      <c r="A117" s="1272">
        <f>'Operating Detail (2)'!A77</f>
        <v>0</v>
      </c>
      <c r="B117" s="1273"/>
      <c r="C117" s="518" t="e">
        <f t="array" ref="C117">INDEX('Operating Detail (2)'!$B77:$AE77,0,MATCH(1,('Operating Detail (2)'!$B$11:$AE$11="New")*('Operating Detail (2)'!$B$112:$AE$112='Budget Narrative (2)'!$G$2),0))</f>
        <v>#N/A</v>
      </c>
      <c r="D117" s="24"/>
      <c r="E117" s="477"/>
    </row>
    <row r="118" spans="1:5">
      <c r="A118" s="1272">
        <f>'Operating Detail (2)'!A78</f>
        <v>0</v>
      </c>
      <c r="B118" s="1273"/>
      <c r="C118" s="518" t="e">
        <f t="array" ref="C118">INDEX('Operating Detail (2)'!$B78:$AE78,0,MATCH(1,('Operating Detail (2)'!$B$11:$AE$11="New")*('Operating Detail (2)'!$B$112:$AE$112='Budget Narrative (2)'!$G$2),0))</f>
        <v>#N/A</v>
      </c>
      <c r="D118" s="24"/>
      <c r="E118" s="477"/>
    </row>
    <row r="119" spans="1:5">
      <c r="A119" s="1272">
        <f>'Operating Detail (2)'!A79</f>
        <v>0</v>
      </c>
      <c r="B119" s="1273"/>
      <c r="C119" s="518" t="e">
        <f t="array" ref="C119">INDEX('Operating Detail (2)'!$B79:$AE79,0,MATCH(1,('Operating Detail (2)'!$B$11:$AE$11="New")*('Operating Detail (2)'!$B$112:$AE$112='Budget Narrative (2)'!$G$2),0))</f>
        <v>#N/A</v>
      </c>
      <c r="E119" s="479"/>
    </row>
    <row r="120" spans="1:5">
      <c r="A120" s="1272">
        <f>'Operating Detail (2)'!A80</f>
        <v>0</v>
      </c>
      <c r="B120" s="1273"/>
      <c r="C120" s="518" t="e">
        <f t="array" ref="C120">INDEX('Operating Detail (2)'!$B80:$AE80,0,MATCH(1,('Operating Detail (2)'!$B$11:$AE$11="New")*('Operating Detail (2)'!$B$112:$AE$112='Budget Narrative (2)'!$G$2),0))</f>
        <v>#N/A</v>
      </c>
      <c r="E120" s="479"/>
    </row>
    <row r="121" spans="1:5">
      <c r="A121" s="1272">
        <f>'Operating Detail (2)'!A81</f>
        <v>0</v>
      </c>
      <c r="B121" s="1273"/>
      <c r="C121" s="518" t="e">
        <f t="array" ref="C121">INDEX('Operating Detail (2)'!$B81:$AE81,0,MATCH(1,('Operating Detail (2)'!$B$11:$AE$11="New")*('Operating Detail (2)'!$B$112:$AE$112='Budget Narrative (2)'!$G$2),0))</f>
        <v>#N/A</v>
      </c>
      <c r="E121" s="479"/>
    </row>
    <row r="122" spans="1:5">
      <c r="A122" s="1272">
        <f>'Operating Detail (2)'!A82</f>
        <v>0</v>
      </c>
      <c r="B122" s="1273"/>
      <c r="C122" s="518" t="e">
        <f t="array" ref="C122">INDEX('Operating Detail (2)'!$B82:$AE82,0,MATCH(1,('Operating Detail (2)'!$B$11:$AE$11="New")*('Operating Detail (2)'!$B$112:$AE$112='Budget Narrative (2)'!$G$2),0))</f>
        <v>#N/A</v>
      </c>
      <c r="E122" s="479"/>
    </row>
    <row r="123" spans="1:5">
      <c r="A123" s="1272"/>
      <c r="B123" s="1273"/>
      <c r="C123" s="518"/>
      <c r="E123" s="479"/>
    </row>
    <row r="124" spans="1:5" ht="12.95" thickBot="1">
      <c r="A124" s="1278" t="str">
        <f>'Operating Detail (2)'!A84</f>
        <v>TOTAL OTHER EXPENSES</v>
      </c>
      <c r="B124" s="1279"/>
      <c r="C124" s="486" t="e">
        <f>SUM(C111:C122)</f>
        <v>#N/A</v>
      </c>
      <c r="D124" s="487"/>
      <c r="E124" s="489"/>
    </row>
    <row r="125" spans="1:5">
      <c r="A125" s="1273">
        <f>'Operating Detail (2)'!A85</f>
        <v>0</v>
      </c>
      <c r="B125" s="1273"/>
      <c r="C125" s="518"/>
      <c r="E125" s="906"/>
    </row>
    <row r="126" spans="1:5" ht="12.95" thickBot="1">
      <c r="A126" s="903"/>
      <c r="B126" s="903"/>
      <c r="C126" s="518"/>
      <c r="E126" s="906"/>
    </row>
    <row r="127" spans="1:5" ht="12.75" customHeight="1">
      <c r="A127" s="1285" t="str">
        <f>'Operating Detail (2)'!A86</f>
        <v>Capital Expenses</v>
      </c>
      <c r="B127" s="1286"/>
      <c r="C127" s="466" t="s">
        <v>242</v>
      </c>
      <c r="D127" s="465" t="s">
        <v>234</v>
      </c>
      <c r="E127" s="467" t="s">
        <v>235</v>
      </c>
    </row>
    <row r="128" spans="1:5">
      <c r="A128" s="1272">
        <f>'Operating Detail (2)'!A87</f>
        <v>0</v>
      </c>
      <c r="B128" s="1273"/>
      <c r="C128" s="518" t="e">
        <f t="array" ref="C128">INDEX('Operating Detail (2)'!$B87:$AE87,0,MATCH(1,('Operating Detail (2)'!$B$11:$AE$11="New")*('Operating Detail (2)'!$B$112:$AE$112='Budget Narrative (2)'!$G$2),0))</f>
        <v>#N/A</v>
      </c>
      <c r="E128" s="479"/>
    </row>
    <row r="129" spans="1:5">
      <c r="A129" s="1272">
        <f>'Operating Detail (2)'!A88</f>
        <v>0</v>
      </c>
      <c r="B129" s="1273"/>
      <c r="C129" s="518" t="e">
        <f t="array" ref="C129">INDEX('Operating Detail (2)'!$B88:$AE88,0,MATCH(1,('Operating Detail (2)'!$B$11:$AE$11="New")*('Operating Detail (2)'!$B$112:$AE$112='Budget Narrative (2)'!$G$2),0))</f>
        <v>#N/A</v>
      </c>
      <c r="E129" s="479"/>
    </row>
    <row r="130" spans="1:5">
      <c r="A130" s="1272">
        <f>'Operating Detail (2)'!A89</f>
        <v>0</v>
      </c>
      <c r="B130" s="1273"/>
      <c r="C130" s="518" t="e">
        <f t="array" ref="C130">INDEX('Operating Detail (2)'!$B89:$AE89,0,MATCH(1,('Operating Detail (2)'!$B$11:$AE$11="New")*('Operating Detail (2)'!$B$112:$AE$112='Budget Narrative (2)'!$G$2),0))</f>
        <v>#N/A</v>
      </c>
      <c r="E130" s="479"/>
    </row>
    <row r="131" spans="1:5">
      <c r="A131" s="1272">
        <f>'Operating Detail (2)'!A90</f>
        <v>0</v>
      </c>
      <c r="B131" s="1273"/>
      <c r="C131" s="518" t="e">
        <f t="array" ref="C131">INDEX('Operating Detail (2)'!$B90:$AE90,0,MATCH(1,('Operating Detail (2)'!$B$11:$AE$11="New")*('Operating Detail (2)'!$B$112:$AE$112='Budget Narrative (2)'!$G$2),0))</f>
        <v>#N/A</v>
      </c>
      <c r="E131" s="479"/>
    </row>
    <row r="132" spans="1:5">
      <c r="A132" s="1272">
        <f>'Operating Detail (2)'!A91</f>
        <v>0</v>
      </c>
      <c r="B132" s="1273"/>
      <c r="C132" s="518" t="e">
        <f t="array" ref="C132">INDEX('Operating Detail (2)'!$B91:$AE91,0,MATCH(1,('Operating Detail (2)'!$B$11:$AE$11="New")*('Operating Detail (2)'!$B$112:$AE$112='Budget Narrative (2)'!$G$2),0))</f>
        <v>#N/A</v>
      </c>
      <c r="E132" s="479"/>
    </row>
    <row r="133" spans="1:5">
      <c r="A133" s="1272">
        <f>'Operating Detail (2)'!A92</f>
        <v>0</v>
      </c>
      <c r="B133" s="1273"/>
      <c r="C133" s="518" t="e">
        <f t="array" ref="C133">INDEX('Operating Detail (2)'!$B92:$AE92,0,MATCH(1,('Operating Detail (2)'!$B$11:$AE$11="New")*('Operating Detail (2)'!$B$112:$AE$112='Budget Narrative (2)'!$G$2),0))</f>
        <v>#N/A</v>
      </c>
      <c r="E133" s="479"/>
    </row>
    <row r="134" spans="1:5">
      <c r="A134" s="1272">
        <f>'Operating Detail (2)'!A93</f>
        <v>0</v>
      </c>
      <c r="B134" s="1273"/>
      <c r="C134" s="518" t="e">
        <f t="array" ref="C134">INDEX('Operating Detail (2)'!$B93:$AE93,0,MATCH(1,('Operating Detail (2)'!$B$11:$AE$11="New")*('Operating Detail (2)'!$B$112:$AE$112='Budget Narrative (2)'!$G$2),0))</f>
        <v>#N/A</v>
      </c>
      <c r="E134" s="479"/>
    </row>
    <row r="135" spans="1:5">
      <c r="A135" s="1272">
        <f>'Operating Detail (2)'!A94</f>
        <v>0</v>
      </c>
      <c r="B135" s="1273"/>
      <c r="C135" s="518"/>
      <c r="E135" s="479"/>
    </row>
    <row r="136" spans="1:5" ht="12.95" thickBot="1">
      <c r="A136" s="1278" t="str">
        <f>'Operating Detail (2)'!A95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95">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(2)'!$E29:$AH29,0,MATCH(1,('Summary (2)'!$E20:$AH20="New")*('Summary (2)'!$E74:$AH74='Budget Narrative (2)'!$G$2),0))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27.95">
      <c r="A186" s="1280"/>
      <c r="B186" s="1280"/>
      <c r="C186" s="1280"/>
      <c r="D186" s="736" t="s">
        <v>263</v>
      </c>
      <c r="E186" s="1261" t="s">
        <v>279</v>
      </c>
      <c r="F186" s="1262"/>
      <c r="G186" s="1257"/>
      <c r="H186" s="1257"/>
      <c r="I186" s="1257"/>
    </row>
    <row r="187" spans="1:9" ht="27.95">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(2)'!A151</f>
        <v>0</v>
      </c>
      <c r="B192" s="1273"/>
      <c r="C192" s="518"/>
      <c r="E192" s="906"/>
      <c r="F192" s="906"/>
      <c r="G192" s="906"/>
      <c r="H192" s="906"/>
      <c r="I192" s="906"/>
    </row>
    <row r="193" spans="1:2">
      <c r="A193" s="1273">
        <f>'Operating Detail (2)'!A152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54:B54"/>
    <mergeCell ref="A55:B55"/>
    <mergeCell ref="A56:B56"/>
    <mergeCell ref="A57:B57"/>
    <mergeCell ref="A58:B58"/>
    <mergeCell ref="A59:B59"/>
    <mergeCell ref="B1:C1"/>
    <mergeCell ref="B2:C2"/>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10:B110"/>
    <mergeCell ref="A96:B96"/>
    <mergeCell ref="A97:B97"/>
    <mergeCell ref="A98:B98"/>
    <mergeCell ref="A99:B99"/>
    <mergeCell ref="A100:B100"/>
    <mergeCell ref="A101:B101"/>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92:B192"/>
    <mergeCell ref="A193:B193"/>
    <mergeCell ref="A194:B194"/>
    <mergeCell ref="A195:B195"/>
    <mergeCell ref="A175:C187"/>
    <mergeCell ref="A188:C188"/>
    <mergeCell ref="A172:B172"/>
    <mergeCell ref="A173:I173"/>
    <mergeCell ref="A174:C174"/>
    <mergeCell ref="E174:F174"/>
    <mergeCell ref="G174:I174"/>
    <mergeCell ref="E175:F175"/>
    <mergeCell ref="G175:I183"/>
    <mergeCell ref="E176:F176"/>
    <mergeCell ref="E177:F177"/>
    <mergeCell ref="E178:F178"/>
    <mergeCell ref="E179:F179"/>
    <mergeCell ref="E180:F180"/>
    <mergeCell ref="E181:F181"/>
    <mergeCell ref="E188:F188"/>
    <mergeCell ref="G188:I188"/>
    <mergeCell ref="A189:C189"/>
    <mergeCell ref="E189:F189"/>
    <mergeCell ref="G189:I189"/>
    <mergeCell ref="A202:B202"/>
    <mergeCell ref="A203:B203"/>
    <mergeCell ref="A204:B204"/>
    <mergeCell ref="A196:B196"/>
    <mergeCell ref="A197:B197"/>
    <mergeCell ref="A198:B198"/>
    <mergeCell ref="A199:B199"/>
    <mergeCell ref="A200:B200"/>
    <mergeCell ref="A201:B201"/>
    <mergeCell ref="A190:I190"/>
    <mergeCell ref="A191:I191"/>
    <mergeCell ref="E182:F182"/>
    <mergeCell ref="E183:F183"/>
    <mergeCell ref="E184:F184"/>
    <mergeCell ref="G184:I184"/>
    <mergeCell ref="E185:F185"/>
    <mergeCell ref="G185:I185"/>
    <mergeCell ref="E186:F186"/>
    <mergeCell ref="G186:I186"/>
    <mergeCell ref="E187:F187"/>
    <mergeCell ref="G187:I187"/>
  </mergeCells>
  <conditionalFormatting sqref="B2">
    <cfRule type="containsBlanks" dxfId="391" priority="8">
      <formula>LEN(TRIM(B2))=0</formula>
    </cfRule>
  </conditionalFormatting>
  <conditionalFormatting sqref="B4:F45 C51:E105 C111:E122 C128:E134">
    <cfRule type="expression" dxfId="390" priority="9">
      <formula>$C4=0</formula>
    </cfRule>
  </conditionalFormatting>
  <conditionalFormatting sqref="C106">
    <cfRule type="expression" dxfId="389" priority="7">
      <formula>$A106=0</formula>
    </cfRule>
  </conditionalFormatting>
  <conditionalFormatting sqref="C124">
    <cfRule type="expression" dxfId="388" priority="6">
      <formula>$A124=0</formula>
    </cfRule>
  </conditionalFormatting>
  <conditionalFormatting sqref="C136">
    <cfRule type="expression" dxfId="387" priority="5">
      <formula>$A136=0</formula>
    </cfRule>
  </conditionalFormatting>
  <conditionalFormatting sqref="C170">
    <cfRule type="expression" dxfId="386" priority="2">
      <formula>$C170=0</formula>
    </cfRule>
  </conditionalFormatting>
  <conditionalFormatting sqref="C171">
    <cfRule type="cellIs" dxfId="385" priority="1" operator="notBetween">
      <formula>-2</formula>
      <formula>2</formula>
    </cfRule>
  </conditionalFormatting>
  <conditionalFormatting sqref="C140:E168">
    <cfRule type="expression" dxfId="384" priority="3">
      <formula>$C140=0</formula>
    </cfRule>
  </conditionalFormatting>
  <conditionalFormatting sqref="D140:E168">
    <cfRule type="containsBlanks" dxfId="383" priority="4">
      <formula>LEN(TRIM(D140))=0</formula>
    </cfRule>
  </conditionalFormatting>
  <conditionalFormatting sqref="D4:F45 D51:E104 D111:E122 D128:E134">
    <cfRule type="containsBlanks" dxfId="382" priority="10">
      <formula>LEN(TRIM(D4))=0</formula>
    </cfRule>
  </conditionalFormatting>
  <hyperlinks>
    <hyperlink ref="A191" r:id="rId1" xr:uid="{00000000-0004-0000-0A00-000000000000}"/>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A00-000000000000}">
          <x14:formula1>
            <xm:f>'Dropdown Lists'!$E$2:$E$17</xm:f>
          </x14:formula1>
          <xm:sqref>B2:C2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pageSetUpPr fitToPage="1"/>
  </sheetPr>
  <dimension ref="A1:AK80"/>
  <sheetViews>
    <sheetView showGridLines="0" topLeftCell="A22"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337"/>
      <c r="C12" s="1338"/>
      <c r="D12" s="1339"/>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1296">
        <f>'Summary (1)'!D13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561">
        <f>AI42</f>
        <v>0</v>
      </c>
      <c r="C14" s="561">
        <f>AK42</f>
        <v>0</v>
      </c>
      <c r="D14" s="1297"/>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562">
        <f>'Summary (All Budgets)'!B15</f>
        <v>-749110</v>
      </c>
      <c r="C15" s="562">
        <f>'Summary (All Budgets)'!C15</f>
        <v>149822</v>
      </c>
      <c r="D15" s="1297"/>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562">
        <f>'Summary (1)'!B16</f>
        <v>0</v>
      </c>
      <c r="C16" s="562">
        <f>'Summary (All Budgets)'!C16</f>
        <v>898932</v>
      </c>
      <c r="D16" s="1298"/>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Agreement","","Current/Actuals")</f>
        <v/>
      </c>
      <c r="F20" s="229" t="str">
        <f>IF(B10="","",VLOOKUP(B10,'Dropdown Lists'!C:D,2,FALSE))</f>
        <v xml:space="preserve"> </v>
      </c>
      <c r="G20" s="293" t="s">
        <v>159</v>
      </c>
      <c r="H20" s="230" t="str">
        <f>$E$20</f>
        <v/>
      </c>
      <c r="I20" s="231" t="str">
        <f>$F$20</f>
        <v xml:space="preserve"> </v>
      </c>
      <c r="J20" s="232" t="str">
        <f>$G$20</f>
        <v>New</v>
      </c>
      <c r="K20" s="301" t="str">
        <f>$E$20</f>
        <v/>
      </c>
      <c r="L20" s="233" t="str">
        <f>$F$20</f>
        <v xml:space="preserve"> </v>
      </c>
      <c r="M20" s="309" t="str">
        <f>$G$20</f>
        <v>New</v>
      </c>
      <c r="N20" s="234" t="str">
        <f>$E$20</f>
        <v/>
      </c>
      <c r="O20" s="235" t="str">
        <f>$F$20</f>
        <v xml:space="preserve"> </v>
      </c>
      <c r="P20" s="236" t="str">
        <f>$G$20</f>
        <v>New</v>
      </c>
      <c r="Q20" s="237" t="str">
        <f>$E$20</f>
        <v/>
      </c>
      <c r="R20" s="238" t="str">
        <f>$F$20</f>
        <v xml:space="preserve"> </v>
      </c>
      <c r="S20" s="239" t="str">
        <f>$G$20</f>
        <v>New</v>
      </c>
      <c r="T20" s="312" t="str">
        <f>$E$20</f>
        <v/>
      </c>
      <c r="U20" s="240" t="str">
        <f>$F$20</f>
        <v xml:space="preserve"> </v>
      </c>
      <c r="V20" s="314" t="str">
        <f>$G$20</f>
        <v>New</v>
      </c>
      <c r="W20" s="241" t="str">
        <f>$E$20</f>
        <v/>
      </c>
      <c r="X20" s="242" t="str">
        <f>$F$20</f>
        <v xml:space="preserve"> </v>
      </c>
      <c r="Y20" s="243" t="str">
        <f>$G$20</f>
        <v>New</v>
      </c>
      <c r="Z20" s="244" t="str">
        <f>$E$20</f>
        <v/>
      </c>
      <c r="AA20" s="245" t="str">
        <f>$F$20</f>
        <v xml:space="preserve"> </v>
      </c>
      <c r="AB20" s="246" t="str">
        <f>$G$20</f>
        <v>New</v>
      </c>
      <c r="AC20" s="247" t="str">
        <f>$E$20</f>
        <v/>
      </c>
      <c r="AD20" s="248" t="str">
        <f>$F$20</f>
        <v xml:space="preserve"> </v>
      </c>
      <c r="AE20" s="249" t="str">
        <f>$G$20</f>
        <v>New</v>
      </c>
      <c r="AF20" s="250" t="str">
        <f>$E$20</f>
        <v/>
      </c>
      <c r="AG20" s="251" t="str">
        <f>$F$20</f>
        <v xml:space="preserve"> </v>
      </c>
      <c r="AH20" s="252" t="str">
        <f>$G$20</f>
        <v>New</v>
      </c>
      <c r="AI20" s="319" t="str">
        <f>$E$20</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(3)'!F59</f>
        <v>0</v>
      </c>
      <c r="F22" s="151">
        <f>'Salary Detail (3)'!G59</f>
        <v>0</v>
      </c>
      <c r="G22" s="578">
        <f>'Salary Detail (3)'!H59</f>
        <v>0</v>
      </c>
      <c r="H22" s="155">
        <f>'Salary Detail (3)'!M59</f>
        <v>0</v>
      </c>
      <c r="I22" s="151">
        <f>'Salary Detail (3)'!N59</f>
        <v>0</v>
      </c>
      <c r="J22" s="579">
        <f>'Salary Detail (3)'!O59</f>
        <v>0</v>
      </c>
      <c r="K22" s="303">
        <f>'Salary Detail (3)'!T59</f>
        <v>0</v>
      </c>
      <c r="L22" s="151">
        <f>'Salary Detail (3)'!U59</f>
        <v>0</v>
      </c>
      <c r="M22" s="578">
        <f>'Salary Detail (3)'!V59</f>
        <v>0</v>
      </c>
      <c r="N22" s="155">
        <f>'Salary Detail (3)'!AA59</f>
        <v>0</v>
      </c>
      <c r="O22" s="151">
        <f>'Salary Detail (3)'!AB59</f>
        <v>0</v>
      </c>
      <c r="P22" s="579">
        <f>'Salary Detail (3)'!AC59</f>
        <v>0</v>
      </c>
      <c r="Q22" s="155">
        <f>'Salary Detail (3)'!AH59</f>
        <v>0</v>
      </c>
      <c r="R22" s="151">
        <f>'Salary Detail (3)'!AI59</f>
        <v>0</v>
      </c>
      <c r="S22" s="579">
        <f>'Salary Detail (3)'!AJ59</f>
        <v>0</v>
      </c>
      <c r="T22" s="303">
        <f>'Salary Detail (3)'!AO59</f>
        <v>0</v>
      </c>
      <c r="U22" s="151">
        <f>'Salary Detail (3)'!AP59</f>
        <v>0</v>
      </c>
      <c r="V22" s="578">
        <f>'Salary Detail (3)'!AQ59</f>
        <v>0</v>
      </c>
      <c r="W22" s="155">
        <f>'Salary Detail (3)'!AV59</f>
        <v>0</v>
      </c>
      <c r="X22" s="151">
        <f>'Salary Detail (3)'!AW59</f>
        <v>0</v>
      </c>
      <c r="Y22" s="579">
        <f>'Salary Detail (3)'!AX59</f>
        <v>0</v>
      </c>
      <c r="Z22" s="155">
        <f>'Salary Detail (3)'!BC59</f>
        <v>0</v>
      </c>
      <c r="AA22" s="151">
        <f>'Salary Detail (3)'!BD59</f>
        <v>0</v>
      </c>
      <c r="AB22" s="579">
        <f>'Salary Detail (3)'!BE59</f>
        <v>0</v>
      </c>
      <c r="AC22" s="155">
        <f>'Salary Detail (3)'!BJ59</f>
        <v>0</v>
      </c>
      <c r="AD22" s="151">
        <f>'Salary Detail (3)'!BK59</f>
        <v>0</v>
      </c>
      <c r="AE22" s="579">
        <f>'Salary Detail (3)'!BL59</f>
        <v>0</v>
      </c>
      <c r="AF22" s="155">
        <f>'Salary Detail (3)'!BQ59</f>
        <v>0</v>
      </c>
      <c r="AG22" s="151">
        <f>'Salary Detail (3)'!BR59</f>
        <v>0</v>
      </c>
      <c r="AH22" s="579">
        <f>'Salary Detail (3)'!BS59</f>
        <v>0</v>
      </c>
      <c r="AI22" s="563">
        <f t="shared" ref="AI22:AK24" si="1">SUM(E22,H22,K22,N22,Q22,T22,W22,Z22,AC22,AF22)</f>
        <v>0</v>
      </c>
      <c r="AJ22" s="564">
        <f t="shared" si="1"/>
        <v>0</v>
      </c>
      <c r="AK22" s="136">
        <f t="shared" si="1"/>
        <v>0</v>
      </c>
    </row>
    <row r="23" spans="1:37">
      <c r="A23" s="911" t="s">
        <v>166</v>
      </c>
      <c r="B23" s="911"/>
      <c r="C23" s="911"/>
      <c r="D23" s="979"/>
      <c r="E23" s="120">
        <f>'Operating Detail (3)'!B68</f>
        <v>0</v>
      </c>
      <c r="F23" s="121">
        <f>'Operating Detail (3)'!C68</f>
        <v>0</v>
      </c>
      <c r="G23" s="565">
        <f>'Operating Detail (3)'!D68</f>
        <v>0</v>
      </c>
      <c r="H23" s="120">
        <f>'Operating Detail (3)'!E68</f>
        <v>0</v>
      </c>
      <c r="I23" s="121">
        <f>'Operating Detail (3)'!F68</f>
        <v>0</v>
      </c>
      <c r="J23" s="580">
        <f>'Operating Detail (3)'!G68</f>
        <v>0</v>
      </c>
      <c r="K23" s="304">
        <f>'Operating Detail (3)'!H68</f>
        <v>0</v>
      </c>
      <c r="L23" s="121">
        <f>'Operating Detail (3)'!I68</f>
        <v>0</v>
      </c>
      <c r="M23" s="565">
        <f>'Operating Detail (3)'!J68</f>
        <v>0</v>
      </c>
      <c r="N23" s="120">
        <f>'Operating Detail (3)'!K68</f>
        <v>0</v>
      </c>
      <c r="O23" s="121">
        <f>'Operating Detail (3)'!L68</f>
        <v>0</v>
      </c>
      <c r="P23" s="580">
        <f>'Operating Detail (3)'!M68</f>
        <v>0</v>
      </c>
      <c r="Q23" s="120">
        <f>'Operating Detail (3)'!N68</f>
        <v>0</v>
      </c>
      <c r="R23" s="121">
        <f>'Operating Detail (3)'!O68</f>
        <v>0</v>
      </c>
      <c r="S23" s="580">
        <f>'Operating Detail (3)'!P68</f>
        <v>0</v>
      </c>
      <c r="T23" s="304">
        <f>'Operating Detail (3)'!Q68</f>
        <v>0</v>
      </c>
      <c r="U23" s="121">
        <f>'Operating Detail (3)'!R68</f>
        <v>0</v>
      </c>
      <c r="V23" s="565">
        <f>'Operating Detail (3)'!S68</f>
        <v>0</v>
      </c>
      <c r="W23" s="120">
        <f>'Operating Detail (3)'!T68</f>
        <v>0</v>
      </c>
      <c r="X23" s="121">
        <f>'Operating Detail (3)'!U68</f>
        <v>0</v>
      </c>
      <c r="Y23" s="580">
        <f>'Operating Detail (3)'!V68</f>
        <v>0</v>
      </c>
      <c r="Z23" s="120">
        <f>'Operating Detail (3)'!W68</f>
        <v>0</v>
      </c>
      <c r="AA23" s="121">
        <f>'Operating Detail (3)'!X68</f>
        <v>0</v>
      </c>
      <c r="AB23" s="580">
        <f>'Operating Detail (3)'!Y68</f>
        <v>0</v>
      </c>
      <c r="AC23" s="120">
        <f>'Operating Detail (3)'!Z68</f>
        <v>0</v>
      </c>
      <c r="AD23" s="121">
        <f>'Operating Detail (3)'!AA68</f>
        <v>0</v>
      </c>
      <c r="AE23" s="580">
        <f>'Operating Detail (3)'!AB68</f>
        <v>0</v>
      </c>
      <c r="AF23" s="120">
        <f>'Operating Detail (3)'!AC68</f>
        <v>0</v>
      </c>
      <c r="AG23" s="121">
        <f>'Operating Detail (3)'!AD68</f>
        <v>0</v>
      </c>
      <c r="AH23" s="580">
        <f>'Operating Detail (3)'!AE68</f>
        <v>0</v>
      </c>
      <c r="AI23" s="565">
        <f t="shared" si="1"/>
        <v>0</v>
      </c>
      <c r="AJ23" s="566">
        <f t="shared" si="1"/>
        <v>0</v>
      </c>
      <c r="AK23" s="124">
        <f t="shared" si="1"/>
        <v>0</v>
      </c>
    </row>
    <row r="24" spans="1:37">
      <c r="A24" s="911" t="s">
        <v>167</v>
      </c>
      <c r="B24" s="911"/>
      <c r="C24" s="911"/>
      <c r="D24" s="979"/>
      <c r="E24" s="120">
        <f t="shared" ref="E24:AH24" si="2">SUM(E22:E23)</f>
        <v>0</v>
      </c>
      <c r="F24" s="121">
        <f t="shared" si="2"/>
        <v>0</v>
      </c>
      <c r="G24" s="565">
        <f t="shared" si="2"/>
        <v>0</v>
      </c>
      <c r="H24" s="120">
        <f t="shared" si="2"/>
        <v>0</v>
      </c>
      <c r="I24" s="121">
        <f t="shared" si="2"/>
        <v>0</v>
      </c>
      <c r="J24" s="580">
        <f t="shared" si="2"/>
        <v>0</v>
      </c>
      <c r="K24" s="304">
        <f t="shared" si="2"/>
        <v>0</v>
      </c>
      <c r="L24" s="121">
        <f t="shared" si="2"/>
        <v>0</v>
      </c>
      <c r="M24" s="565">
        <f t="shared" si="2"/>
        <v>0</v>
      </c>
      <c r="N24" s="120">
        <f t="shared" si="2"/>
        <v>0</v>
      </c>
      <c r="O24" s="121">
        <f t="shared" si="2"/>
        <v>0</v>
      </c>
      <c r="P24" s="580">
        <f t="shared" si="2"/>
        <v>0</v>
      </c>
      <c r="Q24" s="120">
        <f t="shared" si="2"/>
        <v>0</v>
      </c>
      <c r="R24" s="121">
        <f t="shared" si="2"/>
        <v>0</v>
      </c>
      <c r="S24" s="580">
        <f t="shared" si="2"/>
        <v>0</v>
      </c>
      <c r="T24" s="304">
        <f t="shared" si="2"/>
        <v>0</v>
      </c>
      <c r="U24" s="121">
        <f t="shared" si="2"/>
        <v>0</v>
      </c>
      <c r="V24" s="565">
        <f t="shared" si="2"/>
        <v>0</v>
      </c>
      <c r="W24" s="120">
        <f t="shared" si="2"/>
        <v>0</v>
      </c>
      <c r="X24" s="121">
        <f t="shared" si="2"/>
        <v>0</v>
      </c>
      <c r="Y24" s="580">
        <f t="shared" si="2"/>
        <v>0</v>
      </c>
      <c r="Z24" s="120">
        <f t="shared" si="2"/>
        <v>0</v>
      </c>
      <c r="AA24" s="121">
        <f t="shared" si="2"/>
        <v>0</v>
      </c>
      <c r="AB24" s="580">
        <f t="shared" si="2"/>
        <v>0</v>
      </c>
      <c r="AC24" s="120">
        <f t="shared" si="2"/>
        <v>0</v>
      </c>
      <c r="AD24" s="121">
        <f t="shared" si="2"/>
        <v>0</v>
      </c>
      <c r="AE24" s="580">
        <f t="shared" si="2"/>
        <v>0</v>
      </c>
      <c r="AF24" s="120">
        <f t="shared" si="2"/>
        <v>0</v>
      </c>
      <c r="AG24" s="121">
        <f t="shared" si="2"/>
        <v>0</v>
      </c>
      <c r="AH24" s="580">
        <f t="shared" si="2"/>
        <v>0</v>
      </c>
      <c r="AI24" s="565">
        <f t="shared" si="1"/>
        <v>0</v>
      </c>
      <c r="AJ24" s="566">
        <f t="shared" si="1"/>
        <v>0</v>
      </c>
      <c r="AK24" s="124">
        <f t="shared" si="1"/>
        <v>0</v>
      </c>
    </row>
    <row r="25" spans="1:37" s="125" customFormat="1">
      <c r="A25" s="1073" t="s">
        <v>168</v>
      </c>
      <c r="B25" s="1073"/>
      <c r="C25" s="1073"/>
      <c r="D25" s="1074"/>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567"/>
      <c r="AJ25" s="568"/>
      <c r="AK25" s="569"/>
    </row>
    <row r="26" spans="1:37">
      <c r="A26" s="911" t="s">
        <v>169</v>
      </c>
      <c r="B26" s="911"/>
      <c r="C26" s="911"/>
      <c r="D26" s="979"/>
      <c r="E26" s="581">
        <f>E24*E25</f>
        <v>0</v>
      </c>
      <c r="F26" s="582">
        <f>G26-E26</f>
        <v>0</v>
      </c>
      <c r="G26" s="583">
        <f>G24*G25</f>
        <v>0</v>
      </c>
      <c r="H26" s="581">
        <f>H24*H25</f>
        <v>0</v>
      </c>
      <c r="I26" s="582">
        <f>J26-H26</f>
        <v>0</v>
      </c>
      <c r="J26" s="584">
        <f>J24*J25</f>
        <v>0</v>
      </c>
      <c r="K26" s="585">
        <f>K24*K25</f>
        <v>0</v>
      </c>
      <c r="L26" s="582">
        <f>M26-K26</f>
        <v>0</v>
      </c>
      <c r="M26" s="583">
        <f>M24*M25</f>
        <v>0</v>
      </c>
      <c r="N26" s="581">
        <f>N24*N25</f>
        <v>0</v>
      </c>
      <c r="O26" s="582">
        <f>P26-N26</f>
        <v>0</v>
      </c>
      <c r="P26" s="584">
        <f>P24*P25</f>
        <v>0</v>
      </c>
      <c r="Q26" s="581">
        <f>Q24*Q25</f>
        <v>0</v>
      </c>
      <c r="R26" s="582">
        <f>S26-Q26</f>
        <v>0</v>
      </c>
      <c r="S26" s="584">
        <f>S24*S25</f>
        <v>0</v>
      </c>
      <c r="T26" s="585">
        <f>T24*T25</f>
        <v>0</v>
      </c>
      <c r="U26" s="582">
        <f>V26-T26</f>
        <v>0</v>
      </c>
      <c r="V26" s="583">
        <f>V24*V25</f>
        <v>0</v>
      </c>
      <c r="W26" s="581">
        <f>W24*W25</f>
        <v>0</v>
      </c>
      <c r="X26" s="582">
        <f>Y26-W26</f>
        <v>0</v>
      </c>
      <c r="Y26" s="584">
        <f>Y24*Y25</f>
        <v>0</v>
      </c>
      <c r="Z26" s="581">
        <f>Z24*Z25</f>
        <v>0</v>
      </c>
      <c r="AA26" s="582">
        <f>AB26-Z26</f>
        <v>0</v>
      </c>
      <c r="AB26" s="584">
        <f>AB24*AB25</f>
        <v>0</v>
      </c>
      <c r="AC26" s="581">
        <f>AC24*AC25</f>
        <v>0</v>
      </c>
      <c r="AD26" s="582">
        <f>AE26-AC26</f>
        <v>0</v>
      </c>
      <c r="AE26" s="584">
        <f>AE24*AE25</f>
        <v>0</v>
      </c>
      <c r="AF26" s="581">
        <f>AF24*AF25</f>
        <v>0</v>
      </c>
      <c r="AG26" s="582">
        <f>AH26-AF26</f>
        <v>0</v>
      </c>
      <c r="AH26" s="584">
        <f>AH24*AH25</f>
        <v>0</v>
      </c>
      <c r="AI26" s="565">
        <f t="shared" ref="AI26:AK30" si="3">SUM(E26,H26,K26,N26,Q26,T26,W26,Z26,AC26,AF26)</f>
        <v>0</v>
      </c>
      <c r="AJ26" s="566">
        <f t="shared" si="3"/>
        <v>0</v>
      </c>
      <c r="AK26" s="124">
        <f t="shared" si="3"/>
        <v>0</v>
      </c>
    </row>
    <row r="27" spans="1:37">
      <c r="A27" s="911" t="s">
        <v>170</v>
      </c>
      <c r="B27" s="911"/>
      <c r="C27" s="911"/>
      <c r="D27" s="979"/>
      <c r="E27" s="581">
        <f>'Operating Detail (3)'!B84</f>
        <v>0</v>
      </c>
      <c r="F27" s="582">
        <f>'Operating Detail (3)'!C84</f>
        <v>0</v>
      </c>
      <c r="G27" s="583">
        <f>'Operating Detail (3)'!D84</f>
        <v>0</v>
      </c>
      <c r="H27" s="581">
        <f>'Operating Detail (3)'!E84</f>
        <v>0</v>
      </c>
      <c r="I27" s="582">
        <f>'Operating Detail (3)'!F84</f>
        <v>0</v>
      </c>
      <c r="J27" s="584">
        <f>'Operating Detail (3)'!G84</f>
        <v>0</v>
      </c>
      <c r="K27" s="585">
        <f>'Operating Detail (3)'!H84</f>
        <v>0</v>
      </c>
      <c r="L27" s="582">
        <f>'Operating Detail (3)'!I84</f>
        <v>0</v>
      </c>
      <c r="M27" s="583">
        <f>'Operating Detail (3)'!J84</f>
        <v>0</v>
      </c>
      <c r="N27" s="581">
        <f>'Operating Detail (3)'!K84</f>
        <v>0</v>
      </c>
      <c r="O27" s="582">
        <f>'Operating Detail (3)'!L84</f>
        <v>0</v>
      </c>
      <c r="P27" s="584">
        <f>'Operating Detail (3)'!M84</f>
        <v>0</v>
      </c>
      <c r="Q27" s="581">
        <f>'Operating Detail (3)'!N84</f>
        <v>0</v>
      </c>
      <c r="R27" s="582">
        <f>'Operating Detail (3)'!O84</f>
        <v>0</v>
      </c>
      <c r="S27" s="584">
        <f>'Operating Detail (3)'!P84</f>
        <v>0</v>
      </c>
      <c r="T27" s="585">
        <f>'Operating Detail (3)'!Q84</f>
        <v>0</v>
      </c>
      <c r="U27" s="582">
        <f>'Operating Detail (3)'!R84</f>
        <v>0</v>
      </c>
      <c r="V27" s="583">
        <f>'Operating Detail (3)'!S84</f>
        <v>0</v>
      </c>
      <c r="W27" s="581">
        <f>'Operating Detail (3)'!T84</f>
        <v>0</v>
      </c>
      <c r="X27" s="582">
        <f>'Operating Detail (3)'!U84</f>
        <v>0</v>
      </c>
      <c r="Y27" s="584">
        <f>'Operating Detail (3)'!V84</f>
        <v>0</v>
      </c>
      <c r="Z27" s="581">
        <f>'Operating Detail (3)'!W84</f>
        <v>0</v>
      </c>
      <c r="AA27" s="582">
        <f>'Operating Detail (3)'!X84</f>
        <v>0</v>
      </c>
      <c r="AB27" s="584">
        <f>'Operating Detail (3)'!Y84</f>
        <v>0</v>
      </c>
      <c r="AC27" s="581">
        <f>'Operating Detail (3)'!Z84</f>
        <v>0</v>
      </c>
      <c r="AD27" s="582">
        <f>'Operating Detail (3)'!AA84</f>
        <v>0</v>
      </c>
      <c r="AE27" s="584">
        <f>'Operating Detail (3)'!AB84</f>
        <v>0</v>
      </c>
      <c r="AF27" s="581">
        <f>'Operating Detail (3)'!AC84</f>
        <v>0</v>
      </c>
      <c r="AG27" s="582">
        <f>'Operating Detail (3)'!AD84</f>
        <v>0</v>
      </c>
      <c r="AH27" s="584">
        <f>'Operating Detail (3)'!AE84</f>
        <v>0</v>
      </c>
      <c r="AI27" s="565">
        <f t="shared" si="3"/>
        <v>0</v>
      </c>
      <c r="AJ27" s="566">
        <f t="shared" si="3"/>
        <v>0</v>
      </c>
      <c r="AK27" s="124">
        <f t="shared" si="3"/>
        <v>0</v>
      </c>
    </row>
    <row r="28" spans="1:37">
      <c r="A28" s="911" t="s">
        <v>171</v>
      </c>
      <c r="B28" s="911"/>
      <c r="C28" s="911"/>
      <c r="D28" s="979"/>
      <c r="E28" s="586">
        <f>'Operating Detail (3)'!B95</f>
        <v>0</v>
      </c>
      <c r="F28" s="582">
        <f>'Operating Detail (3)'!C95</f>
        <v>0</v>
      </c>
      <c r="G28" s="583">
        <f>'Operating Detail (3)'!D95</f>
        <v>0</v>
      </c>
      <c r="H28" s="586">
        <f>'Operating Detail (3)'!E95</f>
        <v>0</v>
      </c>
      <c r="I28" s="582">
        <f>'Operating Detail (3)'!F95</f>
        <v>0</v>
      </c>
      <c r="J28" s="584">
        <f>'Operating Detail (3)'!G95</f>
        <v>0</v>
      </c>
      <c r="K28" s="587">
        <f>'Operating Detail (3)'!H95</f>
        <v>0</v>
      </c>
      <c r="L28" s="582">
        <f>'Operating Detail (3)'!I95</f>
        <v>0</v>
      </c>
      <c r="M28" s="583">
        <f>'Operating Detail (3)'!J95</f>
        <v>0</v>
      </c>
      <c r="N28" s="586">
        <f>'Operating Detail (3)'!K95</f>
        <v>0</v>
      </c>
      <c r="O28" s="582">
        <f>'Operating Detail (3)'!L95</f>
        <v>0</v>
      </c>
      <c r="P28" s="584">
        <f>'Operating Detail (3)'!M95</f>
        <v>0</v>
      </c>
      <c r="Q28" s="586">
        <f>'Operating Detail (3)'!N95</f>
        <v>0</v>
      </c>
      <c r="R28" s="582">
        <f>'Operating Detail (3)'!O95</f>
        <v>0</v>
      </c>
      <c r="S28" s="584">
        <f>'Operating Detail (3)'!P95</f>
        <v>0</v>
      </c>
      <c r="T28" s="587">
        <f>'Operating Detail (3)'!Q95</f>
        <v>0</v>
      </c>
      <c r="U28" s="582">
        <f>'Operating Detail (3)'!R95</f>
        <v>0</v>
      </c>
      <c r="V28" s="583">
        <f>'Operating Detail (3)'!S95</f>
        <v>0</v>
      </c>
      <c r="W28" s="586">
        <f>'Operating Detail (3)'!T95</f>
        <v>0</v>
      </c>
      <c r="X28" s="582">
        <f>'Operating Detail (3)'!U95</f>
        <v>0</v>
      </c>
      <c r="Y28" s="584">
        <f>'Operating Detail (3)'!V95</f>
        <v>0</v>
      </c>
      <c r="Z28" s="586">
        <f>'Operating Detail (3)'!W95</f>
        <v>0</v>
      </c>
      <c r="AA28" s="582">
        <f>'Operating Detail (3)'!X95</f>
        <v>0</v>
      </c>
      <c r="AB28" s="584">
        <f>'Operating Detail (3)'!Y95</f>
        <v>0</v>
      </c>
      <c r="AC28" s="586">
        <f>'Operating Detail (3)'!Z95</f>
        <v>0</v>
      </c>
      <c r="AD28" s="582">
        <f>'Operating Detail (3)'!AA95</f>
        <v>0</v>
      </c>
      <c r="AE28" s="584">
        <f>'Operating Detail (3)'!AB95</f>
        <v>0</v>
      </c>
      <c r="AF28" s="586">
        <f>'Operating Detail (3)'!AC95</f>
        <v>0</v>
      </c>
      <c r="AG28" s="582">
        <f>'Operating Detail (3)'!AD95</f>
        <v>0</v>
      </c>
      <c r="AH28" s="584">
        <f>'Operating Detail (3)'!AE95</f>
        <v>0</v>
      </c>
      <c r="AI28" s="565">
        <f t="shared" si="3"/>
        <v>0</v>
      </c>
      <c r="AJ28" s="566">
        <f t="shared" si="3"/>
        <v>0</v>
      </c>
      <c r="AK28" s="124">
        <f t="shared" si="3"/>
        <v>0</v>
      </c>
    </row>
    <row r="29" spans="1:37">
      <c r="A29" s="911" t="s">
        <v>190</v>
      </c>
      <c r="B29" s="911"/>
      <c r="C29" s="911"/>
      <c r="D29" s="979"/>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565">
        <f t="shared" si="3"/>
        <v>0</v>
      </c>
      <c r="AJ29" s="566">
        <f t="shared" si="3"/>
        <v>0</v>
      </c>
      <c r="AK29" s="124">
        <f t="shared" si="3"/>
        <v>0</v>
      </c>
    </row>
    <row r="30" spans="1:37" s="112" customFormat="1">
      <c r="A30" s="1060" t="s">
        <v>173</v>
      </c>
      <c r="B30" s="1060"/>
      <c r="C30" s="1060"/>
      <c r="D30" s="1061"/>
      <c r="E30" s="588">
        <f>SUM(E24+E26+E27+E28+E29)</f>
        <v>0</v>
      </c>
      <c r="F30" s="589">
        <f t="shared" ref="F30:AH30" si="4">SUM(F24+F26+F27+F28+F29)</f>
        <v>0</v>
      </c>
      <c r="G30" s="590">
        <f t="shared" si="4"/>
        <v>0</v>
      </c>
      <c r="H30" s="588">
        <f t="shared" si="4"/>
        <v>0</v>
      </c>
      <c r="I30" s="589">
        <f t="shared" si="4"/>
        <v>0</v>
      </c>
      <c r="J30" s="591">
        <f t="shared" si="4"/>
        <v>0</v>
      </c>
      <c r="K30" s="592">
        <f t="shared" si="4"/>
        <v>0</v>
      </c>
      <c r="L30" s="589">
        <f t="shared" si="4"/>
        <v>0</v>
      </c>
      <c r="M30" s="590">
        <f t="shared" si="4"/>
        <v>0</v>
      </c>
      <c r="N30" s="588">
        <f t="shared" si="4"/>
        <v>0</v>
      </c>
      <c r="O30" s="589">
        <f t="shared" si="4"/>
        <v>0</v>
      </c>
      <c r="P30" s="591">
        <f t="shared" si="4"/>
        <v>0</v>
      </c>
      <c r="Q30" s="588">
        <f t="shared" si="4"/>
        <v>0</v>
      </c>
      <c r="R30" s="589">
        <f t="shared" si="4"/>
        <v>0</v>
      </c>
      <c r="S30" s="591">
        <f t="shared" si="4"/>
        <v>0</v>
      </c>
      <c r="T30" s="592">
        <f t="shared" si="4"/>
        <v>0</v>
      </c>
      <c r="U30" s="589">
        <f t="shared" si="4"/>
        <v>0</v>
      </c>
      <c r="V30" s="590">
        <f t="shared" si="4"/>
        <v>0</v>
      </c>
      <c r="W30" s="588">
        <f t="shared" si="4"/>
        <v>0</v>
      </c>
      <c r="X30" s="589">
        <f t="shared" si="4"/>
        <v>0</v>
      </c>
      <c r="Y30" s="591">
        <f t="shared" si="4"/>
        <v>0</v>
      </c>
      <c r="Z30" s="588">
        <f t="shared" si="4"/>
        <v>0</v>
      </c>
      <c r="AA30" s="589">
        <f t="shared" si="4"/>
        <v>0</v>
      </c>
      <c r="AB30" s="591">
        <f t="shared" si="4"/>
        <v>0</v>
      </c>
      <c r="AC30" s="588">
        <f t="shared" si="4"/>
        <v>0</v>
      </c>
      <c r="AD30" s="589">
        <f t="shared" si="4"/>
        <v>0</v>
      </c>
      <c r="AE30" s="591">
        <f t="shared" si="4"/>
        <v>0</v>
      </c>
      <c r="AF30" s="588">
        <f t="shared" si="4"/>
        <v>0</v>
      </c>
      <c r="AG30" s="589">
        <f t="shared" si="4"/>
        <v>0</v>
      </c>
      <c r="AH30" s="591">
        <f t="shared" si="4"/>
        <v>0</v>
      </c>
      <c r="AI30" s="757">
        <f t="shared" si="3"/>
        <v>0</v>
      </c>
      <c r="AJ30" s="566">
        <f t="shared" si="3"/>
        <v>0</v>
      </c>
      <c r="AK30" s="758">
        <f t="shared" si="3"/>
        <v>0</v>
      </c>
    </row>
    <row r="31" spans="1:37" s="112" customFormat="1">
      <c r="A31" s="1075"/>
      <c r="B31" s="1075"/>
      <c r="C31" s="1075"/>
      <c r="D31" s="1076"/>
      <c r="E31" s="599"/>
      <c r="F31" s="600"/>
      <c r="G31" s="601"/>
      <c r="H31" s="599"/>
      <c r="I31" s="600"/>
      <c r="J31" s="602"/>
      <c r="K31" s="603"/>
      <c r="L31" s="600"/>
      <c r="M31" s="601"/>
      <c r="N31" s="599"/>
      <c r="O31" s="600"/>
      <c r="P31" s="602"/>
      <c r="Q31" s="599"/>
      <c r="R31" s="600"/>
      <c r="S31" s="602"/>
      <c r="T31" s="603"/>
      <c r="U31" s="600"/>
      <c r="V31" s="601"/>
      <c r="W31" s="599"/>
      <c r="X31" s="600"/>
      <c r="Y31" s="602"/>
      <c r="Z31" s="599"/>
      <c r="AA31" s="600"/>
      <c r="AB31" s="602"/>
      <c r="AC31" s="599"/>
      <c r="AD31" s="600"/>
      <c r="AE31" s="602"/>
      <c r="AF31" s="599"/>
      <c r="AG31" s="600"/>
      <c r="AH31" s="602"/>
      <c r="AI31" s="570"/>
      <c r="AJ31" s="571"/>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552"/>
      <c r="F33" s="551"/>
      <c r="G33" s="553">
        <f>E33+F33</f>
        <v>0</v>
      </c>
      <c r="H33" s="552"/>
      <c r="I33" s="551"/>
      <c r="J33" s="554">
        <f>H33+I33</f>
        <v>0</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563">
        <f t="shared" ref="AI33:AK41" si="5">SUM(E33,H33,K33,N33,Q33,T33,W33,Z33,AC33,AF33)</f>
        <v>0</v>
      </c>
      <c r="AJ33" s="564">
        <f t="shared" si="5"/>
        <v>0</v>
      </c>
      <c r="AK33" s="136">
        <f t="shared" si="5"/>
        <v>0</v>
      </c>
    </row>
    <row r="34" spans="1:37" s="112" customFormat="1">
      <c r="A34" s="911" t="str">
        <f>IF('Summary (1)'!A34:D34&lt;&gt;"",'Summary (1)'!A34:D34,"")</f>
        <v/>
      </c>
      <c r="B34" s="911"/>
      <c r="C34" s="911"/>
      <c r="D34" s="979"/>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565">
        <f t="shared" si="5"/>
        <v>0</v>
      </c>
      <c r="AJ34" s="566">
        <f t="shared" si="5"/>
        <v>0</v>
      </c>
      <c r="AK34" s="124">
        <f t="shared" si="5"/>
        <v>0</v>
      </c>
    </row>
    <row r="35" spans="1:37">
      <c r="A35" s="911" t="str">
        <f>IF('Summary (1)'!A35:D35&lt;&gt;"",'Summary (1)'!A35:D35,"")</f>
        <v/>
      </c>
      <c r="B35" s="911"/>
      <c r="C35" s="911"/>
      <c r="D35" s="979"/>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565">
        <f t="shared" si="5"/>
        <v>0</v>
      </c>
      <c r="AJ35" s="566">
        <f t="shared" si="5"/>
        <v>0</v>
      </c>
      <c r="AK35" s="124">
        <f t="shared" si="5"/>
        <v>0</v>
      </c>
    </row>
    <row r="36" spans="1:37">
      <c r="A36" s="911" t="str">
        <f>IF('Summary (1)'!A36:D36&lt;&gt;"",'Summary (1)'!A36:D36,"")</f>
        <v/>
      </c>
      <c r="B36" s="911"/>
      <c r="C36" s="911"/>
      <c r="D36" s="979"/>
      <c r="E36" s="535"/>
      <c r="F36" s="545"/>
      <c r="G36" s="546">
        <f t="shared" ref="G36:G37" si="6">E36+F36</f>
        <v>0</v>
      </c>
      <c r="H36" s="535"/>
      <c r="I36" s="545"/>
      <c r="J36" s="547">
        <f t="shared" ref="J36:J37" si="7">H36+I36</f>
        <v>0</v>
      </c>
      <c r="K36" s="537"/>
      <c r="L36" s="545"/>
      <c r="M36" s="546">
        <f t="shared" ref="M36:M37" si="8">K36+L36</f>
        <v>0</v>
      </c>
      <c r="N36" s="535"/>
      <c r="O36" s="545"/>
      <c r="P36" s="547">
        <f t="shared" ref="P36:P37" si="9">N36+O36</f>
        <v>0</v>
      </c>
      <c r="Q36" s="535"/>
      <c r="R36" s="545"/>
      <c r="S36" s="547">
        <f t="shared" ref="S36:S37" si="10">Q36+R36</f>
        <v>0</v>
      </c>
      <c r="T36" s="537"/>
      <c r="U36" s="545"/>
      <c r="V36" s="546">
        <f t="shared" ref="V36:V37" si="11">T36+U36</f>
        <v>0</v>
      </c>
      <c r="W36" s="535"/>
      <c r="X36" s="545"/>
      <c r="Y36" s="547">
        <f t="shared" ref="Y36:Y37" si="12">W36+X36</f>
        <v>0</v>
      </c>
      <c r="Z36" s="535"/>
      <c r="AA36" s="545"/>
      <c r="AB36" s="547">
        <f t="shared" ref="AB36:AB37" si="13">Z36+AA36</f>
        <v>0</v>
      </c>
      <c r="AC36" s="535"/>
      <c r="AD36" s="545"/>
      <c r="AE36" s="547">
        <f t="shared" ref="AE36:AE37" si="14">AC36+AD36</f>
        <v>0</v>
      </c>
      <c r="AF36" s="535"/>
      <c r="AG36" s="545"/>
      <c r="AH36" s="547">
        <f t="shared" ref="AH36:AH37" si="15">AF36+AG36</f>
        <v>0</v>
      </c>
      <c r="AI36" s="565">
        <f t="shared" ref="AI36:AI37" si="16">SUM(E36,H36,K36,N36,Q36,T36,W36,Z36,AC36,AF36)</f>
        <v>0</v>
      </c>
      <c r="AJ36" s="566">
        <f t="shared" ref="AJ36:AJ37" si="17">SUM(F36,I36,L36,O36,R36,U36,X36,AA36,AD36,AG36)</f>
        <v>0</v>
      </c>
      <c r="AK36" s="124">
        <f t="shared" ref="AK36:AK37" si="18">SUM(G36,J36,M36,P36,S36,V36,Y36,AB36,AE36,AH36)</f>
        <v>0</v>
      </c>
    </row>
    <row r="37" spans="1:37">
      <c r="A37" s="911" t="str">
        <f>IF('Summary (1)'!A37:D37&lt;&gt;"",'Summary (1)'!A37:D37,"")</f>
        <v/>
      </c>
      <c r="B37" s="911"/>
      <c r="C37" s="911"/>
      <c r="D37" s="979"/>
      <c r="E37" s="535"/>
      <c r="F37" s="545"/>
      <c r="G37" s="546">
        <f t="shared" si="6"/>
        <v>0</v>
      </c>
      <c r="H37" s="535"/>
      <c r="I37" s="545"/>
      <c r="J37" s="547">
        <f t="shared" si="7"/>
        <v>0</v>
      </c>
      <c r="K37" s="537"/>
      <c r="L37" s="545"/>
      <c r="M37" s="546">
        <f t="shared" si="8"/>
        <v>0</v>
      </c>
      <c r="N37" s="535"/>
      <c r="O37" s="545"/>
      <c r="P37" s="547">
        <f t="shared" si="9"/>
        <v>0</v>
      </c>
      <c r="Q37" s="535"/>
      <c r="R37" s="545"/>
      <c r="S37" s="547">
        <f t="shared" si="10"/>
        <v>0</v>
      </c>
      <c r="T37" s="537"/>
      <c r="U37" s="545"/>
      <c r="V37" s="546">
        <f t="shared" si="11"/>
        <v>0</v>
      </c>
      <c r="W37" s="535"/>
      <c r="X37" s="545"/>
      <c r="Y37" s="547">
        <f t="shared" si="12"/>
        <v>0</v>
      </c>
      <c r="Z37" s="535"/>
      <c r="AA37" s="545"/>
      <c r="AB37" s="547">
        <f t="shared" si="13"/>
        <v>0</v>
      </c>
      <c r="AC37" s="535"/>
      <c r="AD37" s="545"/>
      <c r="AE37" s="547">
        <f t="shared" si="14"/>
        <v>0</v>
      </c>
      <c r="AF37" s="535"/>
      <c r="AG37" s="545"/>
      <c r="AH37" s="547">
        <f t="shared" si="15"/>
        <v>0</v>
      </c>
      <c r="AI37" s="565">
        <f t="shared" si="16"/>
        <v>0</v>
      </c>
      <c r="AJ37" s="566">
        <f t="shared" si="17"/>
        <v>0</v>
      </c>
      <c r="AK37" s="124">
        <f t="shared" si="18"/>
        <v>0</v>
      </c>
    </row>
    <row r="38" spans="1:37">
      <c r="A38" s="911" t="str">
        <f>IF('Summary (1)'!A38:D38&lt;&gt;"",'Summary (1)'!A38:D38,"")</f>
        <v/>
      </c>
      <c r="B38" s="911"/>
      <c r="C38" s="911"/>
      <c r="D38" s="979"/>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565">
        <f t="shared" si="5"/>
        <v>0</v>
      </c>
      <c r="AJ38" s="566">
        <f t="shared" si="5"/>
        <v>0</v>
      </c>
      <c r="AK38" s="136">
        <f t="shared" si="5"/>
        <v>0</v>
      </c>
    </row>
    <row r="39" spans="1:37">
      <c r="A39" s="911" t="str">
        <f>IF('Summary (1)'!A39:D39&lt;&gt;"",'Summary (1)'!A39:D39,"")</f>
        <v/>
      </c>
      <c r="B39" s="911"/>
      <c r="C39" s="911"/>
      <c r="D39" s="979"/>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565">
        <f t="shared" si="5"/>
        <v>0</v>
      </c>
      <c r="AJ39" s="566">
        <f t="shared" si="5"/>
        <v>0</v>
      </c>
      <c r="AK39" s="136">
        <f>SUM(G39,J39,M39,P39,S39,V39,Y39,AB39,AE39,AH39)</f>
        <v>0</v>
      </c>
    </row>
    <row r="40" spans="1:37">
      <c r="A40" s="911" t="str">
        <f>IF('Summary (1)'!A40:D40&lt;&gt;"",'Summary (1)'!A40:D40,"")</f>
        <v/>
      </c>
      <c r="B40" s="911"/>
      <c r="C40" s="911"/>
      <c r="D40" s="979"/>
      <c r="E40" s="535"/>
      <c r="F40" s="545"/>
      <c r="G40" s="546">
        <f t="shared" ref="G40:G41" si="19">E40+F40</f>
        <v>0</v>
      </c>
      <c r="H40" s="535"/>
      <c r="I40" s="545"/>
      <c r="J40" s="547">
        <f t="shared" ref="J40:J41" si="20">H40+I40</f>
        <v>0</v>
      </c>
      <c r="K40" s="537"/>
      <c r="L40" s="545"/>
      <c r="M40" s="546">
        <f t="shared" ref="M40:M41" si="21">K40+L40</f>
        <v>0</v>
      </c>
      <c r="N40" s="535"/>
      <c r="O40" s="545"/>
      <c r="P40" s="547">
        <f t="shared" ref="P40:P41" si="22">N40+O40</f>
        <v>0</v>
      </c>
      <c r="Q40" s="535"/>
      <c r="R40" s="545"/>
      <c r="S40" s="547">
        <f t="shared" ref="S40:S41" si="23">Q40+R40</f>
        <v>0</v>
      </c>
      <c r="T40" s="537"/>
      <c r="U40" s="545"/>
      <c r="V40" s="546">
        <f t="shared" ref="V40:V41" si="24">T40+U40</f>
        <v>0</v>
      </c>
      <c r="W40" s="535"/>
      <c r="X40" s="545"/>
      <c r="Y40" s="547">
        <f t="shared" ref="Y40:Y41" si="25">W40+X40</f>
        <v>0</v>
      </c>
      <c r="Z40" s="535"/>
      <c r="AA40" s="545"/>
      <c r="AB40" s="547">
        <f t="shared" ref="AB40:AB41" si="26">Z40+AA40</f>
        <v>0</v>
      </c>
      <c r="AC40" s="535"/>
      <c r="AD40" s="545"/>
      <c r="AE40" s="547">
        <f t="shared" ref="AE40:AE41" si="27">AC40+AD40</f>
        <v>0</v>
      </c>
      <c r="AF40" s="535"/>
      <c r="AG40" s="545"/>
      <c r="AH40" s="547">
        <f t="shared" ref="AH40:AH41" si="28">AF40+AG40</f>
        <v>0</v>
      </c>
      <c r="AI40" s="565">
        <f t="shared" si="5"/>
        <v>0</v>
      </c>
      <c r="AJ40" s="566">
        <f t="shared" si="5"/>
        <v>0</v>
      </c>
      <c r="AK40" s="136">
        <f t="shared" si="5"/>
        <v>0</v>
      </c>
    </row>
    <row r="41" spans="1:37">
      <c r="A41" s="911" t="str">
        <f>IF('Summary (1)'!A41:D41&lt;&gt;"",'Summary (1)'!A41:D41,"")</f>
        <v/>
      </c>
      <c r="B41" s="911"/>
      <c r="C41" s="911"/>
      <c r="D41" s="979"/>
      <c r="E41" s="535"/>
      <c r="F41" s="545"/>
      <c r="G41" s="546">
        <f t="shared" si="19"/>
        <v>0</v>
      </c>
      <c r="H41" s="535"/>
      <c r="I41" s="545"/>
      <c r="J41" s="547">
        <f t="shared" si="20"/>
        <v>0</v>
      </c>
      <c r="K41" s="537"/>
      <c r="L41" s="545"/>
      <c r="M41" s="546">
        <f t="shared" si="21"/>
        <v>0</v>
      </c>
      <c r="N41" s="535"/>
      <c r="O41" s="545"/>
      <c r="P41" s="547">
        <f t="shared" si="22"/>
        <v>0</v>
      </c>
      <c r="Q41" s="535"/>
      <c r="R41" s="545"/>
      <c r="S41" s="547">
        <f t="shared" si="23"/>
        <v>0</v>
      </c>
      <c r="T41" s="537"/>
      <c r="U41" s="545"/>
      <c r="V41" s="546">
        <f t="shared" si="24"/>
        <v>0</v>
      </c>
      <c r="W41" s="535"/>
      <c r="X41" s="545"/>
      <c r="Y41" s="547">
        <f t="shared" si="25"/>
        <v>0</v>
      </c>
      <c r="Z41" s="535"/>
      <c r="AA41" s="545"/>
      <c r="AB41" s="547">
        <f t="shared" si="26"/>
        <v>0</v>
      </c>
      <c r="AC41" s="535"/>
      <c r="AD41" s="545"/>
      <c r="AE41" s="547">
        <f t="shared" si="27"/>
        <v>0</v>
      </c>
      <c r="AF41" s="535"/>
      <c r="AG41" s="545"/>
      <c r="AH41" s="547">
        <f t="shared" si="28"/>
        <v>0</v>
      </c>
      <c r="AI41" s="565">
        <f t="shared" si="5"/>
        <v>0</v>
      </c>
      <c r="AJ41" s="566">
        <f t="shared" si="5"/>
        <v>0</v>
      </c>
      <c r="AK41" s="136">
        <f t="shared" si="5"/>
        <v>0</v>
      </c>
    </row>
    <row r="42" spans="1:37" s="112" customFormat="1">
      <c r="A42" s="1060" t="s">
        <v>192</v>
      </c>
      <c r="B42" s="1060"/>
      <c r="C42" s="1060"/>
      <c r="D42" s="1061"/>
      <c r="E42" s="588">
        <f t="shared" ref="E42:AH42" si="29">SUM(E33:E41)</f>
        <v>0</v>
      </c>
      <c r="F42" s="589">
        <f t="shared" si="29"/>
        <v>0</v>
      </c>
      <c r="G42" s="590">
        <f>SUM(G33:G41)</f>
        <v>0</v>
      </c>
      <c r="H42" s="588">
        <f t="shared" si="29"/>
        <v>0</v>
      </c>
      <c r="I42" s="589">
        <f t="shared" si="29"/>
        <v>0</v>
      </c>
      <c r="J42" s="591">
        <f t="shared" si="29"/>
        <v>0</v>
      </c>
      <c r="K42" s="592">
        <f t="shared" si="29"/>
        <v>0</v>
      </c>
      <c r="L42" s="589">
        <f t="shared" si="29"/>
        <v>0</v>
      </c>
      <c r="M42" s="590">
        <f t="shared" si="29"/>
        <v>0</v>
      </c>
      <c r="N42" s="588">
        <f t="shared" si="29"/>
        <v>0</v>
      </c>
      <c r="O42" s="589">
        <f t="shared" si="29"/>
        <v>0</v>
      </c>
      <c r="P42" s="591">
        <f t="shared" si="29"/>
        <v>0</v>
      </c>
      <c r="Q42" s="588">
        <f t="shared" si="29"/>
        <v>0</v>
      </c>
      <c r="R42" s="589">
        <f t="shared" si="29"/>
        <v>0</v>
      </c>
      <c r="S42" s="591">
        <f t="shared" si="29"/>
        <v>0</v>
      </c>
      <c r="T42" s="592">
        <f t="shared" si="29"/>
        <v>0</v>
      </c>
      <c r="U42" s="589">
        <f t="shared" si="29"/>
        <v>0</v>
      </c>
      <c r="V42" s="590">
        <f t="shared" si="29"/>
        <v>0</v>
      </c>
      <c r="W42" s="588">
        <f t="shared" si="29"/>
        <v>0</v>
      </c>
      <c r="X42" s="589">
        <f t="shared" si="29"/>
        <v>0</v>
      </c>
      <c r="Y42" s="591">
        <f t="shared" si="29"/>
        <v>0</v>
      </c>
      <c r="Z42" s="588">
        <f t="shared" si="29"/>
        <v>0</v>
      </c>
      <c r="AA42" s="589">
        <f t="shared" si="29"/>
        <v>0</v>
      </c>
      <c r="AB42" s="591">
        <f t="shared" si="29"/>
        <v>0</v>
      </c>
      <c r="AC42" s="588">
        <f t="shared" si="29"/>
        <v>0</v>
      </c>
      <c r="AD42" s="589">
        <f t="shared" si="29"/>
        <v>0</v>
      </c>
      <c r="AE42" s="591">
        <f t="shared" si="29"/>
        <v>0</v>
      </c>
      <c r="AF42" s="588">
        <f t="shared" si="29"/>
        <v>0</v>
      </c>
      <c r="AG42" s="589">
        <f t="shared" si="29"/>
        <v>0</v>
      </c>
      <c r="AH42" s="591">
        <f t="shared" si="29"/>
        <v>0</v>
      </c>
      <c r="AI42" s="757">
        <f>SUM(E42,H42,K42,N42,Q42,T42,W42,Z42,AC42,AF42)</f>
        <v>0</v>
      </c>
      <c r="AJ42" s="566">
        <f>SUM(F42,I42,L42,O42,R42,U42,X42,AA42,AD42,AG42)</f>
        <v>0</v>
      </c>
      <c r="AK42" s="759">
        <f>SUM(G42,J42,M42,P42,S42,V42,Y42,AB42,AE42,AH42)</f>
        <v>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535"/>
      <c r="F44" s="545"/>
      <c r="G44" s="546">
        <f t="shared" ref="G44:G48" si="30">E44+F44</f>
        <v>0</v>
      </c>
      <c r="H44" s="535"/>
      <c r="I44" s="545"/>
      <c r="J44" s="547">
        <f t="shared" ref="J44:J48" si="31">H44+I44</f>
        <v>0</v>
      </c>
      <c r="K44" s="537"/>
      <c r="L44" s="545"/>
      <c r="M44" s="546">
        <f t="shared" ref="M44:M48" si="32">K44+L44</f>
        <v>0</v>
      </c>
      <c r="N44" s="535"/>
      <c r="O44" s="545"/>
      <c r="P44" s="547">
        <f t="shared" ref="P44:P48" si="33">N44+O44</f>
        <v>0</v>
      </c>
      <c r="Q44" s="535"/>
      <c r="R44" s="545"/>
      <c r="S44" s="547">
        <f t="shared" ref="S44:S48" si="34">Q44+R44</f>
        <v>0</v>
      </c>
      <c r="T44" s="537"/>
      <c r="U44" s="545"/>
      <c r="V44" s="546">
        <f t="shared" ref="V44:V48" si="35">T44+U44</f>
        <v>0</v>
      </c>
      <c r="W44" s="535"/>
      <c r="X44" s="545"/>
      <c r="Y44" s="547">
        <f t="shared" ref="Y44:Y48" si="36">W44+X44</f>
        <v>0</v>
      </c>
      <c r="Z44" s="535"/>
      <c r="AA44" s="545"/>
      <c r="AB44" s="547">
        <f t="shared" ref="AB44:AB48" si="37">Z44+AA44</f>
        <v>0</v>
      </c>
      <c r="AC44" s="535"/>
      <c r="AD44" s="545"/>
      <c r="AE44" s="547">
        <f t="shared" ref="AE44:AE48" si="38">AC44+AD44</f>
        <v>0</v>
      </c>
      <c r="AF44" s="535"/>
      <c r="AG44" s="545"/>
      <c r="AH44" s="547">
        <f t="shared" ref="AH44:AH48" si="39">AF44+AG44</f>
        <v>0</v>
      </c>
      <c r="AI44" s="565">
        <f t="shared" ref="AI44:AK51" si="40">SUM(E44,H44,K44,N44,Q44,T44,W44,Z44,AC44,AF44)</f>
        <v>0</v>
      </c>
      <c r="AJ44" s="566">
        <f t="shared" si="40"/>
        <v>0</v>
      </c>
      <c r="AK44" s="124">
        <f t="shared" si="40"/>
        <v>0</v>
      </c>
    </row>
    <row r="45" spans="1:37">
      <c r="A45" s="911" t="str">
        <f>IF('Summary (1)'!A45:D45&lt;&gt;"",'Summary (1)'!A45:D45,"")</f>
        <v/>
      </c>
      <c r="B45" s="911"/>
      <c r="C45" s="911"/>
      <c r="D45" s="979"/>
      <c r="E45" s="535"/>
      <c r="F45" s="536"/>
      <c r="G45" s="556">
        <f t="shared" si="30"/>
        <v>0</v>
      </c>
      <c r="H45" s="535"/>
      <c r="I45" s="536"/>
      <c r="J45" s="557">
        <f t="shared" si="31"/>
        <v>0</v>
      </c>
      <c r="K45" s="537"/>
      <c r="L45" s="536"/>
      <c r="M45" s="556">
        <f t="shared" si="32"/>
        <v>0</v>
      </c>
      <c r="N45" s="535"/>
      <c r="O45" s="536"/>
      <c r="P45" s="557">
        <f t="shared" si="33"/>
        <v>0</v>
      </c>
      <c r="Q45" s="535"/>
      <c r="R45" s="536"/>
      <c r="S45" s="557">
        <f t="shared" si="34"/>
        <v>0</v>
      </c>
      <c r="T45" s="537"/>
      <c r="U45" s="536"/>
      <c r="V45" s="556">
        <f t="shared" si="35"/>
        <v>0</v>
      </c>
      <c r="W45" s="535"/>
      <c r="X45" s="536"/>
      <c r="Y45" s="557">
        <f t="shared" si="36"/>
        <v>0</v>
      </c>
      <c r="Z45" s="535"/>
      <c r="AA45" s="536"/>
      <c r="AB45" s="557">
        <f t="shared" si="37"/>
        <v>0</v>
      </c>
      <c r="AC45" s="535"/>
      <c r="AD45" s="536"/>
      <c r="AE45" s="557">
        <f t="shared" si="38"/>
        <v>0</v>
      </c>
      <c r="AF45" s="535"/>
      <c r="AG45" s="536"/>
      <c r="AH45" s="557">
        <f t="shared" si="39"/>
        <v>0</v>
      </c>
      <c r="AI45" s="299">
        <f t="shared" si="40"/>
        <v>0</v>
      </c>
      <c r="AJ45" s="142">
        <f t="shared" si="40"/>
        <v>0</v>
      </c>
      <c r="AK45" s="136">
        <f t="shared" si="40"/>
        <v>0</v>
      </c>
    </row>
    <row r="46" spans="1:37">
      <c r="A46" s="911" t="str">
        <f>IF('Summary (1)'!A46:D46&lt;&gt;"",'Summary (1)'!A46:D46,"")</f>
        <v/>
      </c>
      <c r="B46" s="911"/>
      <c r="C46" s="911"/>
      <c r="D46" s="979"/>
      <c r="E46" s="535"/>
      <c r="F46" s="536"/>
      <c r="G46" s="556">
        <f t="shared" si="30"/>
        <v>0</v>
      </c>
      <c r="H46" s="535"/>
      <c r="I46" s="536"/>
      <c r="J46" s="557">
        <f t="shared" si="31"/>
        <v>0</v>
      </c>
      <c r="K46" s="537"/>
      <c r="L46" s="536"/>
      <c r="M46" s="556">
        <f t="shared" si="32"/>
        <v>0</v>
      </c>
      <c r="N46" s="535"/>
      <c r="O46" s="536"/>
      <c r="P46" s="557">
        <f t="shared" si="33"/>
        <v>0</v>
      </c>
      <c r="Q46" s="535"/>
      <c r="R46" s="536"/>
      <c r="S46" s="557">
        <f t="shared" si="34"/>
        <v>0</v>
      </c>
      <c r="T46" s="537"/>
      <c r="U46" s="536"/>
      <c r="V46" s="556">
        <f t="shared" si="35"/>
        <v>0</v>
      </c>
      <c r="W46" s="535"/>
      <c r="X46" s="536"/>
      <c r="Y46" s="557">
        <f t="shared" si="36"/>
        <v>0</v>
      </c>
      <c r="Z46" s="535"/>
      <c r="AA46" s="536"/>
      <c r="AB46" s="557">
        <f t="shared" si="37"/>
        <v>0</v>
      </c>
      <c r="AC46" s="535"/>
      <c r="AD46" s="536"/>
      <c r="AE46" s="557">
        <f t="shared" si="38"/>
        <v>0</v>
      </c>
      <c r="AF46" s="535"/>
      <c r="AG46" s="536"/>
      <c r="AH46" s="557">
        <f t="shared" si="39"/>
        <v>0</v>
      </c>
      <c r="AI46" s="299">
        <f t="shared" si="40"/>
        <v>0</v>
      </c>
      <c r="AJ46" s="142">
        <f t="shared" si="40"/>
        <v>0</v>
      </c>
      <c r="AK46" s="136">
        <f t="shared" si="40"/>
        <v>0</v>
      </c>
    </row>
    <row r="47" spans="1:37">
      <c r="A47" s="1060" t="str">
        <f>IF('Summary (1)'!A47:D47&lt;&gt;"",'Summary (1)'!A47:D47,"")</f>
        <v/>
      </c>
      <c r="B47" s="1060"/>
      <c r="C47" s="1060"/>
      <c r="D47" s="1061"/>
      <c r="E47" s="535"/>
      <c r="F47" s="536"/>
      <c r="G47" s="556">
        <f t="shared" si="30"/>
        <v>0</v>
      </c>
      <c r="H47" s="535"/>
      <c r="I47" s="536"/>
      <c r="J47" s="557">
        <f t="shared" si="31"/>
        <v>0</v>
      </c>
      <c r="K47" s="537"/>
      <c r="L47" s="536"/>
      <c r="M47" s="556">
        <f t="shared" si="32"/>
        <v>0</v>
      </c>
      <c r="N47" s="535"/>
      <c r="O47" s="536"/>
      <c r="P47" s="557">
        <f t="shared" si="33"/>
        <v>0</v>
      </c>
      <c r="Q47" s="535"/>
      <c r="R47" s="536"/>
      <c r="S47" s="557">
        <f t="shared" si="34"/>
        <v>0</v>
      </c>
      <c r="T47" s="537"/>
      <c r="U47" s="536"/>
      <c r="V47" s="556">
        <f t="shared" si="35"/>
        <v>0</v>
      </c>
      <c r="W47" s="535"/>
      <c r="X47" s="536"/>
      <c r="Y47" s="557">
        <f t="shared" si="36"/>
        <v>0</v>
      </c>
      <c r="Z47" s="535"/>
      <c r="AA47" s="536"/>
      <c r="AB47" s="557">
        <f t="shared" si="37"/>
        <v>0</v>
      </c>
      <c r="AC47" s="535"/>
      <c r="AD47" s="536"/>
      <c r="AE47" s="557">
        <f t="shared" si="38"/>
        <v>0</v>
      </c>
      <c r="AF47" s="535"/>
      <c r="AG47" s="536"/>
      <c r="AH47" s="557">
        <f t="shared" si="39"/>
        <v>0</v>
      </c>
      <c r="AI47" s="299">
        <f t="shared" si="40"/>
        <v>0</v>
      </c>
      <c r="AJ47" s="142">
        <f t="shared" si="40"/>
        <v>0</v>
      </c>
      <c r="AK47" s="136">
        <f t="shared" si="40"/>
        <v>0</v>
      </c>
    </row>
    <row r="48" spans="1:37">
      <c r="A48" s="911" t="str">
        <f>IF('Summary (1)'!A48:D48&lt;&gt;"",'Summary (1)'!A48:D48,"")</f>
        <v/>
      </c>
      <c r="B48" s="911"/>
      <c r="C48" s="911"/>
      <c r="D48" s="979"/>
      <c r="E48" s="535"/>
      <c r="F48" s="536"/>
      <c r="G48" s="556">
        <f t="shared" si="30"/>
        <v>0</v>
      </c>
      <c r="H48" s="535"/>
      <c r="I48" s="536"/>
      <c r="J48" s="557">
        <f t="shared" si="31"/>
        <v>0</v>
      </c>
      <c r="K48" s="537"/>
      <c r="L48" s="536"/>
      <c r="M48" s="556">
        <f t="shared" si="32"/>
        <v>0</v>
      </c>
      <c r="N48" s="535"/>
      <c r="O48" s="536"/>
      <c r="P48" s="557">
        <f t="shared" si="33"/>
        <v>0</v>
      </c>
      <c r="Q48" s="535"/>
      <c r="R48" s="536"/>
      <c r="S48" s="557">
        <f t="shared" si="34"/>
        <v>0</v>
      </c>
      <c r="T48" s="537"/>
      <c r="U48" s="536"/>
      <c r="V48" s="556">
        <f t="shared" si="35"/>
        <v>0</v>
      </c>
      <c r="W48" s="535"/>
      <c r="X48" s="536"/>
      <c r="Y48" s="557">
        <f t="shared" si="36"/>
        <v>0</v>
      </c>
      <c r="Z48" s="535"/>
      <c r="AA48" s="536"/>
      <c r="AB48" s="557">
        <f t="shared" si="37"/>
        <v>0</v>
      </c>
      <c r="AC48" s="535"/>
      <c r="AD48" s="536"/>
      <c r="AE48" s="557">
        <f t="shared" si="38"/>
        <v>0</v>
      </c>
      <c r="AF48" s="535"/>
      <c r="AG48" s="536"/>
      <c r="AH48" s="557">
        <f t="shared" si="39"/>
        <v>0</v>
      </c>
      <c r="AI48" s="299">
        <f t="shared" si="40"/>
        <v>0</v>
      </c>
      <c r="AJ48" s="142">
        <f t="shared" si="40"/>
        <v>0</v>
      </c>
      <c r="AK48" s="136">
        <f t="shared" si="40"/>
        <v>0</v>
      </c>
    </row>
    <row r="49" spans="1:37" ht="18" customHeight="1">
      <c r="A49" s="1060" t="s">
        <v>177</v>
      </c>
      <c r="B49" s="1060"/>
      <c r="C49" s="1060"/>
      <c r="D49" s="1061"/>
      <c r="E49" s="586">
        <f>SUM(E44:E48)</f>
        <v>0</v>
      </c>
      <c r="F49" s="760">
        <f t="shared" ref="F49:AH49" si="41">SUM(F44:F48)</f>
        <v>0</v>
      </c>
      <c r="G49" s="565">
        <f t="shared" si="41"/>
        <v>0</v>
      </c>
      <c r="H49" s="586">
        <f t="shared" si="41"/>
        <v>0</v>
      </c>
      <c r="I49" s="760">
        <f t="shared" si="41"/>
        <v>0</v>
      </c>
      <c r="J49" s="580">
        <f t="shared" si="41"/>
        <v>0</v>
      </c>
      <c r="K49" s="587">
        <f t="shared" si="41"/>
        <v>0</v>
      </c>
      <c r="L49" s="760">
        <f t="shared" si="41"/>
        <v>0</v>
      </c>
      <c r="M49" s="565">
        <f t="shared" si="41"/>
        <v>0</v>
      </c>
      <c r="N49" s="586">
        <f t="shared" si="41"/>
        <v>0</v>
      </c>
      <c r="O49" s="760">
        <f t="shared" si="41"/>
        <v>0</v>
      </c>
      <c r="P49" s="580">
        <f t="shared" si="41"/>
        <v>0</v>
      </c>
      <c r="Q49" s="586">
        <f t="shared" si="41"/>
        <v>0</v>
      </c>
      <c r="R49" s="760">
        <f t="shared" si="41"/>
        <v>0</v>
      </c>
      <c r="S49" s="580">
        <f t="shared" si="41"/>
        <v>0</v>
      </c>
      <c r="T49" s="587">
        <f t="shared" si="41"/>
        <v>0</v>
      </c>
      <c r="U49" s="760">
        <f t="shared" si="41"/>
        <v>0</v>
      </c>
      <c r="V49" s="565">
        <f t="shared" si="41"/>
        <v>0</v>
      </c>
      <c r="W49" s="586">
        <f t="shared" si="41"/>
        <v>0</v>
      </c>
      <c r="X49" s="760">
        <f t="shared" si="41"/>
        <v>0</v>
      </c>
      <c r="Y49" s="580">
        <f t="shared" si="41"/>
        <v>0</v>
      </c>
      <c r="Z49" s="586">
        <f t="shared" si="41"/>
        <v>0</v>
      </c>
      <c r="AA49" s="760">
        <f t="shared" si="41"/>
        <v>0</v>
      </c>
      <c r="AB49" s="580">
        <f t="shared" si="41"/>
        <v>0</v>
      </c>
      <c r="AC49" s="586">
        <f>SUM(AC44:AC48)</f>
        <v>0</v>
      </c>
      <c r="AD49" s="760">
        <f t="shared" si="41"/>
        <v>0</v>
      </c>
      <c r="AE49" s="580">
        <f t="shared" si="41"/>
        <v>0</v>
      </c>
      <c r="AF49" s="586">
        <f>SUM(AF44:AF48)</f>
        <v>0</v>
      </c>
      <c r="AG49" s="760">
        <f t="shared" si="41"/>
        <v>0</v>
      </c>
      <c r="AH49" s="580">
        <f t="shared" si="41"/>
        <v>0</v>
      </c>
      <c r="AI49" s="565">
        <f t="shared" si="40"/>
        <v>0</v>
      </c>
      <c r="AJ49" s="566">
        <f t="shared" si="40"/>
        <v>0</v>
      </c>
      <c r="AK49" s="136">
        <f t="shared" si="40"/>
        <v>0</v>
      </c>
    </row>
    <row r="50" spans="1:37" ht="18" customHeight="1">
      <c r="A50" s="1060"/>
      <c r="B50" s="1060"/>
      <c r="C50" s="1060"/>
      <c r="D50" s="1061"/>
      <c r="E50" s="604"/>
      <c r="F50" s="605"/>
      <c r="G50" s="572"/>
      <c r="H50" s="604"/>
      <c r="I50" s="605"/>
      <c r="J50" s="606"/>
      <c r="K50" s="607"/>
      <c r="L50" s="605"/>
      <c r="M50" s="572"/>
      <c r="N50" s="604"/>
      <c r="O50" s="605"/>
      <c r="P50" s="606"/>
      <c r="Q50" s="604"/>
      <c r="R50" s="605"/>
      <c r="S50" s="606"/>
      <c r="T50" s="607"/>
      <c r="U50" s="605"/>
      <c r="V50" s="572"/>
      <c r="W50" s="604"/>
      <c r="X50" s="605"/>
      <c r="Y50" s="606"/>
      <c r="Z50" s="604"/>
      <c r="AA50" s="605"/>
      <c r="AB50" s="606"/>
      <c r="AC50" s="604"/>
      <c r="AD50" s="605"/>
      <c r="AE50" s="606"/>
      <c r="AF50" s="604"/>
      <c r="AG50" s="605"/>
      <c r="AH50" s="606"/>
      <c r="AI50" s="572"/>
      <c r="AJ50" s="573"/>
      <c r="AK50" s="135"/>
    </row>
    <row r="51" spans="1:37" s="112" customFormat="1" ht="18" customHeight="1">
      <c r="A51" s="1060" t="s">
        <v>178</v>
      </c>
      <c r="B51" s="1060"/>
      <c r="C51" s="1060"/>
      <c r="D51" s="1061"/>
      <c r="E51" s="593">
        <f t="shared" ref="E51:AH51" si="42">E42+E49</f>
        <v>0</v>
      </c>
      <c r="F51" s="594">
        <f t="shared" si="42"/>
        <v>0</v>
      </c>
      <c r="G51" s="574">
        <f t="shared" si="42"/>
        <v>0</v>
      </c>
      <c r="H51" s="593">
        <f t="shared" si="42"/>
        <v>0</v>
      </c>
      <c r="I51" s="594">
        <f t="shared" si="42"/>
        <v>0</v>
      </c>
      <c r="J51" s="595">
        <f t="shared" si="42"/>
        <v>0</v>
      </c>
      <c r="K51" s="594">
        <f t="shared" si="42"/>
        <v>0</v>
      </c>
      <c r="L51" s="594">
        <f t="shared" si="42"/>
        <v>0</v>
      </c>
      <c r="M51" s="574">
        <f t="shared" si="42"/>
        <v>0</v>
      </c>
      <c r="N51" s="593">
        <f t="shared" si="42"/>
        <v>0</v>
      </c>
      <c r="O51" s="594">
        <f t="shared" si="42"/>
        <v>0</v>
      </c>
      <c r="P51" s="595">
        <f t="shared" si="42"/>
        <v>0</v>
      </c>
      <c r="Q51" s="593">
        <f t="shared" si="42"/>
        <v>0</v>
      </c>
      <c r="R51" s="594">
        <f t="shared" si="42"/>
        <v>0</v>
      </c>
      <c r="S51" s="595">
        <f t="shared" si="42"/>
        <v>0</v>
      </c>
      <c r="T51" s="594">
        <f t="shared" si="42"/>
        <v>0</v>
      </c>
      <c r="U51" s="594">
        <f t="shared" si="42"/>
        <v>0</v>
      </c>
      <c r="V51" s="574">
        <f t="shared" si="42"/>
        <v>0</v>
      </c>
      <c r="W51" s="593">
        <f t="shared" si="42"/>
        <v>0</v>
      </c>
      <c r="X51" s="594">
        <f t="shared" si="42"/>
        <v>0</v>
      </c>
      <c r="Y51" s="595">
        <f t="shared" si="42"/>
        <v>0</v>
      </c>
      <c r="Z51" s="593">
        <f t="shared" si="42"/>
        <v>0</v>
      </c>
      <c r="AA51" s="594">
        <f t="shared" si="42"/>
        <v>0</v>
      </c>
      <c r="AB51" s="595">
        <f t="shared" si="42"/>
        <v>0</v>
      </c>
      <c r="AC51" s="593">
        <f t="shared" si="42"/>
        <v>0</v>
      </c>
      <c r="AD51" s="594">
        <f t="shared" si="42"/>
        <v>0</v>
      </c>
      <c r="AE51" s="595">
        <f t="shared" si="42"/>
        <v>0</v>
      </c>
      <c r="AF51" s="593">
        <f t="shared" si="42"/>
        <v>0</v>
      </c>
      <c r="AG51" s="594">
        <f t="shared" si="42"/>
        <v>0</v>
      </c>
      <c r="AH51" s="595">
        <f t="shared" si="42"/>
        <v>0</v>
      </c>
      <c r="AI51" s="574">
        <f t="shared" si="40"/>
        <v>0</v>
      </c>
      <c r="AJ51" s="575">
        <f t="shared" si="40"/>
        <v>0</v>
      </c>
      <c r="AK51" s="576">
        <f t="shared" si="40"/>
        <v>0</v>
      </c>
    </row>
    <row r="52" spans="1:37">
      <c r="A52" s="911" t="s">
        <v>179</v>
      </c>
      <c r="B52" s="911"/>
      <c r="C52" s="911"/>
      <c r="D52" s="979"/>
      <c r="E52" s="743">
        <f>IF(AND(E51-E30&gt;-4,E51-E30&lt;4),0,E51-E30)</f>
        <v>0</v>
      </c>
      <c r="F52" s="744"/>
      <c r="G52" s="745">
        <f>IF(AND(G51-G30&gt;-4,G51-G30&lt;4),0,G51-G30)</f>
        <v>0</v>
      </c>
      <c r="H52" s="743">
        <f>IF(AND(H51-H30&gt;-4,H51-H30&lt;4),0,H51-H30)</f>
        <v>0</v>
      </c>
      <c r="I52" s="744"/>
      <c r="J52" s="746">
        <f>IF(AND(J51-J30&gt;-4,J51-J30&lt;4),0,J51-J30)</f>
        <v>0</v>
      </c>
      <c r="K52" s="747">
        <f>IF(AND(K51-K30&gt;-4,K51-K30&lt;4),0,K51-K30)</f>
        <v>0</v>
      </c>
      <c r="L52" s="744"/>
      <c r="M52" s="745">
        <f>IF(AND(M51-M30&gt;-4,M51-M30&lt;4),0,M51-M30)</f>
        <v>0</v>
      </c>
      <c r="N52" s="743">
        <f>IF(AND(N51-N30&gt;-4,N51-N30&lt;4),0,N51-N30)</f>
        <v>0</v>
      </c>
      <c r="O52" s="744"/>
      <c r="P52" s="746">
        <f>IF(AND(P51-P30&gt;-4,P51-P30&lt;4),0,P51-P30)</f>
        <v>0</v>
      </c>
      <c r="Q52" s="743">
        <f>IF(AND(Q51-Q30&gt;-4,Q51-Q30&lt;4),0,Q51-Q30)</f>
        <v>0</v>
      </c>
      <c r="R52" s="744"/>
      <c r="S52" s="746">
        <f>IF(AND(S51-S30&gt;-4,S51-S30&lt;4),0,S51-S30)</f>
        <v>0</v>
      </c>
      <c r="T52" s="747">
        <f>IF(AND(T51-T30&gt;-4,T51-T30&lt;4),0,T51-T30)</f>
        <v>0</v>
      </c>
      <c r="U52" s="744"/>
      <c r="V52" s="745">
        <f>IF(AND(V51-V30&gt;-4,V51-V30&lt;4),0,V51-V30)</f>
        <v>0</v>
      </c>
      <c r="W52" s="743">
        <f>IF(AND(W51-W30&gt;-4,W51-W30&lt;4),0,W51-W30)</f>
        <v>0</v>
      </c>
      <c r="X52" s="744"/>
      <c r="Y52" s="746">
        <f>IF(AND(Y51-Y30&gt;-4,Y51-Y30&lt;4),0,Y51-Y30)</f>
        <v>0</v>
      </c>
      <c r="Z52" s="743">
        <f>IF(AND(Z51-Z30&gt;-4,Z51-Z30&lt;4),0,Z51-Z30)</f>
        <v>0</v>
      </c>
      <c r="AA52" s="744"/>
      <c r="AB52" s="746">
        <f>IF(AND(AB51-AB30&gt;-4,AB51-AB30&lt;4),0,AB51-AB30)</f>
        <v>0</v>
      </c>
      <c r="AC52" s="743">
        <f>IF(AND(AC51-AC30&gt;-4,AC51-AC30&lt;4),0,AC51-AC30)</f>
        <v>0</v>
      </c>
      <c r="AD52" s="744"/>
      <c r="AE52" s="746">
        <f>IF(AND(AE51-AE30&gt;-4,AE51-AE30&lt;4),0,AE51-AE30)</f>
        <v>0</v>
      </c>
      <c r="AF52" s="743">
        <f>IF(AND(AF51-AF30&gt;-4,AF51-AF30&lt;4),0,AF51-AF30)</f>
        <v>0</v>
      </c>
      <c r="AG52" s="744"/>
      <c r="AH52" s="746">
        <f>IF(AND(AH51-AH30&gt;-4,AH51-AH30&lt;4),0,AH51-AH30)</f>
        <v>0</v>
      </c>
      <c r="AI52" s="742">
        <f>IF(AND(AI51-AI30&gt;-4,AI51-AI30&lt;4),0,AI51-AI30)</f>
        <v>0</v>
      </c>
      <c r="AJ52" s="741"/>
      <c r="AK52" s="748">
        <f>IF(AND(AK51-AK30&gt;-4,AK51-AK30&lt;4),0,AK51-AK30)</f>
        <v>0</v>
      </c>
    </row>
    <row r="53" spans="1:37" ht="12.95" hidden="1"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63" t="str">
        <f>IF('Summary (1)'!B55:E55&lt;&gt;"",'Summary (1)'!B55:E55,"")</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63" t="str">
        <f>IF('Summary (1)'!B56:E56&lt;&gt;"",'Summary (1)'!B56:E56,"")</f>
        <v/>
      </c>
      <c r="C56" s="1063"/>
      <c r="D56" s="106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295" t="str">
        <f>IF('Summary (1)'!B57:E57&lt;&gt;"",'Summary (1)'!B57:E57,"")</f>
        <v/>
      </c>
      <c r="C57" s="1295"/>
      <c r="D57" s="1295"/>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f>'Summary (1)'!C59:D59</f>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43">F73+1</f>
        <v>2</v>
      </c>
      <c r="J73" s="145">
        <f t="shared" si="43"/>
        <v>2</v>
      </c>
      <c r="K73" s="145">
        <f t="shared" si="43"/>
        <v>3</v>
      </c>
      <c r="L73" s="145">
        <f t="shared" si="43"/>
        <v>3</v>
      </c>
      <c r="M73" s="145">
        <f t="shared" si="43"/>
        <v>3</v>
      </c>
      <c r="N73" s="145">
        <f t="shared" si="43"/>
        <v>4</v>
      </c>
      <c r="O73" s="145">
        <f t="shared" si="43"/>
        <v>4</v>
      </c>
      <c r="P73" s="145">
        <f t="shared" si="43"/>
        <v>4</v>
      </c>
      <c r="Q73" s="145">
        <f t="shared" si="43"/>
        <v>5</v>
      </c>
      <c r="R73" s="145">
        <f t="shared" si="43"/>
        <v>5</v>
      </c>
      <c r="S73" s="145">
        <f t="shared" si="43"/>
        <v>5</v>
      </c>
      <c r="T73" s="145">
        <f t="shared" si="43"/>
        <v>6</v>
      </c>
      <c r="U73" s="145">
        <f t="shared" si="43"/>
        <v>6</v>
      </c>
      <c r="V73" s="145">
        <f t="shared" si="43"/>
        <v>6</v>
      </c>
      <c r="W73" s="145">
        <f t="shared" si="43"/>
        <v>7</v>
      </c>
      <c r="X73" s="145">
        <f t="shared" si="43"/>
        <v>7</v>
      </c>
      <c r="Y73" s="145">
        <f t="shared" si="43"/>
        <v>7</v>
      </c>
      <c r="Z73" s="145">
        <f t="shared" si="43"/>
        <v>8</v>
      </c>
      <c r="AA73" s="145">
        <f t="shared" si="43"/>
        <v>8</v>
      </c>
      <c r="AB73" s="145">
        <f t="shared" si="43"/>
        <v>8</v>
      </c>
      <c r="AC73" s="145">
        <f t="shared" si="43"/>
        <v>9</v>
      </c>
      <c r="AD73" s="145">
        <f t="shared" si="43"/>
        <v>9</v>
      </c>
      <c r="AE73" s="145">
        <f t="shared" si="43"/>
        <v>9</v>
      </c>
      <c r="AF73" s="145">
        <f t="shared" si="43"/>
        <v>10</v>
      </c>
      <c r="AG73" s="145">
        <f t="shared" si="43"/>
        <v>10</v>
      </c>
      <c r="AH73" s="145">
        <f t="shared" si="43"/>
        <v>10</v>
      </c>
      <c r="AI73" s="145">
        <f>$D$5</f>
        <v>2</v>
      </c>
      <c r="AJ73" s="145">
        <f>$D$6</f>
        <v>2</v>
      </c>
      <c r="AK73" s="145">
        <f>$D$6</f>
        <v>2</v>
      </c>
    </row>
    <row r="74" spans="1:37">
      <c r="A74" s="145" t="s">
        <v>124</v>
      </c>
      <c r="B74" s="145"/>
      <c r="C74" s="145"/>
      <c r="D74" s="145"/>
      <c r="E74" s="146">
        <f>'Summary (1)'!E74</f>
        <v>45717</v>
      </c>
      <c r="F74" s="146">
        <f>'Summary (1)'!F74</f>
        <v>45717</v>
      </c>
      <c r="G74" s="146">
        <f>'Summary (1)'!G74</f>
        <v>45717</v>
      </c>
      <c r="H74" s="146">
        <f>'Summary (1)'!H74</f>
        <v>45839</v>
      </c>
      <c r="I74" s="146">
        <f>'Summary (1)'!I74</f>
        <v>45839</v>
      </c>
      <c r="J74" s="146">
        <f>'Summary (1)'!J74</f>
        <v>45839</v>
      </c>
      <c r="K74" s="146">
        <f>'Summary (1)'!K74</f>
        <v>46204</v>
      </c>
      <c r="L74" s="146">
        <f>'Summary (1)'!L74</f>
        <v>46204</v>
      </c>
      <c r="M74" s="146">
        <f>'Summary (1)'!M74</f>
        <v>46204</v>
      </c>
      <c r="N74" s="146">
        <f>'Summary (1)'!N74</f>
        <v>46569</v>
      </c>
      <c r="O74" s="146">
        <f>'Summary (1)'!O74</f>
        <v>46569</v>
      </c>
      <c r="P74" s="146">
        <f>'Summary (1)'!P74</f>
        <v>46569</v>
      </c>
      <c r="Q74" s="146">
        <f>'Summary (1)'!Q74</f>
        <v>46935</v>
      </c>
      <c r="R74" s="146">
        <f>'Summary (1)'!R74</f>
        <v>46935</v>
      </c>
      <c r="S74" s="146">
        <f>'Summary (1)'!S74</f>
        <v>46935</v>
      </c>
      <c r="T74" s="146">
        <f>'Summary (1)'!T74</f>
        <v>47300</v>
      </c>
      <c r="U74" s="146">
        <f>'Summary (1)'!U74</f>
        <v>47300</v>
      </c>
      <c r="V74" s="146">
        <f>'Summary (1)'!V74</f>
        <v>47300</v>
      </c>
      <c r="W74" s="146">
        <f>'Summary (1)'!W74</f>
        <v>47665</v>
      </c>
      <c r="X74" s="146">
        <f>'Summary (1)'!X74</f>
        <v>47665</v>
      </c>
      <c r="Y74" s="146">
        <f>'Summary (1)'!Y74</f>
        <v>47665</v>
      </c>
      <c r="Z74" s="146">
        <f>'Summary (1)'!Z74</f>
        <v>48030</v>
      </c>
      <c r="AA74" s="146">
        <f>'Summary (1)'!AA74</f>
        <v>48030</v>
      </c>
      <c r="AB74" s="146">
        <f>'Summary (1)'!AB74</f>
        <v>48030</v>
      </c>
      <c r="AC74" s="146">
        <f>'Summary (1)'!AC74</f>
        <v>48396</v>
      </c>
      <c r="AD74" s="146">
        <f>'Summary (1)'!AD74</f>
        <v>48396</v>
      </c>
      <c r="AE74" s="146">
        <f>'Summary (1)'!AE74</f>
        <v>48396</v>
      </c>
      <c r="AF74" s="146">
        <f>'Summary (1)'!AF74</f>
        <v>48761</v>
      </c>
      <c r="AG74" s="146">
        <f>'Summary (1)'!AG74</f>
        <v>48761</v>
      </c>
      <c r="AH74" s="146">
        <f>'Summary (1)'!AH74</f>
        <v>48761</v>
      </c>
      <c r="AI74" s="146">
        <f>$B$6</f>
        <v>45717</v>
      </c>
      <c r="AJ74" s="146">
        <f>$B$6</f>
        <v>45717</v>
      </c>
      <c r="AK74" s="146">
        <f>$B$6</f>
        <v>45717</v>
      </c>
    </row>
    <row r="75" spans="1:37">
      <c r="A75" s="145" t="s">
        <v>125</v>
      </c>
      <c r="B75" s="145"/>
      <c r="C75" s="145"/>
      <c r="D75" s="145"/>
      <c r="E75" s="146">
        <f>'Summary (1)'!E75</f>
        <v>45838</v>
      </c>
      <c r="F75" s="146">
        <f>'Summary (1)'!F75</f>
        <v>45838</v>
      </c>
      <c r="G75" s="146">
        <f>'Summary (1)'!G75</f>
        <v>45838</v>
      </c>
      <c r="H75" s="146">
        <f>'Summary (1)'!H75</f>
        <v>46203</v>
      </c>
      <c r="I75" s="146">
        <f>'Summary (1)'!I75</f>
        <v>46203</v>
      </c>
      <c r="J75" s="146">
        <f>'Summary (1)'!J75</f>
        <v>46203</v>
      </c>
      <c r="K75" s="146">
        <f>'Summary (1)'!K75</f>
        <v>46568</v>
      </c>
      <c r="L75" s="146">
        <f>'Summary (1)'!L75</f>
        <v>46568</v>
      </c>
      <c r="M75" s="146">
        <f>'Summary (1)'!M75</f>
        <v>46568</v>
      </c>
      <c r="N75" s="146">
        <f>'Summary (1)'!N75</f>
        <v>46934</v>
      </c>
      <c r="O75" s="146">
        <f>'Summary (1)'!O75</f>
        <v>46934</v>
      </c>
      <c r="P75" s="146">
        <f>'Summary (1)'!P75</f>
        <v>46934</v>
      </c>
      <c r="Q75" s="146">
        <f>'Summary (1)'!Q75</f>
        <v>47299</v>
      </c>
      <c r="R75" s="146">
        <f>'Summary (1)'!R75</f>
        <v>47299</v>
      </c>
      <c r="S75" s="146">
        <f>'Summary (1)'!S75</f>
        <v>47299</v>
      </c>
      <c r="T75" s="146">
        <f>'Summary (1)'!T75</f>
        <v>47664</v>
      </c>
      <c r="U75" s="146">
        <f>'Summary (1)'!U75</f>
        <v>47664</v>
      </c>
      <c r="V75" s="146">
        <f>'Summary (1)'!V75</f>
        <v>47664</v>
      </c>
      <c r="W75" s="146">
        <f>'Summary (1)'!W75</f>
        <v>48029</v>
      </c>
      <c r="X75" s="146">
        <f>'Summary (1)'!X75</f>
        <v>48029</v>
      </c>
      <c r="Y75" s="146">
        <f>'Summary (1)'!Y75</f>
        <v>48029</v>
      </c>
      <c r="Z75" s="146">
        <f>'Summary (1)'!Z75</f>
        <v>48395</v>
      </c>
      <c r="AA75" s="146">
        <f>'Summary (1)'!AA75</f>
        <v>48395</v>
      </c>
      <c r="AB75" s="146">
        <f>'Summary (1)'!AB75</f>
        <v>48395</v>
      </c>
      <c r="AC75" s="146">
        <f>'Summary (1)'!AC75</f>
        <v>48760</v>
      </c>
      <c r="AD75" s="146">
        <f>'Summary (1)'!AD75</f>
        <v>48760</v>
      </c>
      <c r="AE75" s="146">
        <f>'Summary (1)'!AE75</f>
        <v>48760</v>
      </c>
      <c r="AF75" s="146">
        <f>'Summary (1)'!AF75</f>
        <v>49125</v>
      </c>
      <c r="AG75" s="146">
        <f>'Summary (1)'!AG75</f>
        <v>49125</v>
      </c>
      <c r="AH75" s="146">
        <f>'Summary (1)'!AH75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44">$B$3</f>
        <v>45717</v>
      </c>
      <c r="G76" s="146">
        <f t="shared" si="44"/>
        <v>45717</v>
      </c>
      <c r="H76" s="146">
        <f t="shared" si="44"/>
        <v>45717</v>
      </c>
      <c r="I76" s="146">
        <f t="shared" si="44"/>
        <v>45717</v>
      </c>
      <c r="J76" s="146">
        <f t="shared" si="44"/>
        <v>45717</v>
      </c>
      <c r="K76" s="146">
        <f t="shared" si="44"/>
        <v>45717</v>
      </c>
      <c r="L76" s="146">
        <f t="shared" si="44"/>
        <v>45717</v>
      </c>
      <c r="M76" s="146">
        <f t="shared" si="44"/>
        <v>45717</v>
      </c>
      <c r="N76" s="146">
        <f t="shared" si="44"/>
        <v>45717</v>
      </c>
      <c r="O76" s="146">
        <f t="shared" si="44"/>
        <v>45717</v>
      </c>
      <c r="P76" s="146">
        <f t="shared" si="44"/>
        <v>45717</v>
      </c>
      <c r="Q76" s="146">
        <f t="shared" si="44"/>
        <v>45717</v>
      </c>
      <c r="R76" s="146">
        <f t="shared" si="44"/>
        <v>45717</v>
      </c>
      <c r="S76" s="146">
        <f t="shared" si="44"/>
        <v>45717</v>
      </c>
      <c r="T76" s="146">
        <f t="shared" si="44"/>
        <v>45717</v>
      </c>
      <c r="U76" s="146">
        <f t="shared" si="44"/>
        <v>45717</v>
      </c>
      <c r="V76" s="146">
        <f t="shared" si="44"/>
        <v>45717</v>
      </c>
      <c r="W76" s="146">
        <f t="shared" si="44"/>
        <v>45717</v>
      </c>
      <c r="X76" s="146">
        <f t="shared" si="44"/>
        <v>45717</v>
      </c>
      <c r="Y76" s="146">
        <f t="shared" si="44"/>
        <v>45717</v>
      </c>
      <c r="Z76" s="146">
        <f t="shared" si="44"/>
        <v>45717</v>
      </c>
      <c r="AA76" s="146">
        <f t="shared" si="44"/>
        <v>45717</v>
      </c>
      <c r="AB76" s="146">
        <f t="shared" si="44"/>
        <v>45717</v>
      </c>
      <c r="AC76" s="146">
        <f t="shared" si="44"/>
        <v>45717</v>
      </c>
      <c r="AD76" s="146">
        <f t="shared" si="44"/>
        <v>45717</v>
      </c>
      <c r="AE76" s="146">
        <f t="shared" si="44"/>
        <v>45717</v>
      </c>
      <c r="AF76" s="146">
        <f t="shared" si="44"/>
        <v>45717</v>
      </c>
      <c r="AG76" s="146">
        <f t="shared" si="44"/>
        <v>45717</v>
      </c>
      <c r="AH76" s="146">
        <f t="shared" si="44"/>
        <v>45717</v>
      </c>
      <c r="AI76" s="146">
        <f t="shared" si="44"/>
        <v>45717</v>
      </c>
      <c r="AJ76" s="146">
        <f t="shared" si="44"/>
        <v>45717</v>
      </c>
      <c r="AK76" s="146">
        <f t="shared" si="44"/>
        <v>45717</v>
      </c>
    </row>
    <row r="77" spans="1:37">
      <c r="A77" s="147" t="s">
        <v>127</v>
      </c>
      <c r="B77" s="147"/>
      <c r="C77" s="147"/>
      <c r="D77" s="147"/>
      <c r="E77" s="147">
        <f>IF((AND(E73&gt;$D$5,E73&lt;=$D$6)),E73-$D$5,0)</f>
        <v>0</v>
      </c>
      <c r="F77" s="147">
        <f t="shared" ref="F77:AH77" si="45">IF((AND(F73&gt;$D$5,F73&lt;=$D$6)),F73-$D$5,0)</f>
        <v>0</v>
      </c>
      <c r="G77" s="147">
        <f t="shared" si="45"/>
        <v>0</v>
      </c>
      <c r="H77" s="147">
        <f t="shared" si="45"/>
        <v>0</v>
      </c>
      <c r="I77" s="147">
        <f t="shared" si="45"/>
        <v>0</v>
      </c>
      <c r="J77" s="147">
        <f t="shared" si="45"/>
        <v>0</v>
      </c>
      <c r="K77" s="147">
        <f t="shared" si="45"/>
        <v>0</v>
      </c>
      <c r="L77" s="147">
        <f t="shared" si="45"/>
        <v>0</v>
      </c>
      <c r="M77" s="147">
        <f t="shared" si="45"/>
        <v>0</v>
      </c>
      <c r="N77" s="147">
        <f t="shared" si="45"/>
        <v>0</v>
      </c>
      <c r="O77" s="147">
        <f t="shared" si="45"/>
        <v>0</v>
      </c>
      <c r="P77" s="147">
        <f t="shared" si="45"/>
        <v>0</v>
      </c>
      <c r="Q77" s="147">
        <f t="shared" si="45"/>
        <v>0</v>
      </c>
      <c r="R77" s="147">
        <f t="shared" si="45"/>
        <v>0</v>
      </c>
      <c r="S77" s="147">
        <f t="shared" si="45"/>
        <v>0</v>
      </c>
      <c r="T77" s="147">
        <f t="shared" si="45"/>
        <v>0</v>
      </c>
      <c r="U77" s="147">
        <f t="shared" si="45"/>
        <v>0</v>
      </c>
      <c r="V77" s="147">
        <f t="shared" si="45"/>
        <v>0</v>
      </c>
      <c r="W77" s="147">
        <f t="shared" si="45"/>
        <v>0</v>
      </c>
      <c r="X77" s="147">
        <f t="shared" si="45"/>
        <v>0</v>
      </c>
      <c r="Y77" s="147">
        <f t="shared" si="45"/>
        <v>0</v>
      </c>
      <c r="Z77" s="147">
        <f t="shared" si="45"/>
        <v>0</v>
      </c>
      <c r="AA77" s="147">
        <f t="shared" si="45"/>
        <v>0</v>
      </c>
      <c r="AB77" s="147">
        <f t="shared" si="45"/>
        <v>0</v>
      </c>
      <c r="AC77" s="147">
        <f t="shared" si="45"/>
        <v>0</v>
      </c>
      <c r="AD77" s="147">
        <f t="shared" si="45"/>
        <v>0</v>
      </c>
      <c r="AE77" s="147">
        <f t="shared" si="45"/>
        <v>0</v>
      </c>
      <c r="AF77" s="147">
        <f t="shared" si="45"/>
        <v>0</v>
      </c>
      <c r="AG77" s="147">
        <f t="shared" si="45"/>
        <v>0</v>
      </c>
      <c r="AH77" s="147">
        <f t="shared" si="45"/>
        <v>0</v>
      </c>
      <c r="AI77" s="890"/>
      <c r="AJ77" s="890"/>
      <c r="AK77"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A59:B59"/>
    <mergeCell ref="C59:D59"/>
    <mergeCell ref="A47:D47"/>
    <mergeCell ref="A48:D48"/>
    <mergeCell ref="A49:D49"/>
    <mergeCell ref="A50:D50"/>
    <mergeCell ref="A51:D51"/>
    <mergeCell ref="A52:D52"/>
    <mergeCell ref="A54:D54"/>
    <mergeCell ref="B55:D55"/>
    <mergeCell ref="B56:D56"/>
    <mergeCell ref="B57:D57"/>
    <mergeCell ref="A58:C58"/>
  </mergeCells>
  <conditionalFormatting sqref="B3 B5:C5 C6 B55:B57">
    <cfRule type="containsBlanks" dxfId="381" priority="24">
      <formula>LEN(TRIM(B3))=0</formula>
    </cfRule>
  </conditionalFormatting>
  <conditionalFormatting sqref="B7:B12">
    <cfRule type="containsBlanks" dxfId="380" priority="15">
      <formula>LEN(TRIM(B7))=0</formula>
    </cfRule>
  </conditionalFormatting>
  <conditionalFormatting sqref="B16">
    <cfRule type="containsBlanks" dxfId="379" priority="2">
      <formula>LEN(TRIM(B16))=0</formula>
    </cfRule>
  </conditionalFormatting>
  <conditionalFormatting sqref="C15">
    <cfRule type="expression" dxfId="378" priority="1">
      <formula>$C$15&lt;0</formula>
    </cfRule>
  </conditionalFormatting>
  <conditionalFormatting sqref="E25 G25:H25 J25:K25 M25:N25 P25:Q25 S25:T25 V25:W25 Y25:Z25 AB25:AC25 AE25:AF25 AH25">
    <cfRule type="containsBlanks" dxfId="377" priority="27">
      <formula>LEN(TRIM(E25))=0</formula>
    </cfRule>
  </conditionalFormatting>
  <conditionalFormatting sqref="E29 G29:H29 J29:K29 M29:N29 P29:Q29 S29:T29 V29:W29 Y29:Z29 AB29:AC29 AE29:AF29 AH29">
    <cfRule type="containsBlanks" dxfId="376" priority="7">
      <formula>LEN(TRIM(E29))=0</formula>
    </cfRule>
  </conditionalFormatting>
  <conditionalFormatting sqref="E18:AH30">
    <cfRule type="expression" dxfId="375" priority="5">
      <formula>E$73&gt;$D$6</formula>
    </cfRule>
  </conditionalFormatting>
  <conditionalFormatting sqref="E21:AH30">
    <cfRule type="expression" dxfId="374" priority="9">
      <formula>E$76&gt;E$75</formula>
    </cfRule>
  </conditionalFormatting>
  <conditionalFormatting sqref="E29:AH29">
    <cfRule type="expression" dxfId="373" priority="6">
      <formula>COUNTIF($A$33:$D$41,"*HUD*")=0</formula>
    </cfRule>
  </conditionalFormatting>
  <conditionalFormatting sqref="E31:AH52">
    <cfRule type="expression" dxfId="372" priority="19">
      <formula>E$76&gt;E$75</formula>
    </cfRule>
    <cfRule type="expression" dxfId="371" priority="26">
      <formula>E$73&gt;$D$6</formula>
    </cfRule>
  </conditionalFormatting>
  <conditionalFormatting sqref="E52:AK52">
    <cfRule type="cellIs" dxfId="370" priority="17" operator="notBetween">
      <formula>-2</formula>
      <formula>2</formula>
    </cfRule>
  </conditionalFormatting>
  <conditionalFormatting sqref="F21:F24 I21:I24 L21:L24 O21:O24 R22:R24 U22:U24 X22:X24 AA22:AA24 AD22:AD24 AG22:AG24 AJ22:AJ24">
    <cfRule type="cellIs" dxfId="369" priority="25" operator="notEqual">
      <formula>0</formula>
    </cfRule>
  </conditionalFormatting>
  <conditionalFormatting sqref="F26:F51 I26:I51 L26:L51 O26:O51 R26:R51 U26:U51 X26:X51 AA26:AA51 AD26:AD51 AG26:AG51">
    <cfRule type="cellIs" dxfId="368" priority="8" operator="notEqual">
      <formula>0</formula>
    </cfRule>
  </conditionalFormatting>
  <conditionalFormatting sqref="AJ26:AJ50">
    <cfRule type="cellIs" dxfId="367" priority="13" operator="notEqual">
      <formula>0</formula>
    </cfRule>
  </conditionalFormatting>
  <conditionalFormatting sqref="AJ51:AJ52 F52 I52 L52 O52 R52 U52 X52 AA52 AD52 AG52">
    <cfRule type="cellIs" dxfId="366" priority="18" operator="notEqual">
      <formula>0</formula>
    </cfRule>
  </conditionalFormatting>
  <printOptions headings="1"/>
  <pageMargins left="0.25" right="0.25" top="0.75" bottom="0.75" header="0.3" footer="0.3"/>
  <pageSetup paperSize="5" scale="2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B00-000000000000}">
          <x14:formula1>
            <xm:f>'Dropdown Lists'!$C$2:$C$6</xm:f>
          </x14:formula1>
          <xm:sqref>B10:D10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59999389629810485"/>
    <pageSetUpPr fitToPage="1"/>
  </sheetPr>
  <dimension ref="A1:BV75"/>
  <sheetViews>
    <sheetView showGridLines="0" showZeros="0" zoomScale="85" zoomScaleNormal="85" workbookViewId="0">
      <pane xSplit="1" ySplit="11" topLeftCell="B34"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2.140625" style="156" customWidth="1"/>
    <col min="2" max="2" width="14.140625" style="158" customWidth="1"/>
    <col min="3" max="5" width="11" style="162" customWidth="1"/>
    <col min="6" max="6" width="15.7109375" style="156" customWidth="1"/>
    <col min="7" max="7" width="15.7109375" style="170" customWidth="1"/>
    <col min="8" max="8" width="15.7109375" style="156" customWidth="1"/>
    <col min="9" max="9" width="14.7109375" style="156" customWidth="1"/>
    <col min="10" max="12" width="11" style="156" customWidth="1"/>
    <col min="13" max="13" width="15.7109375" style="156" customWidth="1"/>
    <col min="14" max="14" width="15.7109375" style="170" customWidth="1"/>
    <col min="15" max="16" width="15.7109375" style="156" customWidth="1"/>
    <col min="17" max="19" width="11" style="156" customWidth="1"/>
    <col min="20" max="20" width="15.7109375" style="156" customWidth="1"/>
    <col min="21" max="21" width="15.7109375" style="170" customWidth="1"/>
    <col min="22" max="23" width="15.7109375" style="156" customWidth="1"/>
    <col min="24" max="26" width="11" style="156" customWidth="1"/>
    <col min="27" max="27" width="15.7109375" style="156" customWidth="1"/>
    <col min="28" max="28" width="15.7109375" style="170" customWidth="1"/>
    <col min="29" max="30" width="15.7109375" style="156" customWidth="1"/>
    <col min="31" max="33" width="11" style="156" customWidth="1"/>
    <col min="34" max="34" width="15.7109375" style="156" customWidth="1"/>
    <col min="35" max="35" width="15.7109375" style="170" customWidth="1"/>
    <col min="36" max="37" width="15.7109375" style="156" customWidth="1"/>
    <col min="38" max="40" width="11" style="156" customWidth="1"/>
    <col min="41" max="41" width="15.7109375" style="156" customWidth="1"/>
    <col min="42" max="42" width="15.7109375" style="170" customWidth="1"/>
    <col min="43" max="44" width="15.7109375" style="156" customWidth="1"/>
    <col min="45" max="47" width="11" style="156" customWidth="1"/>
    <col min="48" max="48" width="15.7109375" style="156" customWidth="1"/>
    <col min="49" max="49" width="15.7109375" style="170" customWidth="1"/>
    <col min="50" max="51" width="15.7109375" style="156" customWidth="1"/>
    <col min="52" max="54" width="11" style="156" customWidth="1"/>
    <col min="55" max="55" width="15.7109375" style="156" customWidth="1"/>
    <col min="56" max="56" width="15.7109375" style="170" customWidth="1"/>
    <col min="57" max="58" width="15.7109375" style="156" customWidth="1"/>
    <col min="59" max="61" width="11" style="156" customWidth="1"/>
    <col min="62" max="62" width="15.7109375" style="156" customWidth="1"/>
    <col min="63" max="63" width="15.7109375" style="170" customWidth="1"/>
    <col min="64" max="65" width="15.7109375" style="156" customWidth="1"/>
    <col min="66" max="68" width="11" style="156" customWidth="1"/>
    <col min="69" max="69" width="15.7109375" style="156" customWidth="1"/>
    <col min="70" max="70" width="15.7109375" style="170" customWidth="1"/>
    <col min="71" max="73" width="15.7109375" style="156" customWidth="1"/>
    <col min="74" max="74" width="15.7109375" style="173" customWidth="1"/>
    <col min="75" max="75" width="11.28515625" style="156" customWidth="1"/>
    <col min="76" max="16384" width="17.7109375" style="156"/>
  </cols>
  <sheetData>
    <row r="1" spans="1:74" ht="15.95" thickBot="1">
      <c r="A1" s="166" t="str">
        <f>'Summary (3)'!A1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(3)'!B3</f>
        <v>45717</v>
      </c>
      <c r="C3" s="161"/>
      <c r="D3" s="161"/>
      <c r="E3" s="160"/>
      <c r="G3" s="171"/>
      <c r="H3" s="157"/>
      <c r="I3" s="157"/>
      <c r="J3" s="157"/>
      <c r="K3" s="157"/>
      <c r="L3" s="157"/>
      <c r="M3" s="157"/>
      <c r="O3" s="157"/>
      <c r="P3" s="157"/>
      <c r="Q3" s="157"/>
      <c r="R3" s="157"/>
      <c r="S3" s="157"/>
      <c r="BT3" s="159"/>
      <c r="BU3" s="159"/>
      <c r="BV3" s="175"/>
    </row>
    <row r="4" spans="1:74">
      <c r="A4" s="529" t="str">
        <f>'Summary (3)'!A7</f>
        <v>Provider Name</v>
      </c>
      <c r="B4" s="526">
        <f>'Summary (3)'!B7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(3)'!A8</f>
        <v>Program</v>
      </c>
      <c r="B5" s="526" t="str">
        <f>'Summary (3)'!B8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(3)'!A9</f>
        <v>F$P Contract ID#</v>
      </c>
      <c r="B6" s="527" t="str">
        <f>'Summary (3)'!B9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496">
        <f>'Summary (3)'!B12</f>
        <v>0</v>
      </c>
      <c r="C7" s="528" t="str">
        <f>'Summary (3)'!F17</f>
        <v xml:space="preserve"> </v>
      </c>
      <c r="D7" s="528"/>
      <c r="E7" s="528"/>
      <c r="F7" s="528"/>
      <c r="G7" s="528"/>
      <c r="H7" s="528"/>
      <c r="I7" s="1185" t="str">
        <f>'Summary (3)'!I17</f>
        <v xml:space="preserve"> </v>
      </c>
      <c r="J7" s="1185"/>
      <c r="K7" s="1185"/>
      <c r="L7" s="1185"/>
      <c r="M7" s="1185"/>
      <c r="N7" s="1185"/>
      <c r="O7" s="1185"/>
      <c r="P7" s="1185" t="str">
        <f>'Summary (3)'!L17</f>
        <v xml:space="preserve"> </v>
      </c>
      <c r="Q7" s="1185"/>
      <c r="R7" s="1185"/>
      <c r="S7" s="1185"/>
      <c r="T7" s="1185"/>
      <c r="U7" s="1185"/>
      <c r="V7" s="1185"/>
      <c r="W7" s="1185" t="str">
        <f>'Summary (3)'!O17</f>
        <v xml:space="preserve"> </v>
      </c>
      <c r="X7" s="1185"/>
      <c r="Y7" s="1185"/>
      <c r="Z7" s="1185"/>
      <c r="AA7" s="1185"/>
      <c r="AB7" s="1185"/>
      <c r="AC7" s="1185"/>
      <c r="AD7" s="1185" t="str">
        <f>'Summary (3)'!R17</f>
        <v xml:space="preserve"> </v>
      </c>
      <c r="AE7" s="1185"/>
      <c r="AF7" s="1185"/>
      <c r="AG7" s="1185"/>
      <c r="AH7" s="1185"/>
      <c r="AI7" s="1185"/>
      <c r="AJ7" s="1185"/>
      <c r="AK7" s="1185" t="str">
        <f>'Summary (3)'!U17</f>
        <v xml:space="preserve"> </v>
      </c>
      <c r="AL7" s="1185"/>
      <c r="AM7" s="1185"/>
      <c r="AN7" s="1185"/>
      <c r="AO7" s="1185"/>
      <c r="AP7" s="1185"/>
      <c r="AQ7" s="1185"/>
      <c r="AR7" s="1185" t="str">
        <f>'Summary (3)'!X17</f>
        <v xml:space="preserve"> </v>
      </c>
      <c r="AS7" s="1185"/>
      <c r="AT7" s="1185"/>
      <c r="AU7" s="1185"/>
      <c r="AV7" s="1185"/>
      <c r="AW7" s="1185"/>
      <c r="AX7" s="1185"/>
      <c r="AY7" s="1185" t="str">
        <f>'Summary (3)'!AA17</f>
        <v xml:space="preserve"> </v>
      </c>
      <c r="AZ7" s="1185"/>
      <c r="BA7" s="1185"/>
      <c r="BB7" s="1185"/>
      <c r="BC7" s="1185"/>
      <c r="BD7" s="1185"/>
      <c r="BE7" s="1185"/>
      <c r="BF7" s="1185" t="str">
        <f>'Summary (3)'!AD17</f>
        <v xml:space="preserve"> </v>
      </c>
      <c r="BG7" s="1185"/>
      <c r="BH7" s="1185"/>
      <c r="BI7" s="1185"/>
      <c r="BJ7" s="1185"/>
      <c r="BK7" s="1185"/>
      <c r="BL7" s="1185"/>
      <c r="BM7" s="1185" t="str">
        <f>'Summary (3)'!AG17</f>
        <v xml:space="preserve"> </v>
      </c>
      <c r="BN7" s="1185"/>
      <c r="BO7" s="1185"/>
      <c r="BP7" s="1185"/>
      <c r="BQ7" s="1185"/>
      <c r="BR7" s="1185"/>
      <c r="BS7" s="1185"/>
      <c r="BT7" s="896"/>
      <c r="BU7" s="896"/>
      <c r="BV7" s="896"/>
    </row>
    <row r="8" spans="1:74" ht="18" customHeight="1" thickBot="1">
      <c r="A8" s="531"/>
      <c r="B8" s="1320" t="s">
        <v>135</v>
      </c>
      <c r="C8" s="1321"/>
      <c r="D8" s="1321"/>
      <c r="E8" s="1321"/>
      <c r="F8" s="1321"/>
      <c r="G8" s="1321"/>
      <c r="H8" s="1322"/>
      <c r="I8" s="1323" t="s">
        <v>136</v>
      </c>
      <c r="J8" s="1324"/>
      <c r="K8" s="1324"/>
      <c r="L8" s="1324"/>
      <c r="M8" s="1324"/>
      <c r="N8" s="1324"/>
      <c r="O8" s="1325"/>
      <c r="P8" s="1326" t="s">
        <v>137</v>
      </c>
      <c r="Q8" s="1327"/>
      <c r="R8" s="1327"/>
      <c r="S8" s="1327"/>
      <c r="T8" s="1327"/>
      <c r="U8" s="1327"/>
      <c r="V8" s="1328"/>
      <c r="W8" s="1329" t="s">
        <v>138</v>
      </c>
      <c r="X8" s="1330"/>
      <c r="Y8" s="1330"/>
      <c r="Z8" s="1330"/>
      <c r="AA8" s="1330"/>
      <c r="AB8" s="1330"/>
      <c r="AC8" s="1331"/>
      <c r="AD8" s="1332" t="s">
        <v>139</v>
      </c>
      <c r="AE8" s="1333"/>
      <c r="AF8" s="1333"/>
      <c r="AG8" s="1333"/>
      <c r="AH8" s="1333"/>
      <c r="AI8" s="1333"/>
      <c r="AJ8" s="1334"/>
      <c r="AK8" s="1305" t="s">
        <v>140</v>
      </c>
      <c r="AL8" s="1306"/>
      <c r="AM8" s="1306"/>
      <c r="AN8" s="1306"/>
      <c r="AO8" s="1306"/>
      <c r="AP8" s="1306"/>
      <c r="AQ8" s="1307"/>
      <c r="AR8" s="1308" t="s">
        <v>141</v>
      </c>
      <c r="AS8" s="1309"/>
      <c r="AT8" s="1309"/>
      <c r="AU8" s="1309"/>
      <c r="AV8" s="1309"/>
      <c r="AW8" s="1309"/>
      <c r="AX8" s="1310"/>
      <c r="AY8" s="1311" t="s">
        <v>142</v>
      </c>
      <c r="AZ8" s="1312"/>
      <c r="BA8" s="1312"/>
      <c r="BB8" s="1312"/>
      <c r="BC8" s="1312"/>
      <c r="BD8" s="1312"/>
      <c r="BE8" s="1313"/>
      <c r="BF8" s="1314" t="s">
        <v>143</v>
      </c>
      <c r="BG8" s="1315"/>
      <c r="BH8" s="1315"/>
      <c r="BI8" s="1315"/>
      <c r="BJ8" s="1315"/>
      <c r="BK8" s="1315"/>
      <c r="BL8" s="1316"/>
      <c r="BM8" s="1317" t="s">
        <v>144</v>
      </c>
      <c r="BN8" s="1318"/>
      <c r="BO8" s="1318"/>
      <c r="BP8" s="1318"/>
      <c r="BQ8" s="1318"/>
      <c r="BR8" s="1318"/>
      <c r="BS8" s="1319"/>
      <c r="BT8" s="1108" t="s">
        <v>163</v>
      </c>
      <c r="BU8" s="1109"/>
      <c r="BV8" s="1110"/>
    </row>
    <row r="9" spans="1:74" s="278" customFormat="1" ht="31.5" customHeight="1">
      <c r="A9" s="522" t="s">
        <v>194</v>
      </c>
      <c r="B9" s="1198" t="s">
        <v>195</v>
      </c>
      <c r="C9" s="1199"/>
      <c r="D9" s="1194" t="s">
        <v>196</v>
      </c>
      <c r="E9" s="1195"/>
      <c r="F9" s="261" t="str">
        <f>'Summary (3)'!E19</f>
        <v>3/1/2025 - 6/30/2025</v>
      </c>
      <c r="G9" s="411" t="str">
        <f>'Summary (3)'!F19</f>
        <v>3/1/2025 - 6/30/2025</v>
      </c>
      <c r="H9" s="325" t="str">
        <f>'Summary (3)'!G19</f>
        <v>3/1/2025 - 6/30/2025</v>
      </c>
      <c r="I9" s="1205" t="s">
        <v>195</v>
      </c>
      <c r="J9" s="1206"/>
      <c r="K9" s="1209" t="s">
        <v>196</v>
      </c>
      <c r="L9" s="1206"/>
      <c r="M9" s="262" t="str">
        <f>'Summary (3)'!H19</f>
        <v>7/1/2025 - 6/30/2026</v>
      </c>
      <c r="N9" s="408" t="str">
        <f>'Summary (3)'!I19</f>
        <v>7/1/2025 - 6/30/2026</v>
      </c>
      <c r="O9" s="339" t="str">
        <f>'Summary (3)'!J19</f>
        <v>7/1/2025 - 6/30/2026</v>
      </c>
      <c r="P9" s="1145" t="s">
        <v>195</v>
      </c>
      <c r="Q9" s="1146"/>
      <c r="R9" s="1149" t="s">
        <v>196</v>
      </c>
      <c r="S9" s="1146"/>
      <c r="T9" s="263" t="str">
        <f>'Summary (3)'!K19</f>
        <v>N/A</v>
      </c>
      <c r="U9" s="407" t="str">
        <f>'Summary (3)'!L19</f>
        <v>N/A</v>
      </c>
      <c r="V9" s="342" t="str">
        <f>'Summary (3)'!M19</f>
        <v>N/A</v>
      </c>
      <c r="W9" s="1186" t="s">
        <v>195</v>
      </c>
      <c r="X9" s="1187"/>
      <c r="Y9" s="1190" t="s">
        <v>196</v>
      </c>
      <c r="Z9" s="1187"/>
      <c r="AA9" s="264" t="str">
        <f>'Summary (3)'!N19</f>
        <v>N/A</v>
      </c>
      <c r="AB9" s="405" t="str">
        <f>'Summary (3)'!O19</f>
        <v>N/A</v>
      </c>
      <c r="AC9" s="345" t="str">
        <f>'Summary (3)'!P19</f>
        <v>N/A</v>
      </c>
      <c r="AD9" s="1166" t="s">
        <v>195</v>
      </c>
      <c r="AE9" s="1167"/>
      <c r="AF9" s="1170" t="s">
        <v>196</v>
      </c>
      <c r="AG9" s="1167"/>
      <c r="AH9" s="898" t="str">
        <f>'Summary (3)'!Q19</f>
        <v>N/A</v>
      </c>
      <c r="AI9" s="394" t="str">
        <f>'Summary (3)'!R19</f>
        <v>N/A</v>
      </c>
      <c r="AJ9" s="348" t="str">
        <f>'Summary (3)'!S19</f>
        <v>N/A</v>
      </c>
      <c r="AK9" s="1157" t="s">
        <v>195</v>
      </c>
      <c r="AL9" s="1158"/>
      <c r="AM9" s="1161" t="s">
        <v>196</v>
      </c>
      <c r="AN9" s="1158"/>
      <c r="AO9" s="897" t="str">
        <f>'Summary (3)'!T19</f>
        <v>N/A</v>
      </c>
      <c r="AP9" s="387" t="str">
        <f>'Summary (3)'!U19</f>
        <v>N/A</v>
      </c>
      <c r="AQ9" s="352" t="str">
        <f>'Summary (3)'!V19</f>
        <v>N/A</v>
      </c>
      <c r="AR9" s="1192" t="s">
        <v>195</v>
      </c>
      <c r="AS9" s="1179"/>
      <c r="AT9" s="1178" t="s">
        <v>196</v>
      </c>
      <c r="AU9" s="1179"/>
      <c r="AV9" s="893" t="str">
        <f>'Summary (3)'!W19</f>
        <v>N/A</v>
      </c>
      <c r="AW9" s="396" t="str">
        <f>'Summary (3)'!X19</f>
        <v>N/A</v>
      </c>
      <c r="AX9" s="355" t="str">
        <f>'Summary (3)'!Y19</f>
        <v>N/A</v>
      </c>
      <c r="AY9" s="1117" t="s">
        <v>195</v>
      </c>
      <c r="AZ9" s="1118"/>
      <c r="BA9" s="1121" t="s">
        <v>196</v>
      </c>
      <c r="BB9" s="1118"/>
      <c r="BC9" s="899" t="str">
        <f>'Summary (3)'!Z19</f>
        <v>N/A</v>
      </c>
      <c r="BD9" s="398" t="str">
        <f>'Summary (3)'!AA19</f>
        <v>N/A</v>
      </c>
      <c r="BE9" s="358" t="str">
        <f>'Summary (3)'!AB19</f>
        <v>N/A</v>
      </c>
      <c r="BF9" s="1129" t="s">
        <v>195</v>
      </c>
      <c r="BG9" s="1130"/>
      <c r="BH9" s="1133" t="s">
        <v>196</v>
      </c>
      <c r="BI9" s="1130"/>
      <c r="BJ9" s="900" t="str">
        <f>'Summary (3)'!AC19</f>
        <v>N/A</v>
      </c>
      <c r="BK9" s="400" t="str">
        <f>'Summary (3)'!AD19</f>
        <v>N/A</v>
      </c>
      <c r="BL9" s="361" t="str">
        <f>'Summary (3)'!AE19</f>
        <v>N/A</v>
      </c>
      <c r="BM9" s="1111" t="s">
        <v>195</v>
      </c>
      <c r="BN9" s="1112"/>
      <c r="BO9" s="1115" t="s">
        <v>196</v>
      </c>
      <c r="BP9" s="1112"/>
      <c r="BQ9" s="273" t="str">
        <f>'Summary (3)'!AF19</f>
        <v>N/A</v>
      </c>
      <c r="BR9" s="402" t="str">
        <f>'Summary (3)'!AG19</f>
        <v>N/A</v>
      </c>
      <c r="BS9" s="274" t="str">
        <f>'Summary (3)'!AH19</f>
        <v>N/A</v>
      </c>
      <c r="BT9" s="275" t="str">
        <f>'Summary (3)'!AI19</f>
        <v>3/1/2025 - 6/30/2026</v>
      </c>
      <c r="BU9" s="276" t="str">
        <f>'Summary (3)'!AJ19</f>
        <v>3/1/2025 - 6/30/2026</v>
      </c>
      <c r="BV9" s="277" t="str">
        <f>'Summary (3)'!AK19</f>
        <v>3/1/2025 - 6/30/2026</v>
      </c>
    </row>
    <row r="10" spans="1:74" s="227" customFormat="1" ht="15.75" customHeight="1">
      <c r="A10" s="523"/>
      <c r="B10" s="1200"/>
      <c r="C10" s="1201"/>
      <c r="D10" s="1196"/>
      <c r="E10" s="1197"/>
      <c r="F10" s="265" t="str">
        <f>'Summary (3)'!E20</f>
        <v/>
      </c>
      <c r="G10" s="411" t="str">
        <f>'Summary (3)'!F20</f>
        <v xml:space="preserve"> </v>
      </c>
      <c r="H10" s="326" t="str">
        <f>'Summary (3)'!G20</f>
        <v>New</v>
      </c>
      <c r="I10" s="1207"/>
      <c r="J10" s="1208"/>
      <c r="K10" s="1210"/>
      <c r="L10" s="1208"/>
      <c r="M10" s="266" t="str">
        <f>'Summary (3)'!H20</f>
        <v/>
      </c>
      <c r="N10" s="408" t="str">
        <f>'Summary (3)'!I20</f>
        <v xml:space="preserve"> </v>
      </c>
      <c r="O10" s="340" t="str">
        <f>'Summary (3)'!J20</f>
        <v>New</v>
      </c>
      <c r="P10" s="1147"/>
      <c r="Q10" s="1148"/>
      <c r="R10" s="1150"/>
      <c r="S10" s="1148"/>
      <c r="T10" s="267" t="str">
        <f>'Summary (3)'!K20</f>
        <v/>
      </c>
      <c r="U10" s="407" t="str">
        <f>'Summary (3)'!L20</f>
        <v xml:space="preserve"> </v>
      </c>
      <c r="V10" s="343" t="str">
        <f>'Summary (3)'!M20</f>
        <v>New</v>
      </c>
      <c r="W10" s="1188"/>
      <c r="X10" s="1189"/>
      <c r="Y10" s="1191"/>
      <c r="Z10" s="1189"/>
      <c r="AA10" s="268" t="str">
        <f>'Summary (3)'!N20</f>
        <v/>
      </c>
      <c r="AB10" s="406" t="str">
        <f>'Summary (3)'!O20</f>
        <v xml:space="preserve"> </v>
      </c>
      <c r="AC10" s="346" t="str">
        <f>'Summary (3)'!P20</f>
        <v>New</v>
      </c>
      <c r="AD10" s="1168"/>
      <c r="AE10" s="1169"/>
      <c r="AF10" s="1171"/>
      <c r="AG10" s="1169"/>
      <c r="AH10" s="269" t="str">
        <f>'Summary (3)'!Q20</f>
        <v/>
      </c>
      <c r="AI10" s="395" t="str">
        <f>'Summary (3)'!R20</f>
        <v xml:space="preserve"> </v>
      </c>
      <c r="AJ10" s="349" t="str">
        <f>'Summary (3)'!S20</f>
        <v>New</v>
      </c>
      <c r="AK10" s="1159"/>
      <c r="AL10" s="1160"/>
      <c r="AM10" s="1162"/>
      <c r="AN10" s="1160"/>
      <c r="AO10" s="279" t="str">
        <f>'Summary (3)'!T20</f>
        <v/>
      </c>
      <c r="AP10" s="388" t="str">
        <f>'Summary (3)'!U20</f>
        <v xml:space="preserve"> </v>
      </c>
      <c r="AQ10" s="353" t="str">
        <f>'Summary (3)'!V20</f>
        <v>New</v>
      </c>
      <c r="AR10" s="1193"/>
      <c r="AS10" s="1181"/>
      <c r="AT10" s="1180"/>
      <c r="AU10" s="1181"/>
      <c r="AV10" s="280" t="str">
        <f>'Summary (3)'!W20</f>
        <v/>
      </c>
      <c r="AW10" s="397" t="str">
        <f>'Summary (3)'!X20</f>
        <v xml:space="preserve"> </v>
      </c>
      <c r="AX10" s="356" t="str">
        <f>'Summary (3)'!Y20</f>
        <v>New</v>
      </c>
      <c r="AY10" s="1119"/>
      <c r="AZ10" s="1120"/>
      <c r="BA10" s="1122"/>
      <c r="BB10" s="1120"/>
      <c r="BC10" s="281" t="str">
        <f>'Summary (3)'!Z20</f>
        <v/>
      </c>
      <c r="BD10" s="399" t="str">
        <f>'Summary (3)'!AA20</f>
        <v xml:space="preserve"> </v>
      </c>
      <c r="BE10" s="359" t="str">
        <f>'Summary (3)'!AB20</f>
        <v>New</v>
      </c>
      <c r="BF10" s="1131"/>
      <c r="BG10" s="1132"/>
      <c r="BH10" s="1134"/>
      <c r="BI10" s="1132"/>
      <c r="BJ10" s="282" t="str">
        <f>'Summary (3)'!AC20</f>
        <v/>
      </c>
      <c r="BK10" s="401" t="str">
        <f>'Summary (3)'!AD20</f>
        <v xml:space="preserve"> </v>
      </c>
      <c r="BL10" s="362" t="str">
        <f>'Summary (3)'!AE20</f>
        <v>New</v>
      </c>
      <c r="BM10" s="1113"/>
      <c r="BN10" s="1114"/>
      <c r="BO10" s="1116"/>
      <c r="BP10" s="1114"/>
      <c r="BQ10" s="283" t="str">
        <f>'Summary (3)'!AF20</f>
        <v/>
      </c>
      <c r="BR10" s="403" t="str">
        <f>'Summary (3)'!AG20</f>
        <v xml:space="preserve"> </v>
      </c>
      <c r="BS10" s="284" t="str">
        <f>'Summary (3)'!AH20</f>
        <v>New</v>
      </c>
      <c r="BT10" s="285" t="str">
        <f>'Summary (3)'!AI20</f>
        <v/>
      </c>
      <c r="BU10" s="253" t="s">
        <v>58</v>
      </c>
      <c r="BV10" s="286" t="str">
        <f>'Summary (3)'!AK20</f>
        <v>New</v>
      </c>
    </row>
    <row r="11" spans="1:74" s="227" customFormat="1" ht="46.5">
      <c r="A11" s="524"/>
      <c r="B11" s="327" t="s">
        <v>197</v>
      </c>
      <c r="C11" s="271" t="s">
        <v>198</v>
      </c>
      <c r="D11" s="271" t="s">
        <v>199</v>
      </c>
      <c r="E11" s="271" t="s">
        <v>200</v>
      </c>
      <c r="F11" s="261" t="s">
        <v>201</v>
      </c>
      <c r="G11" s="411" t="s">
        <v>202</v>
      </c>
      <c r="H11" s="325" t="s">
        <v>201</v>
      </c>
      <c r="I11" s="341" t="s">
        <v>197</v>
      </c>
      <c r="J11" s="262" t="s">
        <v>198</v>
      </c>
      <c r="K11" s="262" t="s">
        <v>199</v>
      </c>
      <c r="L11" s="262" t="s">
        <v>200</v>
      </c>
      <c r="M11" s="262" t="str">
        <f>F11</f>
        <v>Budgeted Salary</v>
      </c>
      <c r="N11" s="408" t="str">
        <f>G11</f>
        <v>Change</v>
      </c>
      <c r="O11" s="339" t="str">
        <f>H11</f>
        <v>Budgeted Salary</v>
      </c>
      <c r="P11" s="344" t="s">
        <v>197</v>
      </c>
      <c r="Q11" s="263" t="s">
        <v>198</v>
      </c>
      <c r="R11" s="263" t="s">
        <v>199</v>
      </c>
      <c r="S11" s="263" t="s">
        <v>200</v>
      </c>
      <c r="T11" s="263" t="str">
        <f>M11</f>
        <v>Budgeted Salary</v>
      </c>
      <c r="U11" s="407" t="str">
        <f>N11</f>
        <v>Change</v>
      </c>
      <c r="V11" s="342" t="str">
        <f>O11</f>
        <v>Budgeted Salary</v>
      </c>
      <c r="W11" s="347" t="s">
        <v>197</v>
      </c>
      <c r="X11" s="272" t="s">
        <v>198</v>
      </c>
      <c r="Y11" s="272" t="s">
        <v>199</v>
      </c>
      <c r="Z11" s="272" t="s">
        <v>200</v>
      </c>
      <c r="AA11" s="268" t="str">
        <f>T11</f>
        <v>Budgeted Salary</v>
      </c>
      <c r="AB11" s="406" t="str">
        <f>U11</f>
        <v>Change</v>
      </c>
      <c r="AC11" s="346" t="str">
        <f>V11</f>
        <v>Budgeted Salary</v>
      </c>
      <c r="AD11" s="350" t="s">
        <v>197</v>
      </c>
      <c r="AE11" s="270" t="s">
        <v>198</v>
      </c>
      <c r="AF11" s="270" t="s">
        <v>199</v>
      </c>
      <c r="AG11" s="270" t="s">
        <v>200</v>
      </c>
      <c r="AH11" s="269" t="str">
        <f>AA11</f>
        <v>Budgeted Salary</v>
      </c>
      <c r="AI11" s="395" t="str">
        <f>AB11</f>
        <v>Change</v>
      </c>
      <c r="AJ11" s="349" t="str">
        <f>AC11</f>
        <v>Budgeted Salary</v>
      </c>
      <c r="AK11" s="354" t="s">
        <v>197</v>
      </c>
      <c r="AL11" s="287" t="s">
        <v>198</v>
      </c>
      <c r="AM11" s="287" t="s">
        <v>199</v>
      </c>
      <c r="AN11" s="287" t="s">
        <v>200</v>
      </c>
      <c r="AO11" s="279" t="str">
        <f>AH11</f>
        <v>Budgeted Salary</v>
      </c>
      <c r="AP11" s="388" t="str">
        <f>AI11</f>
        <v>Change</v>
      </c>
      <c r="AQ11" s="353" t="str">
        <f>AJ11</f>
        <v>Budgeted Salary</v>
      </c>
      <c r="AR11" s="357" t="s">
        <v>197</v>
      </c>
      <c r="AS11" s="288" t="s">
        <v>198</v>
      </c>
      <c r="AT11" s="288" t="s">
        <v>199</v>
      </c>
      <c r="AU11" s="288" t="s">
        <v>200</v>
      </c>
      <c r="AV11" s="280" t="str">
        <f>AO11</f>
        <v>Budgeted Salary</v>
      </c>
      <c r="AW11" s="397" t="str">
        <f>AP11</f>
        <v>Change</v>
      </c>
      <c r="AX11" s="356" t="str">
        <f>AQ11</f>
        <v>Budgeted Salary</v>
      </c>
      <c r="AY11" s="360" t="s">
        <v>197</v>
      </c>
      <c r="AZ11" s="289" t="s">
        <v>198</v>
      </c>
      <c r="BA11" s="289" t="s">
        <v>199</v>
      </c>
      <c r="BB11" s="289" t="s">
        <v>200</v>
      </c>
      <c r="BC11" s="281" t="str">
        <f>AV11</f>
        <v>Budgeted Salary</v>
      </c>
      <c r="BD11" s="399" t="str">
        <f>AW11</f>
        <v>Change</v>
      </c>
      <c r="BE11" s="359" t="str">
        <f>AX11</f>
        <v>Budgeted Salary</v>
      </c>
      <c r="BF11" s="363" t="s">
        <v>197</v>
      </c>
      <c r="BG11" s="290" t="s">
        <v>198</v>
      </c>
      <c r="BH11" s="290" t="s">
        <v>199</v>
      </c>
      <c r="BI11" s="290" t="s">
        <v>200</v>
      </c>
      <c r="BJ11" s="282" t="str">
        <f>BC11</f>
        <v>Budgeted Salary</v>
      </c>
      <c r="BK11" s="401" t="str">
        <f>BD11</f>
        <v>Change</v>
      </c>
      <c r="BL11" s="362" t="str">
        <f>BE11</f>
        <v>Budgeted Salary</v>
      </c>
      <c r="BM11" s="364" t="s">
        <v>197</v>
      </c>
      <c r="BN11" s="291" t="s">
        <v>198</v>
      </c>
      <c r="BO11" s="291" t="s">
        <v>199</v>
      </c>
      <c r="BP11" s="291" t="s">
        <v>200</v>
      </c>
      <c r="BQ11" s="283" t="str">
        <f>BJ11</f>
        <v>Budgeted Salary</v>
      </c>
      <c r="BR11" s="403" t="str">
        <f>BK11</f>
        <v>Change</v>
      </c>
      <c r="BS11" s="284" t="str">
        <f>BL11</f>
        <v>Budgeted Salary</v>
      </c>
      <c r="BT11" s="285" t="str">
        <f>T11</f>
        <v>Budgeted Salary</v>
      </c>
      <c r="BU11" s="253" t="s">
        <v>202</v>
      </c>
      <c r="BV11" s="286" t="str">
        <f>V11</f>
        <v>Budgeted Salary</v>
      </c>
    </row>
    <row r="12" spans="1:74" s="558" customFormat="1" ht="19.5" customHeight="1">
      <c r="A12" s="625"/>
      <c r="B12" s="626"/>
      <c r="C12" s="627"/>
      <c r="D12" s="628"/>
      <c r="E12" s="660">
        <f>D12*C12</f>
        <v>0</v>
      </c>
      <c r="F12" s="629"/>
      <c r="G12" s="661">
        <f>H12-F12</f>
        <v>0</v>
      </c>
      <c r="H12" s="630">
        <f>IF(ISBLANK(B12),F12,B12*E12)</f>
        <v>0</v>
      </c>
      <c r="I12" s="626"/>
      <c r="J12" s="627"/>
      <c r="K12" s="628"/>
      <c r="L12" s="660">
        <f t="shared" ref="L12:L54" si="0">K12*J12</f>
        <v>0</v>
      </c>
      <c r="M12" s="629"/>
      <c r="N12" s="661">
        <f>O12-M12</f>
        <v>0</v>
      </c>
      <c r="O12" s="630">
        <f>IF(ISBLANK(I12),M12,I12*L12)</f>
        <v>0</v>
      </c>
      <c r="P12" s="626"/>
      <c r="Q12" s="627"/>
      <c r="R12" s="628"/>
      <c r="S12" s="660">
        <f>R12*Q12</f>
        <v>0</v>
      </c>
      <c r="T12" s="629"/>
      <c r="U12" s="661">
        <f>V12-T12</f>
        <v>0</v>
      </c>
      <c r="V12" s="630">
        <f>IF(ISBLANK(P12),T12,P12*S12)</f>
        <v>0</v>
      </c>
      <c r="W12" s="626"/>
      <c r="X12" s="627"/>
      <c r="Y12" s="628"/>
      <c r="Z12" s="660">
        <f>Y12*X12</f>
        <v>0</v>
      </c>
      <c r="AA12" s="629"/>
      <c r="AB12" s="661">
        <f>AC12-AA12</f>
        <v>0</v>
      </c>
      <c r="AC12" s="630">
        <f>IF(ISBLANK(W12),AA12,W12*Z12)</f>
        <v>0</v>
      </c>
      <c r="AD12" s="626"/>
      <c r="AE12" s="627"/>
      <c r="AF12" s="628"/>
      <c r="AG12" s="660">
        <f>AF12*AE12</f>
        <v>0</v>
      </c>
      <c r="AH12" s="629"/>
      <c r="AI12" s="661">
        <f>AJ12-AH12</f>
        <v>0</v>
      </c>
      <c r="AJ12" s="630">
        <f>IF(ISBLANK(AD12),AH12,AD12*AG12)</f>
        <v>0</v>
      </c>
      <c r="AK12" s="626"/>
      <c r="AL12" s="627"/>
      <c r="AM12" s="628"/>
      <c r="AN12" s="660">
        <f>AM12*AL12</f>
        <v>0</v>
      </c>
      <c r="AO12" s="629"/>
      <c r="AP12" s="661">
        <f>AQ12-AO12</f>
        <v>0</v>
      </c>
      <c r="AQ12" s="630">
        <f>IF(ISBLANK(AK12),AO12,AK12*AN12)</f>
        <v>0</v>
      </c>
      <c r="AR12" s="626"/>
      <c r="AS12" s="627"/>
      <c r="AT12" s="628"/>
      <c r="AU12" s="660">
        <f t="shared" ref="AU12:AU54" si="1">AT12*AS12</f>
        <v>0</v>
      </c>
      <c r="AV12" s="629"/>
      <c r="AW12" s="661">
        <f>AX12-AV12</f>
        <v>0</v>
      </c>
      <c r="AX12" s="630">
        <f>IF(ISBLANK(AR12),AV12,AR12*AU12)</f>
        <v>0</v>
      </c>
      <c r="AY12" s="626"/>
      <c r="AZ12" s="627"/>
      <c r="BA12" s="628"/>
      <c r="BB12" s="660">
        <f t="shared" ref="BB12:BB54" si="2">BA12*AZ12</f>
        <v>0</v>
      </c>
      <c r="BC12" s="629"/>
      <c r="BD12" s="661">
        <f>BE12-BC12</f>
        <v>0</v>
      </c>
      <c r="BE12" s="630">
        <f>IF(ISBLANK(AY12),BC12,AY12*BB12)</f>
        <v>0</v>
      </c>
      <c r="BF12" s="626"/>
      <c r="BG12" s="627"/>
      <c r="BH12" s="628"/>
      <c r="BI12" s="660">
        <f t="shared" ref="BI12:BI54" si="3">BH12*BG12</f>
        <v>0</v>
      </c>
      <c r="BJ12" s="629"/>
      <c r="BK12" s="661">
        <f>BL12-BJ12</f>
        <v>0</v>
      </c>
      <c r="BL12" s="630">
        <f>IF(ISBLANK(BF12),BJ12,BF12*BI12)</f>
        <v>0</v>
      </c>
      <c r="BM12" s="626"/>
      <c r="BN12" s="627"/>
      <c r="BO12" s="628"/>
      <c r="BP12" s="660">
        <f t="shared" ref="BP12:BP54" si="4">BO12*BN12</f>
        <v>0</v>
      </c>
      <c r="BQ12" s="629"/>
      <c r="BR12" s="661">
        <f>BS12-BQ12</f>
        <v>0</v>
      </c>
      <c r="BS12" s="630">
        <f>IF(ISBLANK(BM12),BQ12,BM12*BP12)</f>
        <v>0</v>
      </c>
      <c r="BT12" s="679">
        <f t="shared" ref="BT12:BV27" si="5">SUM(F12,M12,T12,AA12,AH12,AO12,AV12,BC12,BJ12,BQ12)</f>
        <v>0</v>
      </c>
      <c r="BU12" s="662">
        <f t="shared" si="5"/>
        <v>0</v>
      </c>
      <c r="BV12" s="680">
        <f t="shared" si="5"/>
        <v>0</v>
      </c>
    </row>
    <row r="13" spans="1:74" s="631" customFormat="1" ht="19.5" customHeight="1">
      <c r="A13" s="625"/>
      <c r="B13" s="626"/>
      <c r="C13" s="627"/>
      <c r="D13" s="628"/>
      <c r="E13" s="660">
        <f t="shared" ref="E13:E54" si="6">D13*C13</f>
        <v>0</v>
      </c>
      <c r="F13" s="629"/>
      <c r="G13" s="661">
        <f t="shared" ref="G13:G54" si="7">H13-F13</f>
        <v>0</v>
      </c>
      <c r="H13" s="630">
        <f t="shared" ref="H13:H54" si="8">IF(ISBLANK(B13),F13,B13*E13)</f>
        <v>0</v>
      </c>
      <c r="I13" s="626"/>
      <c r="J13" s="627"/>
      <c r="K13" s="628"/>
      <c r="L13" s="660">
        <f t="shared" si="0"/>
        <v>0</v>
      </c>
      <c r="M13" s="629"/>
      <c r="N13" s="661">
        <f t="shared" ref="N13:N54" si="9">O13-M13</f>
        <v>0</v>
      </c>
      <c r="O13" s="630">
        <f t="shared" ref="O13:O54" si="10">IF(ISBLANK(I13),M13,I13*L13)</f>
        <v>0</v>
      </c>
      <c r="P13" s="626"/>
      <c r="Q13" s="627"/>
      <c r="R13" s="628"/>
      <c r="S13" s="660">
        <f t="shared" ref="S13:S54" si="11">R13*Q13</f>
        <v>0</v>
      </c>
      <c r="T13" s="629"/>
      <c r="U13" s="661">
        <f t="shared" ref="U13:U54" si="12">V13-T13</f>
        <v>0</v>
      </c>
      <c r="V13" s="630">
        <f t="shared" ref="V13:V54" si="13">IF(ISBLANK(P13),T13,P13*S13)</f>
        <v>0</v>
      </c>
      <c r="W13" s="626"/>
      <c r="X13" s="627"/>
      <c r="Y13" s="628"/>
      <c r="Z13" s="660">
        <f t="shared" ref="Z13:Z54" si="14">Y13*X13</f>
        <v>0</v>
      </c>
      <c r="AA13" s="629"/>
      <c r="AB13" s="661">
        <f t="shared" ref="AB13:AB54" si="15">AC13-AA13</f>
        <v>0</v>
      </c>
      <c r="AC13" s="630">
        <f t="shared" ref="AC13:AC54" si="16">IF(ISBLANK(W13),AA13,W13*Z13)</f>
        <v>0</v>
      </c>
      <c r="AD13" s="626"/>
      <c r="AE13" s="627"/>
      <c r="AF13" s="628"/>
      <c r="AG13" s="660">
        <f t="shared" ref="AG13:AG54" si="17">AF13*AE13</f>
        <v>0</v>
      </c>
      <c r="AH13" s="629"/>
      <c r="AI13" s="661">
        <f t="shared" ref="AI13:AI54" si="18">AJ13-AH13</f>
        <v>0</v>
      </c>
      <c r="AJ13" s="630">
        <f t="shared" ref="AJ13:AJ54" si="19">IF(ISBLANK(AD13),AH13,AD13*AG13)</f>
        <v>0</v>
      </c>
      <c r="AK13" s="626"/>
      <c r="AL13" s="627"/>
      <c r="AM13" s="628"/>
      <c r="AN13" s="660">
        <f t="shared" ref="AN13:AN54" si="20">AM13*AL13</f>
        <v>0</v>
      </c>
      <c r="AO13" s="629"/>
      <c r="AP13" s="661">
        <f t="shared" ref="AP13:AP54" si="21">AQ13-AO13</f>
        <v>0</v>
      </c>
      <c r="AQ13" s="630">
        <f t="shared" ref="AQ13:AQ54" si="22">IF(ISBLANK(AK13),AO13,AK13*AN13)</f>
        <v>0</v>
      </c>
      <c r="AR13" s="626"/>
      <c r="AS13" s="627"/>
      <c r="AT13" s="628"/>
      <c r="AU13" s="660">
        <f t="shared" si="1"/>
        <v>0</v>
      </c>
      <c r="AV13" s="629"/>
      <c r="AW13" s="661">
        <f t="shared" ref="AW13:AW54" si="23">AX13-AV13</f>
        <v>0</v>
      </c>
      <c r="AX13" s="630">
        <f t="shared" ref="AX13:AX54" si="24">IF(ISBLANK(AR13),AV13,AR13*AU13)</f>
        <v>0</v>
      </c>
      <c r="AY13" s="626"/>
      <c r="AZ13" s="627"/>
      <c r="BA13" s="628"/>
      <c r="BB13" s="660">
        <f t="shared" si="2"/>
        <v>0</v>
      </c>
      <c r="BC13" s="629"/>
      <c r="BD13" s="661">
        <f t="shared" ref="BD13:BD54" si="25">BE13-BC13</f>
        <v>0</v>
      </c>
      <c r="BE13" s="630">
        <f t="shared" ref="BE13:BE54" si="26">IF(ISBLANK(AY13),BC13,AY13*BB13)</f>
        <v>0</v>
      </c>
      <c r="BF13" s="626"/>
      <c r="BG13" s="627"/>
      <c r="BH13" s="628"/>
      <c r="BI13" s="660">
        <f t="shared" si="3"/>
        <v>0</v>
      </c>
      <c r="BJ13" s="629"/>
      <c r="BK13" s="661">
        <f t="shared" ref="BK13:BK54" si="27">BL13-BJ13</f>
        <v>0</v>
      </c>
      <c r="BL13" s="630">
        <f t="shared" ref="BL13:BL54" si="28">IF(ISBLANK(BF13),BJ13,BF13*BI13)</f>
        <v>0</v>
      </c>
      <c r="BM13" s="626"/>
      <c r="BN13" s="627"/>
      <c r="BO13" s="628"/>
      <c r="BP13" s="660">
        <f t="shared" si="4"/>
        <v>0</v>
      </c>
      <c r="BQ13" s="629"/>
      <c r="BR13" s="661">
        <f t="shared" ref="BR13:BR54" si="29">BS13-BQ13</f>
        <v>0</v>
      </c>
      <c r="BS13" s="630">
        <f t="shared" ref="BS13:BS54" si="30">IF(ISBLANK(BM13),BQ13,BM13*BP13)</f>
        <v>0</v>
      </c>
      <c r="BT13" s="679">
        <f t="shared" si="5"/>
        <v>0</v>
      </c>
      <c r="BU13" s="662">
        <f t="shared" si="5"/>
        <v>0</v>
      </c>
      <c r="BV13" s="680">
        <f t="shared" si="5"/>
        <v>0</v>
      </c>
    </row>
    <row r="14" spans="1:74" s="558" customFormat="1" ht="20.100000000000001" customHeight="1">
      <c r="A14" s="625"/>
      <c r="B14" s="626"/>
      <c r="C14" s="627"/>
      <c r="D14" s="628"/>
      <c r="E14" s="660">
        <f t="shared" si="6"/>
        <v>0</v>
      </c>
      <c r="F14" s="629"/>
      <c r="G14" s="661">
        <f t="shared" si="7"/>
        <v>0</v>
      </c>
      <c r="H14" s="630">
        <f t="shared" si="8"/>
        <v>0</v>
      </c>
      <c r="I14" s="626"/>
      <c r="J14" s="627"/>
      <c r="K14" s="628"/>
      <c r="L14" s="660">
        <f t="shared" si="0"/>
        <v>0</v>
      </c>
      <c r="M14" s="629"/>
      <c r="N14" s="661">
        <f t="shared" si="9"/>
        <v>0</v>
      </c>
      <c r="O14" s="630">
        <f t="shared" si="10"/>
        <v>0</v>
      </c>
      <c r="P14" s="626"/>
      <c r="Q14" s="627"/>
      <c r="R14" s="628"/>
      <c r="S14" s="660">
        <f t="shared" si="11"/>
        <v>0</v>
      </c>
      <c r="T14" s="629"/>
      <c r="U14" s="661">
        <f t="shared" si="12"/>
        <v>0</v>
      </c>
      <c r="V14" s="630">
        <f t="shared" si="13"/>
        <v>0</v>
      </c>
      <c r="W14" s="626"/>
      <c r="X14" s="627"/>
      <c r="Y14" s="628"/>
      <c r="Z14" s="660">
        <f t="shared" si="14"/>
        <v>0</v>
      </c>
      <c r="AA14" s="629"/>
      <c r="AB14" s="661">
        <f t="shared" si="15"/>
        <v>0</v>
      </c>
      <c r="AC14" s="630">
        <f t="shared" si="16"/>
        <v>0</v>
      </c>
      <c r="AD14" s="626"/>
      <c r="AE14" s="627"/>
      <c r="AF14" s="628"/>
      <c r="AG14" s="660">
        <f t="shared" si="17"/>
        <v>0</v>
      </c>
      <c r="AH14" s="629"/>
      <c r="AI14" s="661">
        <f t="shared" si="18"/>
        <v>0</v>
      </c>
      <c r="AJ14" s="630">
        <f t="shared" si="19"/>
        <v>0</v>
      </c>
      <c r="AK14" s="626"/>
      <c r="AL14" s="627"/>
      <c r="AM14" s="628"/>
      <c r="AN14" s="660">
        <f t="shared" si="20"/>
        <v>0</v>
      </c>
      <c r="AO14" s="629"/>
      <c r="AP14" s="661">
        <f t="shared" si="21"/>
        <v>0</v>
      </c>
      <c r="AQ14" s="630">
        <f t="shared" si="22"/>
        <v>0</v>
      </c>
      <c r="AR14" s="626"/>
      <c r="AS14" s="627"/>
      <c r="AT14" s="628"/>
      <c r="AU14" s="660">
        <f t="shared" si="1"/>
        <v>0</v>
      </c>
      <c r="AV14" s="629"/>
      <c r="AW14" s="661">
        <f t="shared" si="23"/>
        <v>0</v>
      </c>
      <c r="AX14" s="630">
        <f t="shared" si="24"/>
        <v>0</v>
      </c>
      <c r="AY14" s="626"/>
      <c r="AZ14" s="627"/>
      <c r="BA14" s="628"/>
      <c r="BB14" s="660">
        <f t="shared" si="2"/>
        <v>0</v>
      </c>
      <c r="BC14" s="629"/>
      <c r="BD14" s="661">
        <f t="shared" si="25"/>
        <v>0</v>
      </c>
      <c r="BE14" s="630">
        <f t="shared" si="26"/>
        <v>0</v>
      </c>
      <c r="BF14" s="626"/>
      <c r="BG14" s="627"/>
      <c r="BH14" s="628"/>
      <c r="BI14" s="660">
        <f t="shared" si="3"/>
        <v>0</v>
      </c>
      <c r="BJ14" s="629"/>
      <c r="BK14" s="661">
        <f t="shared" si="27"/>
        <v>0</v>
      </c>
      <c r="BL14" s="630">
        <f t="shared" si="28"/>
        <v>0</v>
      </c>
      <c r="BM14" s="626"/>
      <c r="BN14" s="627"/>
      <c r="BO14" s="628"/>
      <c r="BP14" s="660">
        <f t="shared" si="4"/>
        <v>0</v>
      </c>
      <c r="BQ14" s="629"/>
      <c r="BR14" s="661">
        <f t="shared" si="29"/>
        <v>0</v>
      </c>
      <c r="BS14" s="630">
        <f t="shared" si="30"/>
        <v>0</v>
      </c>
      <c r="BT14" s="679">
        <f t="shared" si="5"/>
        <v>0</v>
      </c>
      <c r="BU14" s="662">
        <f t="shared" si="5"/>
        <v>0</v>
      </c>
      <c r="BV14" s="680">
        <f t="shared" si="5"/>
        <v>0</v>
      </c>
    </row>
    <row r="15" spans="1:74" s="558" customFormat="1" ht="20.100000000000001" customHeight="1">
      <c r="A15" s="625"/>
      <c r="B15" s="626"/>
      <c r="C15" s="627"/>
      <c r="D15" s="628"/>
      <c r="E15" s="660">
        <f t="shared" si="6"/>
        <v>0</v>
      </c>
      <c r="F15" s="629"/>
      <c r="G15" s="661">
        <f t="shared" si="7"/>
        <v>0</v>
      </c>
      <c r="H15" s="630">
        <f t="shared" si="8"/>
        <v>0</v>
      </c>
      <c r="I15" s="626"/>
      <c r="J15" s="627"/>
      <c r="K15" s="628"/>
      <c r="L15" s="660">
        <f t="shared" si="0"/>
        <v>0</v>
      </c>
      <c r="M15" s="629"/>
      <c r="N15" s="661">
        <f t="shared" si="9"/>
        <v>0</v>
      </c>
      <c r="O15" s="630">
        <f t="shared" si="10"/>
        <v>0</v>
      </c>
      <c r="P15" s="626"/>
      <c r="Q15" s="627"/>
      <c r="R15" s="628"/>
      <c r="S15" s="660">
        <f t="shared" si="11"/>
        <v>0</v>
      </c>
      <c r="T15" s="629"/>
      <c r="U15" s="661">
        <f t="shared" si="12"/>
        <v>0</v>
      </c>
      <c r="V15" s="630">
        <f t="shared" si="13"/>
        <v>0</v>
      </c>
      <c r="W15" s="626"/>
      <c r="X15" s="627"/>
      <c r="Y15" s="628"/>
      <c r="Z15" s="660">
        <f t="shared" si="14"/>
        <v>0</v>
      </c>
      <c r="AA15" s="629"/>
      <c r="AB15" s="661">
        <f t="shared" si="15"/>
        <v>0</v>
      </c>
      <c r="AC15" s="630">
        <f t="shared" si="16"/>
        <v>0</v>
      </c>
      <c r="AD15" s="626"/>
      <c r="AE15" s="627"/>
      <c r="AF15" s="628"/>
      <c r="AG15" s="660">
        <f t="shared" si="17"/>
        <v>0</v>
      </c>
      <c r="AH15" s="629"/>
      <c r="AI15" s="661">
        <f t="shared" si="18"/>
        <v>0</v>
      </c>
      <c r="AJ15" s="630">
        <f t="shared" si="19"/>
        <v>0</v>
      </c>
      <c r="AK15" s="626"/>
      <c r="AL15" s="627"/>
      <c r="AM15" s="628"/>
      <c r="AN15" s="660">
        <f t="shared" si="20"/>
        <v>0</v>
      </c>
      <c r="AO15" s="629"/>
      <c r="AP15" s="661">
        <f t="shared" si="21"/>
        <v>0</v>
      </c>
      <c r="AQ15" s="630">
        <f t="shared" si="22"/>
        <v>0</v>
      </c>
      <c r="AR15" s="626"/>
      <c r="AS15" s="627"/>
      <c r="AT15" s="628"/>
      <c r="AU15" s="660">
        <f t="shared" si="1"/>
        <v>0</v>
      </c>
      <c r="AV15" s="629"/>
      <c r="AW15" s="661">
        <f t="shared" si="23"/>
        <v>0</v>
      </c>
      <c r="AX15" s="630">
        <f t="shared" si="24"/>
        <v>0</v>
      </c>
      <c r="AY15" s="626"/>
      <c r="AZ15" s="627"/>
      <c r="BA15" s="628"/>
      <c r="BB15" s="660">
        <f t="shared" si="2"/>
        <v>0</v>
      </c>
      <c r="BC15" s="629"/>
      <c r="BD15" s="661">
        <f t="shared" si="25"/>
        <v>0</v>
      </c>
      <c r="BE15" s="630">
        <f t="shared" si="26"/>
        <v>0</v>
      </c>
      <c r="BF15" s="626"/>
      <c r="BG15" s="627"/>
      <c r="BH15" s="628"/>
      <c r="BI15" s="660">
        <f t="shared" si="3"/>
        <v>0</v>
      </c>
      <c r="BJ15" s="629"/>
      <c r="BK15" s="661">
        <f t="shared" si="27"/>
        <v>0</v>
      </c>
      <c r="BL15" s="630">
        <f t="shared" si="28"/>
        <v>0</v>
      </c>
      <c r="BM15" s="626"/>
      <c r="BN15" s="627"/>
      <c r="BO15" s="628"/>
      <c r="BP15" s="660">
        <f t="shared" si="4"/>
        <v>0</v>
      </c>
      <c r="BQ15" s="629"/>
      <c r="BR15" s="661">
        <f t="shared" si="29"/>
        <v>0</v>
      </c>
      <c r="BS15" s="630">
        <f t="shared" si="30"/>
        <v>0</v>
      </c>
      <c r="BT15" s="679">
        <f t="shared" si="5"/>
        <v>0</v>
      </c>
      <c r="BU15" s="662">
        <f t="shared" si="5"/>
        <v>0</v>
      </c>
      <c r="BV15" s="680">
        <f t="shared" si="5"/>
        <v>0</v>
      </c>
    </row>
    <row r="16" spans="1:74" s="558" customFormat="1" ht="20.100000000000001" customHeight="1">
      <c r="A16" s="625"/>
      <c r="B16" s="626"/>
      <c r="C16" s="627"/>
      <c r="D16" s="628"/>
      <c r="E16" s="660">
        <f t="shared" si="6"/>
        <v>0</v>
      </c>
      <c r="F16" s="629"/>
      <c r="G16" s="661">
        <f t="shared" si="7"/>
        <v>0</v>
      </c>
      <c r="H16" s="630">
        <f t="shared" si="8"/>
        <v>0</v>
      </c>
      <c r="I16" s="626"/>
      <c r="J16" s="627"/>
      <c r="K16" s="628"/>
      <c r="L16" s="660">
        <f t="shared" si="0"/>
        <v>0</v>
      </c>
      <c r="M16" s="629"/>
      <c r="N16" s="661">
        <f t="shared" si="9"/>
        <v>0</v>
      </c>
      <c r="O16" s="630">
        <f t="shared" si="10"/>
        <v>0</v>
      </c>
      <c r="P16" s="626"/>
      <c r="Q16" s="627"/>
      <c r="R16" s="628"/>
      <c r="S16" s="660">
        <f t="shared" si="11"/>
        <v>0</v>
      </c>
      <c r="T16" s="629"/>
      <c r="U16" s="661">
        <f t="shared" si="12"/>
        <v>0</v>
      </c>
      <c r="V16" s="630">
        <f t="shared" si="13"/>
        <v>0</v>
      </c>
      <c r="W16" s="626"/>
      <c r="X16" s="627"/>
      <c r="Y16" s="628"/>
      <c r="Z16" s="660">
        <f t="shared" si="14"/>
        <v>0</v>
      </c>
      <c r="AA16" s="629"/>
      <c r="AB16" s="661">
        <f t="shared" si="15"/>
        <v>0</v>
      </c>
      <c r="AC16" s="630">
        <f t="shared" si="16"/>
        <v>0</v>
      </c>
      <c r="AD16" s="626"/>
      <c r="AE16" s="627"/>
      <c r="AF16" s="628"/>
      <c r="AG16" s="660">
        <f t="shared" si="17"/>
        <v>0</v>
      </c>
      <c r="AH16" s="629"/>
      <c r="AI16" s="661">
        <f t="shared" si="18"/>
        <v>0</v>
      </c>
      <c r="AJ16" s="630">
        <f t="shared" si="19"/>
        <v>0</v>
      </c>
      <c r="AK16" s="626"/>
      <c r="AL16" s="627"/>
      <c r="AM16" s="628"/>
      <c r="AN16" s="660">
        <f t="shared" si="20"/>
        <v>0</v>
      </c>
      <c r="AO16" s="629"/>
      <c r="AP16" s="661">
        <f t="shared" si="21"/>
        <v>0</v>
      </c>
      <c r="AQ16" s="630">
        <f t="shared" si="22"/>
        <v>0</v>
      </c>
      <c r="AR16" s="626"/>
      <c r="AS16" s="627"/>
      <c r="AT16" s="628"/>
      <c r="AU16" s="660">
        <f t="shared" si="1"/>
        <v>0</v>
      </c>
      <c r="AV16" s="629"/>
      <c r="AW16" s="661">
        <f t="shared" si="23"/>
        <v>0</v>
      </c>
      <c r="AX16" s="630">
        <f t="shared" si="24"/>
        <v>0</v>
      </c>
      <c r="AY16" s="626"/>
      <c r="AZ16" s="627"/>
      <c r="BA16" s="628"/>
      <c r="BB16" s="660">
        <f t="shared" si="2"/>
        <v>0</v>
      </c>
      <c r="BC16" s="629"/>
      <c r="BD16" s="661">
        <f t="shared" si="25"/>
        <v>0</v>
      </c>
      <c r="BE16" s="630">
        <f t="shared" si="26"/>
        <v>0</v>
      </c>
      <c r="BF16" s="626"/>
      <c r="BG16" s="627"/>
      <c r="BH16" s="628"/>
      <c r="BI16" s="660">
        <f t="shared" si="3"/>
        <v>0</v>
      </c>
      <c r="BJ16" s="629"/>
      <c r="BK16" s="661">
        <f t="shared" si="27"/>
        <v>0</v>
      </c>
      <c r="BL16" s="630">
        <f t="shared" si="28"/>
        <v>0</v>
      </c>
      <c r="BM16" s="626"/>
      <c r="BN16" s="627"/>
      <c r="BO16" s="628"/>
      <c r="BP16" s="660">
        <f t="shared" si="4"/>
        <v>0</v>
      </c>
      <c r="BQ16" s="629"/>
      <c r="BR16" s="661">
        <f t="shared" si="29"/>
        <v>0</v>
      </c>
      <c r="BS16" s="630">
        <f t="shared" si="30"/>
        <v>0</v>
      </c>
      <c r="BT16" s="679">
        <f t="shared" si="5"/>
        <v>0</v>
      </c>
      <c r="BU16" s="662">
        <f t="shared" si="5"/>
        <v>0</v>
      </c>
      <c r="BV16" s="680">
        <f t="shared" si="5"/>
        <v>0</v>
      </c>
    </row>
    <row r="17" spans="1:74" s="631" customFormat="1" ht="20.100000000000001" customHeight="1">
      <c r="A17" s="625"/>
      <c r="B17" s="626"/>
      <c r="C17" s="627"/>
      <c r="D17" s="628"/>
      <c r="E17" s="660">
        <f t="shared" si="6"/>
        <v>0</v>
      </c>
      <c r="F17" s="629"/>
      <c r="G17" s="661">
        <f t="shared" si="7"/>
        <v>0</v>
      </c>
      <c r="H17" s="630">
        <f t="shared" si="8"/>
        <v>0</v>
      </c>
      <c r="I17" s="626"/>
      <c r="J17" s="627"/>
      <c r="K17" s="628"/>
      <c r="L17" s="660">
        <f t="shared" si="0"/>
        <v>0</v>
      </c>
      <c r="M17" s="629"/>
      <c r="N17" s="661">
        <f t="shared" si="9"/>
        <v>0</v>
      </c>
      <c r="O17" s="630">
        <f t="shared" si="10"/>
        <v>0</v>
      </c>
      <c r="P17" s="626"/>
      <c r="Q17" s="627"/>
      <c r="R17" s="628"/>
      <c r="S17" s="660">
        <f t="shared" si="11"/>
        <v>0</v>
      </c>
      <c r="T17" s="629"/>
      <c r="U17" s="661">
        <f t="shared" si="12"/>
        <v>0</v>
      </c>
      <c r="V17" s="630">
        <f t="shared" si="13"/>
        <v>0</v>
      </c>
      <c r="W17" s="626"/>
      <c r="X17" s="627"/>
      <c r="Y17" s="628"/>
      <c r="Z17" s="660">
        <f t="shared" si="14"/>
        <v>0</v>
      </c>
      <c r="AA17" s="629"/>
      <c r="AB17" s="661">
        <f t="shared" si="15"/>
        <v>0</v>
      </c>
      <c r="AC17" s="630">
        <f t="shared" si="16"/>
        <v>0</v>
      </c>
      <c r="AD17" s="626"/>
      <c r="AE17" s="627"/>
      <c r="AF17" s="628"/>
      <c r="AG17" s="660">
        <f t="shared" si="17"/>
        <v>0</v>
      </c>
      <c r="AH17" s="629"/>
      <c r="AI17" s="661">
        <f t="shared" si="18"/>
        <v>0</v>
      </c>
      <c r="AJ17" s="630">
        <f t="shared" si="19"/>
        <v>0</v>
      </c>
      <c r="AK17" s="626"/>
      <c r="AL17" s="627"/>
      <c r="AM17" s="628"/>
      <c r="AN17" s="660">
        <f t="shared" si="20"/>
        <v>0</v>
      </c>
      <c r="AO17" s="629"/>
      <c r="AP17" s="661">
        <f t="shared" si="21"/>
        <v>0</v>
      </c>
      <c r="AQ17" s="630">
        <f t="shared" si="22"/>
        <v>0</v>
      </c>
      <c r="AR17" s="626"/>
      <c r="AS17" s="627"/>
      <c r="AT17" s="628"/>
      <c r="AU17" s="660">
        <f t="shared" si="1"/>
        <v>0</v>
      </c>
      <c r="AV17" s="629"/>
      <c r="AW17" s="661">
        <f t="shared" si="23"/>
        <v>0</v>
      </c>
      <c r="AX17" s="630">
        <f t="shared" si="24"/>
        <v>0</v>
      </c>
      <c r="AY17" s="626"/>
      <c r="AZ17" s="627"/>
      <c r="BA17" s="628"/>
      <c r="BB17" s="660">
        <f t="shared" si="2"/>
        <v>0</v>
      </c>
      <c r="BC17" s="629"/>
      <c r="BD17" s="661">
        <f t="shared" si="25"/>
        <v>0</v>
      </c>
      <c r="BE17" s="630">
        <f t="shared" si="26"/>
        <v>0</v>
      </c>
      <c r="BF17" s="626"/>
      <c r="BG17" s="627"/>
      <c r="BH17" s="628"/>
      <c r="BI17" s="660">
        <f t="shared" si="3"/>
        <v>0</v>
      </c>
      <c r="BJ17" s="629"/>
      <c r="BK17" s="661">
        <f t="shared" si="27"/>
        <v>0</v>
      </c>
      <c r="BL17" s="630">
        <f t="shared" si="28"/>
        <v>0</v>
      </c>
      <c r="BM17" s="626"/>
      <c r="BN17" s="627"/>
      <c r="BO17" s="628"/>
      <c r="BP17" s="660">
        <f t="shared" si="4"/>
        <v>0</v>
      </c>
      <c r="BQ17" s="629"/>
      <c r="BR17" s="661">
        <f t="shared" si="29"/>
        <v>0</v>
      </c>
      <c r="BS17" s="630">
        <f t="shared" si="30"/>
        <v>0</v>
      </c>
      <c r="BT17" s="679">
        <f t="shared" si="5"/>
        <v>0</v>
      </c>
      <c r="BU17" s="662">
        <f t="shared" si="5"/>
        <v>0</v>
      </c>
      <c r="BV17" s="680">
        <f t="shared" si="5"/>
        <v>0</v>
      </c>
    </row>
    <row r="18" spans="1:74" s="558" customFormat="1" ht="20.100000000000001" customHeight="1">
      <c r="A18" s="625"/>
      <c r="B18" s="626"/>
      <c r="C18" s="627"/>
      <c r="D18" s="628"/>
      <c r="E18" s="660">
        <f t="shared" si="6"/>
        <v>0</v>
      </c>
      <c r="F18" s="629"/>
      <c r="G18" s="661">
        <f t="shared" si="7"/>
        <v>0</v>
      </c>
      <c r="H18" s="630">
        <f t="shared" si="8"/>
        <v>0</v>
      </c>
      <c r="I18" s="626"/>
      <c r="J18" s="627"/>
      <c r="K18" s="628"/>
      <c r="L18" s="660">
        <f t="shared" si="0"/>
        <v>0</v>
      </c>
      <c r="M18" s="629"/>
      <c r="N18" s="661">
        <f t="shared" si="9"/>
        <v>0</v>
      </c>
      <c r="O18" s="630">
        <f t="shared" si="10"/>
        <v>0</v>
      </c>
      <c r="P18" s="626"/>
      <c r="Q18" s="627"/>
      <c r="R18" s="628"/>
      <c r="S18" s="660">
        <f t="shared" si="11"/>
        <v>0</v>
      </c>
      <c r="T18" s="629"/>
      <c r="U18" s="661">
        <f t="shared" si="12"/>
        <v>0</v>
      </c>
      <c r="V18" s="630">
        <f t="shared" si="13"/>
        <v>0</v>
      </c>
      <c r="W18" s="626"/>
      <c r="X18" s="627"/>
      <c r="Y18" s="628"/>
      <c r="Z18" s="660">
        <f t="shared" si="14"/>
        <v>0</v>
      </c>
      <c r="AA18" s="629"/>
      <c r="AB18" s="661">
        <f t="shared" si="15"/>
        <v>0</v>
      </c>
      <c r="AC18" s="630">
        <f t="shared" si="16"/>
        <v>0</v>
      </c>
      <c r="AD18" s="626"/>
      <c r="AE18" s="627"/>
      <c r="AF18" s="628"/>
      <c r="AG18" s="660">
        <f t="shared" si="17"/>
        <v>0</v>
      </c>
      <c r="AH18" s="629"/>
      <c r="AI18" s="661">
        <f t="shared" si="18"/>
        <v>0</v>
      </c>
      <c r="AJ18" s="630">
        <f t="shared" si="19"/>
        <v>0</v>
      </c>
      <c r="AK18" s="626"/>
      <c r="AL18" s="627"/>
      <c r="AM18" s="628"/>
      <c r="AN18" s="660">
        <f t="shared" si="20"/>
        <v>0</v>
      </c>
      <c r="AO18" s="629"/>
      <c r="AP18" s="661">
        <f t="shared" si="21"/>
        <v>0</v>
      </c>
      <c r="AQ18" s="630">
        <f t="shared" si="22"/>
        <v>0</v>
      </c>
      <c r="AR18" s="626"/>
      <c r="AS18" s="627"/>
      <c r="AT18" s="628"/>
      <c r="AU18" s="660">
        <f t="shared" si="1"/>
        <v>0</v>
      </c>
      <c r="AV18" s="629"/>
      <c r="AW18" s="661">
        <f t="shared" si="23"/>
        <v>0</v>
      </c>
      <c r="AX18" s="630">
        <f t="shared" si="24"/>
        <v>0</v>
      </c>
      <c r="AY18" s="626"/>
      <c r="AZ18" s="627"/>
      <c r="BA18" s="628"/>
      <c r="BB18" s="660">
        <f t="shared" si="2"/>
        <v>0</v>
      </c>
      <c r="BC18" s="629"/>
      <c r="BD18" s="661">
        <f t="shared" si="25"/>
        <v>0</v>
      </c>
      <c r="BE18" s="630">
        <f t="shared" si="26"/>
        <v>0</v>
      </c>
      <c r="BF18" s="626"/>
      <c r="BG18" s="627"/>
      <c r="BH18" s="628"/>
      <c r="BI18" s="660">
        <f t="shared" si="3"/>
        <v>0</v>
      </c>
      <c r="BJ18" s="629"/>
      <c r="BK18" s="661">
        <f t="shared" si="27"/>
        <v>0</v>
      </c>
      <c r="BL18" s="630">
        <f t="shared" si="28"/>
        <v>0</v>
      </c>
      <c r="BM18" s="626"/>
      <c r="BN18" s="627"/>
      <c r="BO18" s="628"/>
      <c r="BP18" s="660">
        <f t="shared" si="4"/>
        <v>0</v>
      </c>
      <c r="BQ18" s="629"/>
      <c r="BR18" s="661">
        <f t="shared" si="29"/>
        <v>0</v>
      </c>
      <c r="BS18" s="630">
        <f t="shared" si="30"/>
        <v>0</v>
      </c>
      <c r="BT18" s="679">
        <f t="shared" si="5"/>
        <v>0</v>
      </c>
      <c r="BU18" s="662">
        <f t="shared" si="5"/>
        <v>0</v>
      </c>
      <c r="BV18" s="680">
        <f t="shared" si="5"/>
        <v>0</v>
      </c>
    </row>
    <row r="19" spans="1:74" s="631" customFormat="1" ht="20.100000000000001" customHeight="1">
      <c r="A19" s="625"/>
      <c r="B19" s="626"/>
      <c r="C19" s="627"/>
      <c r="D19" s="628"/>
      <c r="E19" s="660">
        <f t="shared" si="6"/>
        <v>0</v>
      </c>
      <c r="F19" s="629"/>
      <c r="G19" s="661">
        <f t="shared" si="7"/>
        <v>0</v>
      </c>
      <c r="H19" s="630">
        <f t="shared" si="8"/>
        <v>0</v>
      </c>
      <c r="I19" s="626"/>
      <c r="J19" s="627"/>
      <c r="K19" s="628"/>
      <c r="L19" s="660">
        <f t="shared" si="0"/>
        <v>0</v>
      </c>
      <c r="M19" s="629"/>
      <c r="N19" s="661">
        <f t="shared" si="9"/>
        <v>0</v>
      </c>
      <c r="O19" s="630">
        <f t="shared" si="10"/>
        <v>0</v>
      </c>
      <c r="P19" s="626"/>
      <c r="Q19" s="627"/>
      <c r="R19" s="628"/>
      <c r="S19" s="660">
        <f t="shared" si="11"/>
        <v>0</v>
      </c>
      <c r="T19" s="629"/>
      <c r="U19" s="661">
        <f t="shared" si="12"/>
        <v>0</v>
      </c>
      <c r="V19" s="630">
        <f t="shared" si="13"/>
        <v>0</v>
      </c>
      <c r="W19" s="626"/>
      <c r="X19" s="627"/>
      <c r="Y19" s="628"/>
      <c r="Z19" s="660">
        <f t="shared" si="14"/>
        <v>0</v>
      </c>
      <c r="AA19" s="629"/>
      <c r="AB19" s="661">
        <f t="shared" si="15"/>
        <v>0</v>
      </c>
      <c r="AC19" s="630">
        <f t="shared" si="16"/>
        <v>0</v>
      </c>
      <c r="AD19" s="626"/>
      <c r="AE19" s="627"/>
      <c r="AF19" s="628"/>
      <c r="AG19" s="660">
        <f t="shared" si="17"/>
        <v>0</v>
      </c>
      <c r="AH19" s="629"/>
      <c r="AI19" s="661">
        <f t="shared" si="18"/>
        <v>0</v>
      </c>
      <c r="AJ19" s="630">
        <f t="shared" si="19"/>
        <v>0</v>
      </c>
      <c r="AK19" s="626"/>
      <c r="AL19" s="627"/>
      <c r="AM19" s="628"/>
      <c r="AN19" s="660">
        <f t="shared" si="20"/>
        <v>0</v>
      </c>
      <c r="AO19" s="629"/>
      <c r="AP19" s="661">
        <f t="shared" si="21"/>
        <v>0</v>
      </c>
      <c r="AQ19" s="630">
        <f t="shared" si="22"/>
        <v>0</v>
      </c>
      <c r="AR19" s="626"/>
      <c r="AS19" s="627"/>
      <c r="AT19" s="628"/>
      <c r="AU19" s="660">
        <f t="shared" si="1"/>
        <v>0</v>
      </c>
      <c r="AV19" s="629"/>
      <c r="AW19" s="661">
        <f t="shared" si="23"/>
        <v>0</v>
      </c>
      <c r="AX19" s="630">
        <f t="shared" si="24"/>
        <v>0</v>
      </c>
      <c r="AY19" s="626"/>
      <c r="AZ19" s="627"/>
      <c r="BA19" s="628"/>
      <c r="BB19" s="660">
        <f t="shared" si="2"/>
        <v>0</v>
      </c>
      <c r="BC19" s="629"/>
      <c r="BD19" s="661">
        <f t="shared" si="25"/>
        <v>0</v>
      </c>
      <c r="BE19" s="630">
        <f t="shared" si="26"/>
        <v>0</v>
      </c>
      <c r="BF19" s="626"/>
      <c r="BG19" s="627"/>
      <c r="BH19" s="628"/>
      <c r="BI19" s="660">
        <f t="shared" si="3"/>
        <v>0</v>
      </c>
      <c r="BJ19" s="629"/>
      <c r="BK19" s="661">
        <f t="shared" si="27"/>
        <v>0</v>
      </c>
      <c r="BL19" s="630">
        <f t="shared" si="28"/>
        <v>0</v>
      </c>
      <c r="BM19" s="626"/>
      <c r="BN19" s="627"/>
      <c r="BO19" s="628"/>
      <c r="BP19" s="660">
        <f t="shared" si="4"/>
        <v>0</v>
      </c>
      <c r="BQ19" s="629"/>
      <c r="BR19" s="661">
        <f t="shared" si="29"/>
        <v>0</v>
      </c>
      <c r="BS19" s="630">
        <f t="shared" si="30"/>
        <v>0</v>
      </c>
      <c r="BT19" s="679">
        <f t="shared" si="5"/>
        <v>0</v>
      </c>
      <c r="BU19" s="662">
        <f t="shared" si="5"/>
        <v>0</v>
      </c>
      <c r="BV19" s="680">
        <f t="shared" si="5"/>
        <v>0</v>
      </c>
    </row>
    <row r="20" spans="1:74" s="558" customFormat="1" ht="20.100000000000001" customHeight="1">
      <c r="A20" s="625"/>
      <c r="B20" s="626"/>
      <c r="C20" s="627"/>
      <c r="D20" s="628"/>
      <c r="E20" s="660">
        <f t="shared" si="6"/>
        <v>0</v>
      </c>
      <c r="F20" s="629"/>
      <c r="G20" s="661">
        <f t="shared" si="7"/>
        <v>0</v>
      </c>
      <c r="H20" s="630">
        <f t="shared" si="8"/>
        <v>0</v>
      </c>
      <c r="I20" s="626"/>
      <c r="J20" s="627"/>
      <c r="K20" s="628"/>
      <c r="L20" s="660">
        <f t="shared" si="0"/>
        <v>0</v>
      </c>
      <c r="M20" s="629"/>
      <c r="N20" s="661">
        <f t="shared" si="9"/>
        <v>0</v>
      </c>
      <c r="O20" s="630">
        <f t="shared" si="10"/>
        <v>0</v>
      </c>
      <c r="P20" s="626"/>
      <c r="Q20" s="627"/>
      <c r="R20" s="628"/>
      <c r="S20" s="660">
        <f t="shared" si="11"/>
        <v>0</v>
      </c>
      <c r="T20" s="629"/>
      <c r="U20" s="661">
        <f t="shared" si="12"/>
        <v>0</v>
      </c>
      <c r="V20" s="630">
        <f t="shared" si="13"/>
        <v>0</v>
      </c>
      <c r="W20" s="626"/>
      <c r="X20" s="627"/>
      <c r="Y20" s="628"/>
      <c r="Z20" s="660">
        <f t="shared" si="14"/>
        <v>0</v>
      </c>
      <c r="AA20" s="629"/>
      <c r="AB20" s="661">
        <f t="shared" si="15"/>
        <v>0</v>
      </c>
      <c r="AC20" s="630">
        <f t="shared" si="16"/>
        <v>0</v>
      </c>
      <c r="AD20" s="626"/>
      <c r="AE20" s="627"/>
      <c r="AF20" s="628"/>
      <c r="AG20" s="660">
        <f t="shared" si="17"/>
        <v>0</v>
      </c>
      <c r="AH20" s="629"/>
      <c r="AI20" s="661">
        <f t="shared" si="18"/>
        <v>0</v>
      </c>
      <c r="AJ20" s="630">
        <f t="shared" si="19"/>
        <v>0</v>
      </c>
      <c r="AK20" s="626"/>
      <c r="AL20" s="627"/>
      <c r="AM20" s="628"/>
      <c r="AN20" s="660">
        <f t="shared" si="20"/>
        <v>0</v>
      </c>
      <c r="AO20" s="629"/>
      <c r="AP20" s="661">
        <f t="shared" si="21"/>
        <v>0</v>
      </c>
      <c r="AQ20" s="630">
        <f t="shared" si="22"/>
        <v>0</v>
      </c>
      <c r="AR20" s="626"/>
      <c r="AS20" s="627"/>
      <c r="AT20" s="628"/>
      <c r="AU20" s="660">
        <f t="shared" si="1"/>
        <v>0</v>
      </c>
      <c r="AV20" s="629"/>
      <c r="AW20" s="661">
        <f t="shared" si="23"/>
        <v>0</v>
      </c>
      <c r="AX20" s="630">
        <f t="shared" si="24"/>
        <v>0</v>
      </c>
      <c r="AY20" s="626"/>
      <c r="AZ20" s="627"/>
      <c r="BA20" s="628"/>
      <c r="BB20" s="660">
        <f t="shared" si="2"/>
        <v>0</v>
      </c>
      <c r="BC20" s="629"/>
      <c r="BD20" s="661">
        <f t="shared" si="25"/>
        <v>0</v>
      </c>
      <c r="BE20" s="630">
        <f t="shared" si="26"/>
        <v>0</v>
      </c>
      <c r="BF20" s="626"/>
      <c r="BG20" s="627"/>
      <c r="BH20" s="628"/>
      <c r="BI20" s="660">
        <f t="shared" si="3"/>
        <v>0</v>
      </c>
      <c r="BJ20" s="629"/>
      <c r="BK20" s="661">
        <f t="shared" si="27"/>
        <v>0</v>
      </c>
      <c r="BL20" s="630">
        <f t="shared" si="28"/>
        <v>0</v>
      </c>
      <c r="BM20" s="626"/>
      <c r="BN20" s="627"/>
      <c r="BO20" s="628"/>
      <c r="BP20" s="660">
        <f t="shared" si="4"/>
        <v>0</v>
      </c>
      <c r="BQ20" s="629"/>
      <c r="BR20" s="661">
        <f t="shared" si="29"/>
        <v>0</v>
      </c>
      <c r="BS20" s="630">
        <f t="shared" si="30"/>
        <v>0</v>
      </c>
      <c r="BT20" s="679">
        <f t="shared" si="5"/>
        <v>0</v>
      </c>
      <c r="BU20" s="662">
        <f t="shared" si="5"/>
        <v>0</v>
      </c>
      <c r="BV20" s="680">
        <f t="shared" si="5"/>
        <v>0</v>
      </c>
    </row>
    <row r="21" spans="1:74" s="558" customFormat="1" ht="20.100000000000001" customHeight="1">
      <c r="A21" s="625"/>
      <c r="B21" s="626"/>
      <c r="C21" s="627"/>
      <c r="D21" s="628"/>
      <c r="E21" s="660">
        <f t="shared" si="6"/>
        <v>0</v>
      </c>
      <c r="F21" s="629"/>
      <c r="G21" s="661">
        <f t="shared" si="7"/>
        <v>0</v>
      </c>
      <c r="H21" s="630">
        <f t="shared" si="8"/>
        <v>0</v>
      </c>
      <c r="I21" s="626"/>
      <c r="J21" s="627"/>
      <c r="K21" s="628"/>
      <c r="L21" s="660">
        <f t="shared" si="0"/>
        <v>0</v>
      </c>
      <c r="M21" s="629"/>
      <c r="N21" s="661">
        <f t="shared" si="9"/>
        <v>0</v>
      </c>
      <c r="O21" s="630">
        <f t="shared" si="10"/>
        <v>0</v>
      </c>
      <c r="P21" s="626"/>
      <c r="Q21" s="627"/>
      <c r="R21" s="628"/>
      <c r="S21" s="660">
        <f t="shared" si="11"/>
        <v>0</v>
      </c>
      <c r="T21" s="629"/>
      <c r="U21" s="661">
        <f t="shared" si="12"/>
        <v>0</v>
      </c>
      <c r="V21" s="630">
        <f t="shared" si="13"/>
        <v>0</v>
      </c>
      <c r="W21" s="626"/>
      <c r="X21" s="627"/>
      <c r="Y21" s="628"/>
      <c r="Z21" s="660">
        <f t="shared" si="14"/>
        <v>0</v>
      </c>
      <c r="AA21" s="629"/>
      <c r="AB21" s="661">
        <f t="shared" si="15"/>
        <v>0</v>
      </c>
      <c r="AC21" s="630">
        <f t="shared" si="16"/>
        <v>0</v>
      </c>
      <c r="AD21" s="626"/>
      <c r="AE21" s="627"/>
      <c r="AF21" s="628"/>
      <c r="AG21" s="660">
        <f t="shared" si="17"/>
        <v>0</v>
      </c>
      <c r="AH21" s="629"/>
      <c r="AI21" s="661">
        <f t="shared" si="18"/>
        <v>0</v>
      </c>
      <c r="AJ21" s="630">
        <f t="shared" si="19"/>
        <v>0</v>
      </c>
      <c r="AK21" s="626"/>
      <c r="AL21" s="627"/>
      <c r="AM21" s="628"/>
      <c r="AN21" s="660">
        <f t="shared" si="20"/>
        <v>0</v>
      </c>
      <c r="AO21" s="629"/>
      <c r="AP21" s="661">
        <f t="shared" si="21"/>
        <v>0</v>
      </c>
      <c r="AQ21" s="630">
        <f t="shared" si="22"/>
        <v>0</v>
      </c>
      <c r="AR21" s="626"/>
      <c r="AS21" s="627"/>
      <c r="AT21" s="628"/>
      <c r="AU21" s="660">
        <f t="shared" si="1"/>
        <v>0</v>
      </c>
      <c r="AV21" s="629"/>
      <c r="AW21" s="661">
        <f t="shared" si="23"/>
        <v>0</v>
      </c>
      <c r="AX21" s="630">
        <f t="shared" si="24"/>
        <v>0</v>
      </c>
      <c r="AY21" s="626"/>
      <c r="AZ21" s="627"/>
      <c r="BA21" s="628"/>
      <c r="BB21" s="660">
        <f t="shared" si="2"/>
        <v>0</v>
      </c>
      <c r="BC21" s="629"/>
      <c r="BD21" s="661">
        <f t="shared" si="25"/>
        <v>0</v>
      </c>
      <c r="BE21" s="630">
        <f t="shared" si="26"/>
        <v>0</v>
      </c>
      <c r="BF21" s="626"/>
      <c r="BG21" s="627"/>
      <c r="BH21" s="628"/>
      <c r="BI21" s="660">
        <f t="shared" si="3"/>
        <v>0</v>
      </c>
      <c r="BJ21" s="629"/>
      <c r="BK21" s="661">
        <f t="shared" si="27"/>
        <v>0</v>
      </c>
      <c r="BL21" s="630">
        <f t="shared" si="28"/>
        <v>0</v>
      </c>
      <c r="BM21" s="626"/>
      <c r="BN21" s="627"/>
      <c r="BO21" s="628"/>
      <c r="BP21" s="660">
        <f t="shared" si="4"/>
        <v>0</v>
      </c>
      <c r="BQ21" s="629"/>
      <c r="BR21" s="661">
        <f t="shared" si="29"/>
        <v>0</v>
      </c>
      <c r="BS21" s="630">
        <f t="shared" si="30"/>
        <v>0</v>
      </c>
      <c r="BT21" s="679">
        <f t="shared" si="5"/>
        <v>0</v>
      </c>
      <c r="BU21" s="662">
        <f t="shared" si="5"/>
        <v>0</v>
      </c>
      <c r="BV21" s="680">
        <f t="shared" si="5"/>
        <v>0</v>
      </c>
    </row>
    <row r="22" spans="1:74" s="558" customFormat="1" ht="20.100000000000001" customHeight="1">
      <c r="A22" s="625"/>
      <c r="B22" s="626"/>
      <c r="C22" s="627"/>
      <c r="D22" s="628"/>
      <c r="E22" s="660">
        <f t="shared" si="6"/>
        <v>0</v>
      </c>
      <c r="F22" s="629"/>
      <c r="G22" s="661">
        <f t="shared" si="7"/>
        <v>0</v>
      </c>
      <c r="H22" s="630">
        <f t="shared" si="8"/>
        <v>0</v>
      </c>
      <c r="I22" s="626"/>
      <c r="J22" s="627"/>
      <c r="K22" s="628"/>
      <c r="L22" s="660">
        <f t="shared" si="0"/>
        <v>0</v>
      </c>
      <c r="M22" s="629"/>
      <c r="N22" s="661">
        <f t="shared" si="9"/>
        <v>0</v>
      </c>
      <c r="O22" s="630">
        <f t="shared" si="10"/>
        <v>0</v>
      </c>
      <c r="P22" s="626"/>
      <c r="Q22" s="627"/>
      <c r="R22" s="628"/>
      <c r="S22" s="660">
        <f t="shared" si="11"/>
        <v>0</v>
      </c>
      <c r="T22" s="629"/>
      <c r="U22" s="661">
        <f t="shared" si="12"/>
        <v>0</v>
      </c>
      <c r="V22" s="630">
        <f t="shared" si="13"/>
        <v>0</v>
      </c>
      <c r="W22" s="626"/>
      <c r="X22" s="627"/>
      <c r="Y22" s="628"/>
      <c r="Z22" s="660">
        <f t="shared" si="14"/>
        <v>0</v>
      </c>
      <c r="AA22" s="629"/>
      <c r="AB22" s="661">
        <f t="shared" si="15"/>
        <v>0</v>
      </c>
      <c r="AC22" s="630">
        <f t="shared" si="16"/>
        <v>0</v>
      </c>
      <c r="AD22" s="626"/>
      <c r="AE22" s="627"/>
      <c r="AF22" s="628"/>
      <c r="AG22" s="660">
        <f t="shared" si="17"/>
        <v>0</v>
      </c>
      <c r="AH22" s="629"/>
      <c r="AI22" s="661">
        <f t="shared" si="18"/>
        <v>0</v>
      </c>
      <c r="AJ22" s="630">
        <f t="shared" si="19"/>
        <v>0</v>
      </c>
      <c r="AK22" s="626"/>
      <c r="AL22" s="627"/>
      <c r="AM22" s="628"/>
      <c r="AN22" s="660">
        <f t="shared" si="20"/>
        <v>0</v>
      </c>
      <c r="AO22" s="629"/>
      <c r="AP22" s="661">
        <f t="shared" si="21"/>
        <v>0</v>
      </c>
      <c r="AQ22" s="630">
        <f t="shared" si="22"/>
        <v>0</v>
      </c>
      <c r="AR22" s="626"/>
      <c r="AS22" s="627"/>
      <c r="AT22" s="628"/>
      <c r="AU22" s="660">
        <f t="shared" si="1"/>
        <v>0</v>
      </c>
      <c r="AV22" s="629"/>
      <c r="AW22" s="661">
        <f t="shared" si="23"/>
        <v>0</v>
      </c>
      <c r="AX22" s="630">
        <f t="shared" si="24"/>
        <v>0</v>
      </c>
      <c r="AY22" s="626"/>
      <c r="AZ22" s="627"/>
      <c r="BA22" s="628"/>
      <c r="BB22" s="660">
        <f t="shared" si="2"/>
        <v>0</v>
      </c>
      <c r="BC22" s="629"/>
      <c r="BD22" s="661">
        <f t="shared" si="25"/>
        <v>0</v>
      </c>
      <c r="BE22" s="630">
        <f t="shared" si="26"/>
        <v>0</v>
      </c>
      <c r="BF22" s="626"/>
      <c r="BG22" s="627"/>
      <c r="BH22" s="628"/>
      <c r="BI22" s="660">
        <f t="shared" si="3"/>
        <v>0</v>
      </c>
      <c r="BJ22" s="629"/>
      <c r="BK22" s="661">
        <f t="shared" si="27"/>
        <v>0</v>
      </c>
      <c r="BL22" s="630">
        <f t="shared" si="28"/>
        <v>0</v>
      </c>
      <c r="BM22" s="626"/>
      <c r="BN22" s="627"/>
      <c r="BO22" s="628"/>
      <c r="BP22" s="660">
        <f t="shared" si="4"/>
        <v>0</v>
      </c>
      <c r="BQ22" s="629"/>
      <c r="BR22" s="661">
        <f t="shared" si="29"/>
        <v>0</v>
      </c>
      <c r="BS22" s="630">
        <f t="shared" si="30"/>
        <v>0</v>
      </c>
      <c r="BT22" s="679">
        <f t="shared" si="5"/>
        <v>0</v>
      </c>
      <c r="BU22" s="662">
        <f t="shared" si="5"/>
        <v>0</v>
      </c>
      <c r="BV22" s="680">
        <f t="shared" si="5"/>
        <v>0</v>
      </c>
    </row>
    <row r="23" spans="1:74" s="558" customFormat="1" ht="20.100000000000001" customHeight="1">
      <c r="A23" s="625"/>
      <c r="B23" s="626"/>
      <c r="C23" s="627"/>
      <c r="D23" s="628"/>
      <c r="E23" s="660">
        <f t="shared" si="6"/>
        <v>0</v>
      </c>
      <c r="F23" s="629"/>
      <c r="G23" s="661">
        <f t="shared" si="7"/>
        <v>0</v>
      </c>
      <c r="H23" s="630">
        <f t="shared" si="8"/>
        <v>0</v>
      </c>
      <c r="I23" s="626"/>
      <c r="J23" s="627"/>
      <c r="K23" s="628"/>
      <c r="L23" s="660">
        <f t="shared" si="0"/>
        <v>0</v>
      </c>
      <c r="M23" s="629"/>
      <c r="N23" s="661">
        <f t="shared" si="9"/>
        <v>0</v>
      </c>
      <c r="O23" s="630">
        <f t="shared" si="10"/>
        <v>0</v>
      </c>
      <c r="P23" s="626"/>
      <c r="Q23" s="627"/>
      <c r="R23" s="628"/>
      <c r="S23" s="660">
        <f t="shared" si="11"/>
        <v>0</v>
      </c>
      <c r="T23" s="629"/>
      <c r="U23" s="661">
        <f t="shared" si="12"/>
        <v>0</v>
      </c>
      <c r="V23" s="630">
        <f t="shared" si="13"/>
        <v>0</v>
      </c>
      <c r="W23" s="626"/>
      <c r="X23" s="627"/>
      <c r="Y23" s="628"/>
      <c r="Z23" s="660">
        <f t="shared" si="14"/>
        <v>0</v>
      </c>
      <c r="AA23" s="629"/>
      <c r="AB23" s="661">
        <f t="shared" si="15"/>
        <v>0</v>
      </c>
      <c r="AC23" s="630">
        <f t="shared" si="16"/>
        <v>0</v>
      </c>
      <c r="AD23" s="626"/>
      <c r="AE23" s="627"/>
      <c r="AF23" s="628"/>
      <c r="AG23" s="660">
        <f t="shared" si="17"/>
        <v>0</v>
      </c>
      <c r="AH23" s="629"/>
      <c r="AI23" s="661">
        <f t="shared" si="18"/>
        <v>0</v>
      </c>
      <c r="AJ23" s="630">
        <f t="shared" si="19"/>
        <v>0</v>
      </c>
      <c r="AK23" s="626"/>
      <c r="AL23" s="627"/>
      <c r="AM23" s="628"/>
      <c r="AN23" s="660">
        <f t="shared" si="20"/>
        <v>0</v>
      </c>
      <c r="AO23" s="629"/>
      <c r="AP23" s="661">
        <f t="shared" si="21"/>
        <v>0</v>
      </c>
      <c r="AQ23" s="630">
        <f t="shared" si="22"/>
        <v>0</v>
      </c>
      <c r="AR23" s="626"/>
      <c r="AS23" s="627"/>
      <c r="AT23" s="628"/>
      <c r="AU23" s="660">
        <f t="shared" si="1"/>
        <v>0</v>
      </c>
      <c r="AV23" s="629"/>
      <c r="AW23" s="661">
        <f t="shared" si="23"/>
        <v>0</v>
      </c>
      <c r="AX23" s="630">
        <f t="shared" si="24"/>
        <v>0</v>
      </c>
      <c r="AY23" s="626"/>
      <c r="AZ23" s="627"/>
      <c r="BA23" s="628"/>
      <c r="BB23" s="660">
        <f t="shared" si="2"/>
        <v>0</v>
      </c>
      <c r="BC23" s="629"/>
      <c r="BD23" s="661">
        <f t="shared" si="25"/>
        <v>0</v>
      </c>
      <c r="BE23" s="630">
        <f t="shared" si="26"/>
        <v>0</v>
      </c>
      <c r="BF23" s="626"/>
      <c r="BG23" s="627"/>
      <c r="BH23" s="628"/>
      <c r="BI23" s="660">
        <f t="shared" si="3"/>
        <v>0</v>
      </c>
      <c r="BJ23" s="629"/>
      <c r="BK23" s="661">
        <f t="shared" si="27"/>
        <v>0</v>
      </c>
      <c r="BL23" s="630">
        <f t="shared" si="28"/>
        <v>0</v>
      </c>
      <c r="BM23" s="626"/>
      <c r="BN23" s="627"/>
      <c r="BO23" s="628"/>
      <c r="BP23" s="660">
        <f t="shared" si="4"/>
        <v>0</v>
      </c>
      <c r="BQ23" s="629"/>
      <c r="BR23" s="661">
        <f t="shared" si="29"/>
        <v>0</v>
      </c>
      <c r="BS23" s="630">
        <f t="shared" si="30"/>
        <v>0</v>
      </c>
      <c r="BT23" s="679">
        <f t="shared" si="5"/>
        <v>0</v>
      </c>
      <c r="BU23" s="662">
        <f t="shared" si="5"/>
        <v>0</v>
      </c>
      <c r="BV23" s="680">
        <f t="shared" si="5"/>
        <v>0</v>
      </c>
    </row>
    <row r="24" spans="1:74" s="558" customFormat="1" ht="20.100000000000001" customHeight="1">
      <c r="A24" s="625"/>
      <c r="B24" s="626"/>
      <c r="C24" s="627"/>
      <c r="D24" s="628"/>
      <c r="E24" s="660">
        <f t="shared" si="6"/>
        <v>0</v>
      </c>
      <c r="F24" s="629"/>
      <c r="G24" s="661">
        <f t="shared" si="7"/>
        <v>0</v>
      </c>
      <c r="H24" s="630">
        <f t="shared" si="8"/>
        <v>0</v>
      </c>
      <c r="I24" s="626"/>
      <c r="J24" s="627"/>
      <c r="K24" s="628"/>
      <c r="L24" s="660">
        <f t="shared" si="0"/>
        <v>0</v>
      </c>
      <c r="M24" s="629"/>
      <c r="N24" s="661">
        <f t="shared" si="9"/>
        <v>0</v>
      </c>
      <c r="O24" s="630">
        <f t="shared" si="10"/>
        <v>0</v>
      </c>
      <c r="P24" s="626"/>
      <c r="Q24" s="627"/>
      <c r="R24" s="628"/>
      <c r="S24" s="660">
        <f t="shared" si="11"/>
        <v>0</v>
      </c>
      <c r="T24" s="629"/>
      <c r="U24" s="661">
        <f t="shared" si="12"/>
        <v>0</v>
      </c>
      <c r="V24" s="630">
        <f t="shared" si="13"/>
        <v>0</v>
      </c>
      <c r="W24" s="626"/>
      <c r="X24" s="627"/>
      <c r="Y24" s="628"/>
      <c r="Z24" s="660">
        <f t="shared" si="14"/>
        <v>0</v>
      </c>
      <c r="AA24" s="629"/>
      <c r="AB24" s="661">
        <f t="shared" si="15"/>
        <v>0</v>
      </c>
      <c r="AC24" s="630">
        <f t="shared" si="16"/>
        <v>0</v>
      </c>
      <c r="AD24" s="626"/>
      <c r="AE24" s="627"/>
      <c r="AF24" s="628"/>
      <c r="AG24" s="660">
        <f t="shared" si="17"/>
        <v>0</v>
      </c>
      <c r="AH24" s="629"/>
      <c r="AI24" s="661">
        <f t="shared" si="18"/>
        <v>0</v>
      </c>
      <c r="AJ24" s="630">
        <f t="shared" si="19"/>
        <v>0</v>
      </c>
      <c r="AK24" s="626"/>
      <c r="AL24" s="627"/>
      <c r="AM24" s="628"/>
      <c r="AN24" s="660">
        <f t="shared" si="20"/>
        <v>0</v>
      </c>
      <c r="AO24" s="629"/>
      <c r="AP24" s="661">
        <f t="shared" si="21"/>
        <v>0</v>
      </c>
      <c r="AQ24" s="630">
        <f t="shared" si="22"/>
        <v>0</v>
      </c>
      <c r="AR24" s="626"/>
      <c r="AS24" s="627"/>
      <c r="AT24" s="628"/>
      <c r="AU24" s="660">
        <f t="shared" si="1"/>
        <v>0</v>
      </c>
      <c r="AV24" s="629"/>
      <c r="AW24" s="661">
        <f t="shared" si="23"/>
        <v>0</v>
      </c>
      <c r="AX24" s="630">
        <f t="shared" si="24"/>
        <v>0</v>
      </c>
      <c r="AY24" s="626"/>
      <c r="AZ24" s="627"/>
      <c r="BA24" s="628"/>
      <c r="BB24" s="660">
        <f t="shared" si="2"/>
        <v>0</v>
      </c>
      <c r="BC24" s="629"/>
      <c r="BD24" s="661">
        <f t="shared" si="25"/>
        <v>0</v>
      </c>
      <c r="BE24" s="630">
        <f t="shared" si="26"/>
        <v>0</v>
      </c>
      <c r="BF24" s="626"/>
      <c r="BG24" s="627"/>
      <c r="BH24" s="628"/>
      <c r="BI24" s="660">
        <f t="shared" si="3"/>
        <v>0</v>
      </c>
      <c r="BJ24" s="629"/>
      <c r="BK24" s="661">
        <f t="shared" si="27"/>
        <v>0</v>
      </c>
      <c r="BL24" s="630">
        <f t="shared" si="28"/>
        <v>0</v>
      </c>
      <c r="BM24" s="626"/>
      <c r="BN24" s="627"/>
      <c r="BO24" s="628"/>
      <c r="BP24" s="660">
        <f t="shared" si="4"/>
        <v>0</v>
      </c>
      <c r="BQ24" s="629"/>
      <c r="BR24" s="661">
        <f t="shared" si="29"/>
        <v>0</v>
      </c>
      <c r="BS24" s="630">
        <f t="shared" si="30"/>
        <v>0</v>
      </c>
      <c r="BT24" s="679">
        <f t="shared" si="5"/>
        <v>0</v>
      </c>
      <c r="BU24" s="662">
        <f t="shared" si="5"/>
        <v>0</v>
      </c>
      <c r="BV24" s="680">
        <f t="shared" si="5"/>
        <v>0</v>
      </c>
    </row>
    <row r="25" spans="1:74" s="631" customFormat="1" ht="20.100000000000001" customHeight="1">
      <c r="A25" s="625"/>
      <c r="B25" s="626"/>
      <c r="C25" s="627"/>
      <c r="D25" s="628"/>
      <c r="E25" s="660">
        <f t="shared" si="6"/>
        <v>0</v>
      </c>
      <c r="F25" s="629"/>
      <c r="G25" s="661">
        <f t="shared" si="7"/>
        <v>0</v>
      </c>
      <c r="H25" s="630">
        <f t="shared" si="8"/>
        <v>0</v>
      </c>
      <c r="I25" s="626"/>
      <c r="J25" s="627"/>
      <c r="K25" s="628"/>
      <c r="L25" s="660">
        <f t="shared" si="0"/>
        <v>0</v>
      </c>
      <c r="M25" s="629"/>
      <c r="N25" s="661">
        <f t="shared" si="9"/>
        <v>0</v>
      </c>
      <c r="O25" s="630">
        <f t="shared" si="10"/>
        <v>0</v>
      </c>
      <c r="P25" s="626"/>
      <c r="Q25" s="627"/>
      <c r="R25" s="628"/>
      <c r="S25" s="660">
        <f t="shared" si="11"/>
        <v>0</v>
      </c>
      <c r="T25" s="629"/>
      <c r="U25" s="661">
        <f t="shared" si="12"/>
        <v>0</v>
      </c>
      <c r="V25" s="630">
        <f t="shared" si="13"/>
        <v>0</v>
      </c>
      <c r="W25" s="626"/>
      <c r="X25" s="627"/>
      <c r="Y25" s="628"/>
      <c r="Z25" s="660">
        <f t="shared" si="14"/>
        <v>0</v>
      </c>
      <c r="AA25" s="629"/>
      <c r="AB25" s="661">
        <f t="shared" si="15"/>
        <v>0</v>
      </c>
      <c r="AC25" s="630">
        <f t="shared" si="16"/>
        <v>0</v>
      </c>
      <c r="AD25" s="626"/>
      <c r="AE25" s="627"/>
      <c r="AF25" s="628"/>
      <c r="AG25" s="660">
        <f t="shared" si="17"/>
        <v>0</v>
      </c>
      <c r="AH25" s="629"/>
      <c r="AI25" s="661">
        <f t="shared" si="18"/>
        <v>0</v>
      </c>
      <c r="AJ25" s="630">
        <f t="shared" si="19"/>
        <v>0</v>
      </c>
      <c r="AK25" s="626"/>
      <c r="AL25" s="627"/>
      <c r="AM25" s="628"/>
      <c r="AN25" s="660">
        <f t="shared" si="20"/>
        <v>0</v>
      </c>
      <c r="AO25" s="629"/>
      <c r="AP25" s="661">
        <f t="shared" si="21"/>
        <v>0</v>
      </c>
      <c r="AQ25" s="630">
        <f t="shared" si="22"/>
        <v>0</v>
      </c>
      <c r="AR25" s="626"/>
      <c r="AS25" s="627"/>
      <c r="AT25" s="628"/>
      <c r="AU25" s="660">
        <f t="shared" si="1"/>
        <v>0</v>
      </c>
      <c r="AV25" s="629"/>
      <c r="AW25" s="661">
        <f t="shared" si="23"/>
        <v>0</v>
      </c>
      <c r="AX25" s="630">
        <f t="shared" si="24"/>
        <v>0</v>
      </c>
      <c r="AY25" s="626"/>
      <c r="AZ25" s="627"/>
      <c r="BA25" s="628"/>
      <c r="BB25" s="660">
        <f t="shared" si="2"/>
        <v>0</v>
      </c>
      <c r="BC25" s="629"/>
      <c r="BD25" s="661">
        <f t="shared" si="25"/>
        <v>0</v>
      </c>
      <c r="BE25" s="630">
        <f t="shared" si="26"/>
        <v>0</v>
      </c>
      <c r="BF25" s="626"/>
      <c r="BG25" s="627"/>
      <c r="BH25" s="628"/>
      <c r="BI25" s="660">
        <f t="shared" si="3"/>
        <v>0</v>
      </c>
      <c r="BJ25" s="629"/>
      <c r="BK25" s="661">
        <f t="shared" si="27"/>
        <v>0</v>
      </c>
      <c r="BL25" s="630">
        <f t="shared" si="28"/>
        <v>0</v>
      </c>
      <c r="BM25" s="626"/>
      <c r="BN25" s="627"/>
      <c r="BO25" s="628"/>
      <c r="BP25" s="660">
        <f t="shared" si="4"/>
        <v>0</v>
      </c>
      <c r="BQ25" s="629"/>
      <c r="BR25" s="661">
        <f t="shared" si="29"/>
        <v>0</v>
      </c>
      <c r="BS25" s="630">
        <f t="shared" si="30"/>
        <v>0</v>
      </c>
      <c r="BT25" s="679">
        <f t="shared" si="5"/>
        <v>0</v>
      </c>
      <c r="BU25" s="662">
        <f t="shared" si="5"/>
        <v>0</v>
      </c>
      <c r="BV25" s="680">
        <f t="shared" si="5"/>
        <v>0</v>
      </c>
    </row>
    <row r="26" spans="1:74" s="631" customFormat="1" ht="20.100000000000001" customHeight="1">
      <c r="A26" s="625"/>
      <c r="B26" s="626"/>
      <c r="C26" s="627"/>
      <c r="D26" s="628"/>
      <c r="E26" s="660">
        <f t="shared" si="6"/>
        <v>0</v>
      </c>
      <c r="F26" s="629"/>
      <c r="G26" s="661">
        <f t="shared" si="7"/>
        <v>0</v>
      </c>
      <c r="H26" s="630">
        <f t="shared" si="8"/>
        <v>0</v>
      </c>
      <c r="I26" s="626"/>
      <c r="J26" s="627"/>
      <c r="K26" s="628"/>
      <c r="L26" s="660">
        <f t="shared" si="0"/>
        <v>0</v>
      </c>
      <c r="M26" s="629"/>
      <c r="N26" s="661">
        <f t="shared" si="9"/>
        <v>0</v>
      </c>
      <c r="O26" s="630">
        <f t="shared" si="10"/>
        <v>0</v>
      </c>
      <c r="P26" s="626"/>
      <c r="Q26" s="627"/>
      <c r="R26" s="628"/>
      <c r="S26" s="660">
        <f t="shared" si="11"/>
        <v>0</v>
      </c>
      <c r="T26" s="629"/>
      <c r="U26" s="661">
        <f t="shared" si="12"/>
        <v>0</v>
      </c>
      <c r="V26" s="630">
        <f t="shared" si="13"/>
        <v>0</v>
      </c>
      <c r="W26" s="626"/>
      <c r="X26" s="627"/>
      <c r="Y26" s="628"/>
      <c r="Z26" s="660">
        <f t="shared" si="14"/>
        <v>0</v>
      </c>
      <c r="AA26" s="629"/>
      <c r="AB26" s="661">
        <f t="shared" si="15"/>
        <v>0</v>
      </c>
      <c r="AC26" s="630">
        <f t="shared" si="16"/>
        <v>0</v>
      </c>
      <c r="AD26" s="626"/>
      <c r="AE26" s="627"/>
      <c r="AF26" s="628"/>
      <c r="AG26" s="660">
        <f t="shared" si="17"/>
        <v>0</v>
      </c>
      <c r="AH26" s="629"/>
      <c r="AI26" s="661">
        <f t="shared" si="18"/>
        <v>0</v>
      </c>
      <c r="AJ26" s="630">
        <f t="shared" si="19"/>
        <v>0</v>
      </c>
      <c r="AK26" s="626"/>
      <c r="AL26" s="627"/>
      <c r="AM26" s="628"/>
      <c r="AN26" s="660">
        <f t="shared" si="20"/>
        <v>0</v>
      </c>
      <c r="AO26" s="629"/>
      <c r="AP26" s="661">
        <f t="shared" si="21"/>
        <v>0</v>
      </c>
      <c r="AQ26" s="630">
        <f t="shared" si="22"/>
        <v>0</v>
      </c>
      <c r="AR26" s="626"/>
      <c r="AS26" s="627"/>
      <c r="AT26" s="628"/>
      <c r="AU26" s="660">
        <f t="shared" si="1"/>
        <v>0</v>
      </c>
      <c r="AV26" s="629"/>
      <c r="AW26" s="661">
        <f t="shared" si="23"/>
        <v>0</v>
      </c>
      <c r="AX26" s="630">
        <f t="shared" si="24"/>
        <v>0</v>
      </c>
      <c r="AY26" s="626"/>
      <c r="AZ26" s="627"/>
      <c r="BA26" s="628"/>
      <c r="BB26" s="660">
        <f t="shared" si="2"/>
        <v>0</v>
      </c>
      <c r="BC26" s="629"/>
      <c r="BD26" s="661">
        <f t="shared" si="25"/>
        <v>0</v>
      </c>
      <c r="BE26" s="630">
        <f t="shared" si="26"/>
        <v>0</v>
      </c>
      <c r="BF26" s="626"/>
      <c r="BG26" s="627"/>
      <c r="BH26" s="628"/>
      <c r="BI26" s="660">
        <f t="shared" si="3"/>
        <v>0</v>
      </c>
      <c r="BJ26" s="629"/>
      <c r="BK26" s="661">
        <f t="shared" si="27"/>
        <v>0</v>
      </c>
      <c r="BL26" s="630">
        <f t="shared" si="28"/>
        <v>0</v>
      </c>
      <c r="BM26" s="626"/>
      <c r="BN26" s="627"/>
      <c r="BO26" s="628"/>
      <c r="BP26" s="660">
        <f t="shared" si="4"/>
        <v>0</v>
      </c>
      <c r="BQ26" s="629"/>
      <c r="BR26" s="661">
        <f t="shared" si="29"/>
        <v>0</v>
      </c>
      <c r="BS26" s="630">
        <f t="shared" si="30"/>
        <v>0</v>
      </c>
      <c r="BT26" s="679">
        <f t="shared" si="5"/>
        <v>0</v>
      </c>
      <c r="BU26" s="662">
        <f t="shared" si="5"/>
        <v>0</v>
      </c>
      <c r="BV26" s="680">
        <f t="shared" si="5"/>
        <v>0</v>
      </c>
    </row>
    <row r="27" spans="1:74" s="631" customFormat="1" ht="20.100000000000001" customHeight="1">
      <c r="A27" s="625"/>
      <c r="B27" s="626"/>
      <c r="C27" s="627"/>
      <c r="D27" s="628"/>
      <c r="E27" s="660">
        <f t="shared" si="6"/>
        <v>0</v>
      </c>
      <c r="F27" s="629"/>
      <c r="G27" s="661">
        <f t="shared" si="7"/>
        <v>0</v>
      </c>
      <c r="H27" s="630">
        <f t="shared" si="8"/>
        <v>0</v>
      </c>
      <c r="I27" s="626"/>
      <c r="J27" s="627"/>
      <c r="K27" s="628"/>
      <c r="L27" s="660">
        <f t="shared" si="0"/>
        <v>0</v>
      </c>
      <c r="M27" s="629"/>
      <c r="N27" s="661">
        <f t="shared" si="9"/>
        <v>0</v>
      </c>
      <c r="O27" s="630">
        <f t="shared" si="10"/>
        <v>0</v>
      </c>
      <c r="P27" s="626"/>
      <c r="Q27" s="627"/>
      <c r="R27" s="628"/>
      <c r="S27" s="660">
        <f t="shared" si="11"/>
        <v>0</v>
      </c>
      <c r="T27" s="629"/>
      <c r="U27" s="661">
        <f t="shared" si="12"/>
        <v>0</v>
      </c>
      <c r="V27" s="630">
        <f t="shared" si="13"/>
        <v>0</v>
      </c>
      <c r="W27" s="626"/>
      <c r="X27" s="627"/>
      <c r="Y27" s="628"/>
      <c r="Z27" s="660">
        <f t="shared" si="14"/>
        <v>0</v>
      </c>
      <c r="AA27" s="629"/>
      <c r="AB27" s="661">
        <f t="shared" si="15"/>
        <v>0</v>
      </c>
      <c r="AC27" s="630">
        <f t="shared" si="16"/>
        <v>0</v>
      </c>
      <c r="AD27" s="626"/>
      <c r="AE27" s="627"/>
      <c r="AF27" s="628"/>
      <c r="AG27" s="660">
        <f t="shared" si="17"/>
        <v>0</v>
      </c>
      <c r="AH27" s="629"/>
      <c r="AI27" s="661">
        <f t="shared" si="18"/>
        <v>0</v>
      </c>
      <c r="AJ27" s="630">
        <f t="shared" si="19"/>
        <v>0</v>
      </c>
      <c r="AK27" s="626"/>
      <c r="AL27" s="627"/>
      <c r="AM27" s="628"/>
      <c r="AN27" s="660">
        <f t="shared" si="20"/>
        <v>0</v>
      </c>
      <c r="AO27" s="629"/>
      <c r="AP27" s="661">
        <f t="shared" si="21"/>
        <v>0</v>
      </c>
      <c r="AQ27" s="630">
        <f t="shared" si="22"/>
        <v>0</v>
      </c>
      <c r="AR27" s="626"/>
      <c r="AS27" s="627"/>
      <c r="AT27" s="628"/>
      <c r="AU27" s="660">
        <f t="shared" si="1"/>
        <v>0</v>
      </c>
      <c r="AV27" s="629"/>
      <c r="AW27" s="661">
        <f t="shared" si="23"/>
        <v>0</v>
      </c>
      <c r="AX27" s="630">
        <f t="shared" si="24"/>
        <v>0</v>
      </c>
      <c r="AY27" s="626"/>
      <c r="AZ27" s="627"/>
      <c r="BA27" s="628"/>
      <c r="BB27" s="660">
        <f t="shared" si="2"/>
        <v>0</v>
      </c>
      <c r="BC27" s="629"/>
      <c r="BD27" s="661">
        <f t="shared" si="25"/>
        <v>0</v>
      </c>
      <c r="BE27" s="630">
        <f t="shared" si="26"/>
        <v>0</v>
      </c>
      <c r="BF27" s="626"/>
      <c r="BG27" s="627"/>
      <c r="BH27" s="628"/>
      <c r="BI27" s="660">
        <f t="shared" si="3"/>
        <v>0</v>
      </c>
      <c r="BJ27" s="629"/>
      <c r="BK27" s="661">
        <f t="shared" si="27"/>
        <v>0</v>
      </c>
      <c r="BL27" s="630">
        <f t="shared" si="28"/>
        <v>0</v>
      </c>
      <c r="BM27" s="626"/>
      <c r="BN27" s="627"/>
      <c r="BO27" s="628"/>
      <c r="BP27" s="660">
        <f t="shared" si="4"/>
        <v>0</v>
      </c>
      <c r="BQ27" s="629"/>
      <c r="BR27" s="661">
        <f t="shared" si="29"/>
        <v>0</v>
      </c>
      <c r="BS27" s="630">
        <f t="shared" si="30"/>
        <v>0</v>
      </c>
      <c r="BT27" s="679">
        <f t="shared" si="5"/>
        <v>0</v>
      </c>
      <c r="BU27" s="662">
        <f t="shared" si="5"/>
        <v>0</v>
      </c>
      <c r="BV27" s="680">
        <f t="shared" si="5"/>
        <v>0</v>
      </c>
    </row>
    <row r="28" spans="1:74" s="631" customFormat="1" ht="20.100000000000001" customHeight="1">
      <c r="A28" s="625"/>
      <c r="B28" s="626"/>
      <c r="C28" s="627"/>
      <c r="D28" s="628"/>
      <c r="E28" s="660">
        <f t="shared" si="6"/>
        <v>0</v>
      </c>
      <c r="F28" s="629"/>
      <c r="G28" s="661">
        <f t="shared" si="7"/>
        <v>0</v>
      </c>
      <c r="H28" s="630">
        <f t="shared" si="8"/>
        <v>0</v>
      </c>
      <c r="I28" s="626"/>
      <c r="J28" s="627"/>
      <c r="K28" s="628"/>
      <c r="L28" s="660">
        <f t="shared" si="0"/>
        <v>0</v>
      </c>
      <c r="M28" s="629"/>
      <c r="N28" s="661">
        <f t="shared" si="9"/>
        <v>0</v>
      </c>
      <c r="O28" s="630">
        <f t="shared" si="10"/>
        <v>0</v>
      </c>
      <c r="P28" s="626"/>
      <c r="Q28" s="627"/>
      <c r="R28" s="628"/>
      <c r="S28" s="660">
        <f t="shared" si="11"/>
        <v>0</v>
      </c>
      <c r="T28" s="629"/>
      <c r="U28" s="661">
        <f t="shared" si="12"/>
        <v>0</v>
      </c>
      <c r="V28" s="630">
        <f t="shared" si="13"/>
        <v>0</v>
      </c>
      <c r="W28" s="626"/>
      <c r="X28" s="627"/>
      <c r="Y28" s="628"/>
      <c r="Z28" s="660">
        <f t="shared" si="14"/>
        <v>0</v>
      </c>
      <c r="AA28" s="629"/>
      <c r="AB28" s="661">
        <f t="shared" si="15"/>
        <v>0</v>
      </c>
      <c r="AC28" s="630">
        <f t="shared" si="16"/>
        <v>0</v>
      </c>
      <c r="AD28" s="626"/>
      <c r="AE28" s="627"/>
      <c r="AF28" s="628"/>
      <c r="AG28" s="660">
        <f t="shared" si="17"/>
        <v>0</v>
      </c>
      <c r="AH28" s="629"/>
      <c r="AI28" s="661">
        <f t="shared" si="18"/>
        <v>0</v>
      </c>
      <c r="AJ28" s="630">
        <f t="shared" si="19"/>
        <v>0</v>
      </c>
      <c r="AK28" s="626"/>
      <c r="AL28" s="627"/>
      <c r="AM28" s="628"/>
      <c r="AN28" s="660">
        <f t="shared" si="20"/>
        <v>0</v>
      </c>
      <c r="AO28" s="629"/>
      <c r="AP28" s="661">
        <f t="shared" si="21"/>
        <v>0</v>
      </c>
      <c r="AQ28" s="630">
        <f t="shared" si="22"/>
        <v>0</v>
      </c>
      <c r="AR28" s="626"/>
      <c r="AS28" s="627"/>
      <c r="AT28" s="628"/>
      <c r="AU28" s="660">
        <f t="shared" si="1"/>
        <v>0</v>
      </c>
      <c r="AV28" s="629"/>
      <c r="AW28" s="661">
        <f t="shared" si="23"/>
        <v>0</v>
      </c>
      <c r="AX28" s="630">
        <f t="shared" si="24"/>
        <v>0</v>
      </c>
      <c r="AY28" s="626"/>
      <c r="AZ28" s="627"/>
      <c r="BA28" s="628"/>
      <c r="BB28" s="660">
        <f t="shared" si="2"/>
        <v>0</v>
      </c>
      <c r="BC28" s="629"/>
      <c r="BD28" s="661">
        <f t="shared" si="25"/>
        <v>0</v>
      </c>
      <c r="BE28" s="630">
        <f t="shared" si="26"/>
        <v>0</v>
      </c>
      <c r="BF28" s="626"/>
      <c r="BG28" s="627"/>
      <c r="BH28" s="628"/>
      <c r="BI28" s="660">
        <f t="shared" si="3"/>
        <v>0</v>
      </c>
      <c r="BJ28" s="629"/>
      <c r="BK28" s="661">
        <f t="shared" si="27"/>
        <v>0</v>
      </c>
      <c r="BL28" s="630">
        <f t="shared" si="28"/>
        <v>0</v>
      </c>
      <c r="BM28" s="626"/>
      <c r="BN28" s="627"/>
      <c r="BO28" s="628"/>
      <c r="BP28" s="660">
        <f t="shared" si="4"/>
        <v>0</v>
      </c>
      <c r="BQ28" s="629"/>
      <c r="BR28" s="661">
        <f t="shared" si="29"/>
        <v>0</v>
      </c>
      <c r="BS28" s="630">
        <f t="shared" si="30"/>
        <v>0</v>
      </c>
      <c r="BT28" s="679">
        <f t="shared" ref="BT28:BV54" si="31">SUM(F28,M28,T28,AA28,AH28,AO28,AV28,BC28,BJ28,BQ28)</f>
        <v>0</v>
      </c>
      <c r="BU28" s="662">
        <f t="shared" si="31"/>
        <v>0</v>
      </c>
      <c r="BV28" s="680">
        <f t="shared" si="31"/>
        <v>0</v>
      </c>
    </row>
    <row r="29" spans="1:74" s="631" customFormat="1" ht="20.100000000000001" customHeight="1">
      <c r="A29" s="625"/>
      <c r="B29" s="626"/>
      <c r="C29" s="627"/>
      <c r="D29" s="628"/>
      <c r="E29" s="660">
        <f t="shared" si="6"/>
        <v>0</v>
      </c>
      <c r="F29" s="629"/>
      <c r="G29" s="661">
        <f t="shared" si="7"/>
        <v>0</v>
      </c>
      <c r="H29" s="630">
        <f t="shared" si="8"/>
        <v>0</v>
      </c>
      <c r="I29" s="626"/>
      <c r="J29" s="627"/>
      <c r="K29" s="628"/>
      <c r="L29" s="660">
        <f t="shared" si="0"/>
        <v>0</v>
      </c>
      <c r="M29" s="629"/>
      <c r="N29" s="661">
        <f t="shared" si="9"/>
        <v>0</v>
      </c>
      <c r="O29" s="630">
        <f t="shared" si="10"/>
        <v>0</v>
      </c>
      <c r="P29" s="626"/>
      <c r="Q29" s="627"/>
      <c r="R29" s="628"/>
      <c r="S29" s="660">
        <f t="shared" si="11"/>
        <v>0</v>
      </c>
      <c r="T29" s="629"/>
      <c r="U29" s="661">
        <f t="shared" si="12"/>
        <v>0</v>
      </c>
      <c r="V29" s="630">
        <f t="shared" si="13"/>
        <v>0</v>
      </c>
      <c r="W29" s="626"/>
      <c r="X29" s="627"/>
      <c r="Y29" s="628"/>
      <c r="Z29" s="660">
        <f t="shared" si="14"/>
        <v>0</v>
      </c>
      <c r="AA29" s="629"/>
      <c r="AB29" s="661">
        <f t="shared" si="15"/>
        <v>0</v>
      </c>
      <c r="AC29" s="630">
        <f t="shared" si="16"/>
        <v>0</v>
      </c>
      <c r="AD29" s="626"/>
      <c r="AE29" s="627"/>
      <c r="AF29" s="628"/>
      <c r="AG29" s="660">
        <f t="shared" si="17"/>
        <v>0</v>
      </c>
      <c r="AH29" s="629"/>
      <c r="AI29" s="661">
        <f t="shared" si="18"/>
        <v>0</v>
      </c>
      <c r="AJ29" s="630">
        <f t="shared" si="19"/>
        <v>0</v>
      </c>
      <c r="AK29" s="626"/>
      <c r="AL29" s="627"/>
      <c r="AM29" s="628"/>
      <c r="AN29" s="660">
        <f t="shared" si="20"/>
        <v>0</v>
      </c>
      <c r="AO29" s="629"/>
      <c r="AP29" s="661">
        <f t="shared" si="21"/>
        <v>0</v>
      </c>
      <c r="AQ29" s="630">
        <f t="shared" si="22"/>
        <v>0</v>
      </c>
      <c r="AR29" s="626"/>
      <c r="AS29" s="627"/>
      <c r="AT29" s="628"/>
      <c r="AU29" s="660">
        <f t="shared" si="1"/>
        <v>0</v>
      </c>
      <c r="AV29" s="629"/>
      <c r="AW29" s="661">
        <f t="shared" si="23"/>
        <v>0</v>
      </c>
      <c r="AX29" s="630">
        <f t="shared" si="24"/>
        <v>0</v>
      </c>
      <c r="AY29" s="626"/>
      <c r="AZ29" s="627"/>
      <c r="BA29" s="628"/>
      <c r="BB29" s="660">
        <f t="shared" si="2"/>
        <v>0</v>
      </c>
      <c r="BC29" s="629"/>
      <c r="BD29" s="661">
        <f t="shared" si="25"/>
        <v>0</v>
      </c>
      <c r="BE29" s="630">
        <f t="shared" si="26"/>
        <v>0</v>
      </c>
      <c r="BF29" s="626"/>
      <c r="BG29" s="627"/>
      <c r="BH29" s="628"/>
      <c r="BI29" s="660">
        <f t="shared" si="3"/>
        <v>0</v>
      </c>
      <c r="BJ29" s="629"/>
      <c r="BK29" s="661">
        <f t="shared" si="27"/>
        <v>0</v>
      </c>
      <c r="BL29" s="630">
        <f t="shared" si="28"/>
        <v>0</v>
      </c>
      <c r="BM29" s="626"/>
      <c r="BN29" s="627"/>
      <c r="BO29" s="628"/>
      <c r="BP29" s="660">
        <f t="shared" si="4"/>
        <v>0</v>
      </c>
      <c r="BQ29" s="629"/>
      <c r="BR29" s="661">
        <f t="shared" si="29"/>
        <v>0</v>
      </c>
      <c r="BS29" s="630">
        <f t="shared" si="30"/>
        <v>0</v>
      </c>
      <c r="BT29" s="679">
        <f t="shared" si="31"/>
        <v>0</v>
      </c>
      <c r="BU29" s="662">
        <f t="shared" si="31"/>
        <v>0</v>
      </c>
      <c r="BV29" s="680">
        <f t="shared" si="31"/>
        <v>0</v>
      </c>
    </row>
    <row r="30" spans="1:74" s="631" customFormat="1" ht="20.100000000000001" customHeight="1">
      <c r="A30" s="625"/>
      <c r="B30" s="626"/>
      <c r="C30" s="627"/>
      <c r="D30" s="628"/>
      <c r="E30" s="660">
        <f t="shared" si="6"/>
        <v>0</v>
      </c>
      <c r="F30" s="629"/>
      <c r="G30" s="661">
        <f t="shared" si="7"/>
        <v>0</v>
      </c>
      <c r="H30" s="630">
        <f t="shared" si="8"/>
        <v>0</v>
      </c>
      <c r="I30" s="626"/>
      <c r="J30" s="627"/>
      <c r="K30" s="628"/>
      <c r="L30" s="660">
        <f t="shared" si="0"/>
        <v>0</v>
      </c>
      <c r="M30" s="629"/>
      <c r="N30" s="661">
        <f t="shared" si="9"/>
        <v>0</v>
      </c>
      <c r="O30" s="630">
        <f t="shared" si="10"/>
        <v>0</v>
      </c>
      <c r="P30" s="626"/>
      <c r="Q30" s="627"/>
      <c r="R30" s="628"/>
      <c r="S30" s="660">
        <f t="shared" si="11"/>
        <v>0</v>
      </c>
      <c r="T30" s="629"/>
      <c r="U30" s="661">
        <f t="shared" si="12"/>
        <v>0</v>
      </c>
      <c r="V30" s="630">
        <f t="shared" si="13"/>
        <v>0</v>
      </c>
      <c r="W30" s="626"/>
      <c r="X30" s="627"/>
      <c r="Y30" s="628"/>
      <c r="Z30" s="660">
        <f t="shared" si="14"/>
        <v>0</v>
      </c>
      <c r="AA30" s="629"/>
      <c r="AB30" s="661">
        <f t="shared" si="15"/>
        <v>0</v>
      </c>
      <c r="AC30" s="630">
        <f t="shared" si="16"/>
        <v>0</v>
      </c>
      <c r="AD30" s="626"/>
      <c r="AE30" s="627"/>
      <c r="AF30" s="628"/>
      <c r="AG30" s="660">
        <f t="shared" si="17"/>
        <v>0</v>
      </c>
      <c r="AH30" s="629"/>
      <c r="AI30" s="661">
        <f t="shared" si="18"/>
        <v>0</v>
      </c>
      <c r="AJ30" s="630">
        <f t="shared" si="19"/>
        <v>0</v>
      </c>
      <c r="AK30" s="626"/>
      <c r="AL30" s="627"/>
      <c r="AM30" s="628"/>
      <c r="AN30" s="660">
        <f t="shared" si="20"/>
        <v>0</v>
      </c>
      <c r="AO30" s="629"/>
      <c r="AP30" s="661">
        <f t="shared" si="21"/>
        <v>0</v>
      </c>
      <c r="AQ30" s="630">
        <f t="shared" si="22"/>
        <v>0</v>
      </c>
      <c r="AR30" s="626"/>
      <c r="AS30" s="627"/>
      <c r="AT30" s="628"/>
      <c r="AU30" s="660">
        <f t="shared" si="1"/>
        <v>0</v>
      </c>
      <c r="AV30" s="629"/>
      <c r="AW30" s="661">
        <f t="shared" si="23"/>
        <v>0</v>
      </c>
      <c r="AX30" s="630">
        <f t="shared" si="24"/>
        <v>0</v>
      </c>
      <c r="AY30" s="626"/>
      <c r="AZ30" s="627"/>
      <c r="BA30" s="628"/>
      <c r="BB30" s="660">
        <f t="shared" si="2"/>
        <v>0</v>
      </c>
      <c r="BC30" s="629"/>
      <c r="BD30" s="661">
        <f t="shared" si="25"/>
        <v>0</v>
      </c>
      <c r="BE30" s="630">
        <f t="shared" si="26"/>
        <v>0</v>
      </c>
      <c r="BF30" s="626"/>
      <c r="BG30" s="627"/>
      <c r="BH30" s="628"/>
      <c r="BI30" s="660">
        <f t="shared" si="3"/>
        <v>0</v>
      </c>
      <c r="BJ30" s="629"/>
      <c r="BK30" s="661">
        <f t="shared" si="27"/>
        <v>0</v>
      </c>
      <c r="BL30" s="630">
        <f t="shared" si="28"/>
        <v>0</v>
      </c>
      <c r="BM30" s="626"/>
      <c r="BN30" s="627"/>
      <c r="BO30" s="628"/>
      <c r="BP30" s="660">
        <f t="shared" si="4"/>
        <v>0</v>
      </c>
      <c r="BQ30" s="629"/>
      <c r="BR30" s="661">
        <f t="shared" si="29"/>
        <v>0</v>
      </c>
      <c r="BS30" s="630">
        <f t="shared" si="30"/>
        <v>0</v>
      </c>
      <c r="BT30" s="679">
        <f t="shared" si="31"/>
        <v>0</v>
      </c>
      <c r="BU30" s="662">
        <f t="shared" si="31"/>
        <v>0</v>
      </c>
      <c r="BV30" s="680">
        <f t="shared" si="31"/>
        <v>0</v>
      </c>
    </row>
    <row r="31" spans="1:74" s="631" customFormat="1" ht="20.100000000000001" customHeight="1">
      <c r="A31" s="625"/>
      <c r="B31" s="626"/>
      <c r="C31" s="627"/>
      <c r="D31" s="628"/>
      <c r="E31" s="660">
        <f t="shared" si="6"/>
        <v>0</v>
      </c>
      <c r="F31" s="629"/>
      <c r="G31" s="661">
        <f t="shared" si="7"/>
        <v>0</v>
      </c>
      <c r="H31" s="630">
        <f t="shared" si="8"/>
        <v>0</v>
      </c>
      <c r="I31" s="626"/>
      <c r="J31" s="627"/>
      <c r="K31" s="628"/>
      <c r="L31" s="660">
        <f t="shared" si="0"/>
        <v>0</v>
      </c>
      <c r="M31" s="629"/>
      <c r="N31" s="661">
        <f t="shared" si="9"/>
        <v>0</v>
      </c>
      <c r="O31" s="630">
        <f t="shared" si="10"/>
        <v>0</v>
      </c>
      <c r="P31" s="626"/>
      <c r="Q31" s="627"/>
      <c r="R31" s="628"/>
      <c r="S31" s="660">
        <f t="shared" si="11"/>
        <v>0</v>
      </c>
      <c r="T31" s="629"/>
      <c r="U31" s="661">
        <f t="shared" si="12"/>
        <v>0</v>
      </c>
      <c r="V31" s="630">
        <f t="shared" si="13"/>
        <v>0</v>
      </c>
      <c r="W31" s="626"/>
      <c r="X31" s="627"/>
      <c r="Y31" s="628"/>
      <c r="Z31" s="660">
        <f t="shared" si="14"/>
        <v>0</v>
      </c>
      <c r="AA31" s="629"/>
      <c r="AB31" s="661">
        <f t="shared" si="15"/>
        <v>0</v>
      </c>
      <c r="AC31" s="630">
        <f t="shared" si="16"/>
        <v>0</v>
      </c>
      <c r="AD31" s="626"/>
      <c r="AE31" s="627"/>
      <c r="AF31" s="628"/>
      <c r="AG31" s="660">
        <f t="shared" si="17"/>
        <v>0</v>
      </c>
      <c r="AH31" s="629"/>
      <c r="AI31" s="661">
        <f t="shared" si="18"/>
        <v>0</v>
      </c>
      <c r="AJ31" s="630">
        <f t="shared" si="19"/>
        <v>0</v>
      </c>
      <c r="AK31" s="626"/>
      <c r="AL31" s="627"/>
      <c r="AM31" s="628"/>
      <c r="AN31" s="660">
        <f t="shared" si="20"/>
        <v>0</v>
      </c>
      <c r="AO31" s="629"/>
      <c r="AP31" s="661">
        <f t="shared" si="21"/>
        <v>0</v>
      </c>
      <c r="AQ31" s="630">
        <f t="shared" si="22"/>
        <v>0</v>
      </c>
      <c r="AR31" s="626"/>
      <c r="AS31" s="627"/>
      <c r="AT31" s="628"/>
      <c r="AU31" s="660">
        <f t="shared" si="1"/>
        <v>0</v>
      </c>
      <c r="AV31" s="629"/>
      <c r="AW31" s="661">
        <f t="shared" si="23"/>
        <v>0</v>
      </c>
      <c r="AX31" s="630">
        <f t="shared" si="24"/>
        <v>0</v>
      </c>
      <c r="AY31" s="626"/>
      <c r="AZ31" s="627"/>
      <c r="BA31" s="628"/>
      <c r="BB31" s="660">
        <f t="shared" si="2"/>
        <v>0</v>
      </c>
      <c r="BC31" s="629"/>
      <c r="BD31" s="661">
        <f t="shared" si="25"/>
        <v>0</v>
      </c>
      <c r="BE31" s="630">
        <f t="shared" si="26"/>
        <v>0</v>
      </c>
      <c r="BF31" s="626"/>
      <c r="BG31" s="627"/>
      <c r="BH31" s="628"/>
      <c r="BI31" s="660">
        <f t="shared" si="3"/>
        <v>0</v>
      </c>
      <c r="BJ31" s="629"/>
      <c r="BK31" s="661">
        <f t="shared" si="27"/>
        <v>0</v>
      </c>
      <c r="BL31" s="630">
        <f t="shared" si="28"/>
        <v>0</v>
      </c>
      <c r="BM31" s="626"/>
      <c r="BN31" s="627"/>
      <c r="BO31" s="628"/>
      <c r="BP31" s="660">
        <f t="shared" si="4"/>
        <v>0</v>
      </c>
      <c r="BQ31" s="629"/>
      <c r="BR31" s="661">
        <f t="shared" si="29"/>
        <v>0</v>
      </c>
      <c r="BS31" s="630">
        <f t="shared" si="30"/>
        <v>0</v>
      </c>
      <c r="BT31" s="679">
        <f t="shared" si="31"/>
        <v>0</v>
      </c>
      <c r="BU31" s="662">
        <f t="shared" si="31"/>
        <v>0</v>
      </c>
      <c r="BV31" s="680">
        <f t="shared" si="31"/>
        <v>0</v>
      </c>
    </row>
    <row r="32" spans="1:74" s="631" customFormat="1" ht="20.100000000000001" customHeight="1">
      <c r="A32" s="625"/>
      <c r="B32" s="626"/>
      <c r="C32" s="627"/>
      <c r="D32" s="628"/>
      <c r="E32" s="660">
        <f t="shared" si="6"/>
        <v>0</v>
      </c>
      <c r="F32" s="629"/>
      <c r="G32" s="661">
        <f t="shared" si="7"/>
        <v>0</v>
      </c>
      <c r="H32" s="630">
        <f t="shared" si="8"/>
        <v>0</v>
      </c>
      <c r="I32" s="626"/>
      <c r="J32" s="627"/>
      <c r="K32" s="628"/>
      <c r="L32" s="660">
        <f t="shared" si="0"/>
        <v>0</v>
      </c>
      <c r="M32" s="629"/>
      <c r="N32" s="661">
        <f t="shared" si="9"/>
        <v>0</v>
      </c>
      <c r="O32" s="630">
        <f t="shared" si="10"/>
        <v>0</v>
      </c>
      <c r="P32" s="626"/>
      <c r="Q32" s="627"/>
      <c r="R32" s="628"/>
      <c r="S32" s="660">
        <f t="shared" si="11"/>
        <v>0</v>
      </c>
      <c r="T32" s="629"/>
      <c r="U32" s="661">
        <f t="shared" si="12"/>
        <v>0</v>
      </c>
      <c r="V32" s="630">
        <f t="shared" si="13"/>
        <v>0</v>
      </c>
      <c r="W32" s="626"/>
      <c r="X32" s="627"/>
      <c r="Y32" s="628"/>
      <c r="Z32" s="660">
        <f t="shared" si="14"/>
        <v>0</v>
      </c>
      <c r="AA32" s="629"/>
      <c r="AB32" s="661">
        <f t="shared" si="15"/>
        <v>0</v>
      </c>
      <c r="AC32" s="630">
        <f t="shared" si="16"/>
        <v>0</v>
      </c>
      <c r="AD32" s="626"/>
      <c r="AE32" s="627"/>
      <c r="AF32" s="628"/>
      <c r="AG32" s="660">
        <f t="shared" si="17"/>
        <v>0</v>
      </c>
      <c r="AH32" s="629"/>
      <c r="AI32" s="661">
        <f t="shared" si="18"/>
        <v>0</v>
      </c>
      <c r="AJ32" s="630">
        <f t="shared" si="19"/>
        <v>0</v>
      </c>
      <c r="AK32" s="626"/>
      <c r="AL32" s="627"/>
      <c r="AM32" s="628"/>
      <c r="AN32" s="660">
        <f t="shared" si="20"/>
        <v>0</v>
      </c>
      <c r="AO32" s="629"/>
      <c r="AP32" s="661">
        <f t="shared" si="21"/>
        <v>0</v>
      </c>
      <c r="AQ32" s="630">
        <f t="shared" si="22"/>
        <v>0</v>
      </c>
      <c r="AR32" s="626"/>
      <c r="AS32" s="627"/>
      <c r="AT32" s="628"/>
      <c r="AU32" s="660">
        <f t="shared" si="1"/>
        <v>0</v>
      </c>
      <c r="AV32" s="629"/>
      <c r="AW32" s="661">
        <f t="shared" si="23"/>
        <v>0</v>
      </c>
      <c r="AX32" s="630">
        <f t="shared" si="24"/>
        <v>0</v>
      </c>
      <c r="AY32" s="626"/>
      <c r="AZ32" s="627"/>
      <c r="BA32" s="628"/>
      <c r="BB32" s="660">
        <f t="shared" si="2"/>
        <v>0</v>
      </c>
      <c r="BC32" s="629"/>
      <c r="BD32" s="661">
        <f t="shared" si="25"/>
        <v>0</v>
      </c>
      <c r="BE32" s="630">
        <f t="shared" si="26"/>
        <v>0</v>
      </c>
      <c r="BF32" s="626"/>
      <c r="BG32" s="627"/>
      <c r="BH32" s="628"/>
      <c r="BI32" s="660">
        <f t="shared" si="3"/>
        <v>0</v>
      </c>
      <c r="BJ32" s="629"/>
      <c r="BK32" s="661">
        <f t="shared" si="27"/>
        <v>0</v>
      </c>
      <c r="BL32" s="630">
        <f t="shared" si="28"/>
        <v>0</v>
      </c>
      <c r="BM32" s="626"/>
      <c r="BN32" s="627"/>
      <c r="BO32" s="628"/>
      <c r="BP32" s="660">
        <f t="shared" si="4"/>
        <v>0</v>
      </c>
      <c r="BQ32" s="629"/>
      <c r="BR32" s="661">
        <f t="shared" si="29"/>
        <v>0</v>
      </c>
      <c r="BS32" s="630">
        <f t="shared" si="30"/>
        <v>0</v>
      </c>
      <c r="BT32" s="679">
        <f t="shared" si="31"/>
        <v>0</v>
      </c>
      <c r="BU32" s="662">
        <f t="shared" si="31"/>
        <v>0</v>
      </c>
      <c r="BV32" s="680">
        <f t="shared" si="31"/>
        <v>0</v>
      </c>
    </row>
    <row r="33" spans="1:74" s="631" customFormat="1" ht="20.100000000000001" customHeight="1">
      <c r="A33" s="625"/>
      <c r="B33" s="626"/>
      <c r="C33" s="627"/>
      <c r="D33" s="628"/>
      <c r="E33" s="660">
        <f t="shared" si="6"/>
        <v>0</v>
      </c>
      <c r="F33" s="629"/>
      <c r="G33" s="661">
        <f t="shared" si="7"/>
        <v>0</v>
      </c>
      <c r="H33" s="630">
        <f t="shared" si="8"/>
        <v>0</v>
      </c>
      <c r="I33" s="626"/>
      <c r="J33" s="627"/>
      <c r="K33" s="628"/>
      <c r="L33" s="660">
        <f t="shared" si="0"/>
        <v>0</v>
      </c>
      <c r="M33" s="629"/>
      <c r="N33" s="661">
        <f t="shared" si="9"/>
        <v>0</v>
      </c>
      <c r="O33" s="630">
        <f t="shared" si="10"/>
        <v>0</v>
      </c>
      <c r="P33" s="626"/>
      <c r="Q33" s="627"/>
      <c r="R33" s="628"/>
      <c r="S33" s="660">
        <f t="shared" si="11"/>
        <v>0</v>
      </c>
      <c r="T33" s="629"/>
      <c r="U33" s="661">
        <f t="shared" si="12"/>
        <v>0</v>
      </c>
      <c r="V33" s="630">
        <f t="shared" si="13"/>
        <v>0</v>
      </c>
      <c r="W33" s="626"/>
      <c r="X33" s="627"/>
      <c r="Y33" s="628"/>
      <c r="Z33" s="660">
        <f t="shared" si="14"/>
        <v>0</v>
      </c>
      <c r="AA33" s="629"/>
      <c r="AB33" s="661">
        <f t="shared" si="15"/>
        <v>0</v>
      </c>
      <c r="AC33" s="630">
        <f t="shared" si="16"/>
        <v>0</v>
      </c>
      <c r="AD33" s="626"/>
      <c r="AE33" s="627"/>
      <c r="AF33" s="628"/>
      <c r="AG33" s="660">
        <f t="shared" si="17"/>
        <v>0</v>
      </c>
      <c r="AH33" s="629"/>
      <c r="AI33" s="661">
        <f t="shared" si="18"/>
        <v>0</v>
      </c>
      <c r="AJ33" s="630">
        <f t="shared" si="19"/>
        <v>0</v>
      </c>
      <c r="AK33" s="626"/>
      <c r="AL33" s="627"/>
      <c r="AM33" s="628"/>
      <c r="AN33" s="660">
        <f t="shared" si="20"/>
        <v>0</v>
      </c>
      <c r="AO33" s="629"/>
      <c r="AP33" s="661">
        <f t="shared" si="21"/>
        <v>0</v>
      </c>
      <c r="AQ33" s="630">
        <f t="shared" si="22"/>
        <v>0</v>
      </c>
      <c r="AR33" s="626"/>
      <c r="AS33" s="627"/>
      <c r="AT33" s="628"/>
      <c r="AU33" s="660">
        <f t="shared" si="1"/>
        <v>0</v>
      </c>
      <c r="AV33" s="629"/>
      <c r="AW33" s="661">
        <f t="shared" si="23"/>
        <v>0</v>
      </c>
      <c r="AX33" s="630">
        <f t="shared" si="24"/>
        <v>0</v>
      </c>
      <c r="AY33" s="626"/>
      <c r="AZ33" s="627"/>
      <c r="BA33" s="628"/>
      <c r="BB33" s="660">
        <f t="shared" si="2"/>
        <v>0</v>
      </c>
      <c r="BC33" s="629"/>
      <c r="BD33" s="661">
        <f t="shared" si="25"/>
        <v>0</v>
      </c>
      <c r="BE33" s="630">
        <f t="shared" si="26"/>
        <v>0</v>
      </c>
      <c r="BF33" s="626"/>
      <c r="BG33" s="627"/>
      <c r="BH33" s="628"/>
      <c r="BI33" s="660">
        <f t="shared" si="3"/>
        <v>0</v>
      </c>
      <c r="BJ33" s="629"/>
      <c r="BK33" s="661">
        <f t="shared" si="27"/>
        <v>0</v>
      </c>
      <c r="BL33" s="630">
        <f t="shared" si="28"/>
        <v>0</v>
      </c>
      <c r="BM33" s="626"/>
      <c r="BN33" s="627"/>
      <c r="BO33" s="628"/>
      <c r="BP33" s="660">
        <f t="shared" si="4"/>
        <v>0</v>
      </c>
      <c r="BQ33" s="629"/>
      <c r="BR33" s="661">
        <f t="shared" si="29"/>
        <v>0</v>
      </c>
      <c r="BS33" s="630">
        <f t="shared" si="30"/>
        <v>0</v>
      </c>
      <c r="BT33" s="679">
        <f t="shared" si="31"/>
        <v>0</v>
      </c>
      <c r="BU33" s="662">
        <f t="shared" si="31"/>
        <v>0</v>
      </c>
      <c r="BV33" s="680">
        <f t="shared" si="31"/>
        <v>0</v>
      </c>
    </row>
    <row r="34" spans="1:74" s="631" customFormat="1" ht="20.100000000000001" customHeight="1">
      <c r="A34" s="625"/>
      <c r="B34" s="626"/>
      <c r="C34" s="627"/>
      <c r="D34" s="628"/>
      <c r="E34" s="660">
        <f t="shared" si="6"/>
        <v>0</v>
      </c>
      <c r="F34" s="629"/>
      <c r="G34" s="661">
        <f t="shared" si="7"/>
        <v>0</v>
      </c>
      <c r="H34" s="630">
        <f t="shared" si="8"/>
        <v>0</v>
      </c>
      <c r="I34" s="626"/>
      <c r="J34" s="627"/>
      <c r="K34" s="628"/>
      <c r="L34" s="660">
        <f t="shared" si="0"/>
        <v>0</v>
      </c>
      <c r="M34" s="629"/>
      <c r="N34" s="661">
        <f t="shared" si="9"/>
        <v>0</v>
      </c>
      <c r="O34" s="630">
        <f t="shared" si="10"/>
        <v>0</v>
      </c>
      <c r="P34" s="626"/>
      <c r="Q34" s="627"/>
      <c r="R34" s="628"/>
      <c r="S34" s="660">
        <f t="shared" si="11"/>
        <v>0</v>
      </c>
      <c r="T34" s="629"/>
      <c r="U34" s="661">
        <f t="shared" si="12"/>
        <v>0</v>
      </c>
      <c r="V34" s="630">
        <f t="shared" si="13"/>
        <v>0</v>
      </c>
      <c r="W34" s="626"/>
      <c r="X34" s="627"/>
      <c r="Y34" s="628"/>
      <c r="Z34" s="660">
        <f t="shared" si="14"/>
        <v>0</v>
      </c>
      <c r="AA34" s="629"/>
      <c r="AB34" s="661">
        <f t="shared" si="15"/>
        <v>0</v>
      </c>
      <c r="AC34" s="630">
        <f t="shared" si="16"/>
        <v>0</v>
      </c>
      <c r="AD34" s="626"/>
      <c r="AE34" s="627"/>
      <c r="AF34" s="628"/>
      <c r="AG34" s="660">
        <f t="shared" si="17"/>
        <v>0</v>
      </c>
      <c r="AH34" s="629"/>
      <c r="AI34" s="661">
        <f t="shared" si="18"/>
        <v>0</v>
      </c>
      <c r="AJ34" s="630">
        <f t="shared" si="19"/>
        <v>0</v>
      </c>
      <c r="AK34" s="626"/>
      <c r="AL34" s="627"/>
      <c r="AM34" s="628"/>
      <c r="AN34" s="660">
        <f t="shared" si="20"/>
        <v>0</v>
      </c>
      <c r="AO34" s="629"/>
      <c r="AP34" s="661">
        <f t="shared" si="21"/>
        <v>0</v>
      </c>
      <c r="AQ34" s="630">
        <f t="shared" si="22"/>
        <v>0</v>
      </c>
      <c r="AR34" s="626"/>
      <c r="AS34" s="627"/>
      <c r="AT34" s="628"/>
      <c r="AU34" s="660">
        <f t="shared" si="1"/>
        <v>0</v>
      </c>
      <c r="AV34" s="629"/>
      <c r="AW34" s="661">
        <f t="shared" si="23"/>
        <v>0</v>
      </c>
      <c r="AX34" s="630">
        <f t="shared" si="24"/>
        <v>0</v>
      </c>
      <c r="AY34" s="626"/>
      <c r="AZ34" s="627"/>
      <c r="BA34" s="628"/>
      <c r="BB34" s="660">
        <f t="shared" si="2"/>
        <v>0</v>
      </c>
      <c r="BC34" s="629"/>
      <c r="BD34" s="661">
        <f t="shared" si="25"/>
        <v>0</v>
      </c>
      <c r="BE34" s="630">
        <f t="shared" si="26"/>
        <v>0</v>
      </c>
      <c r="BF34" s="626"/>
      <c r="BG34" s="627"/>
      <c r="BH34" s="628"/>
      <c r="BI34" s="660">
        <f t="shared" si="3"/>
        <v>0</v>
      </c>
      <c r="BJ34" s="629"/>
      <c r="BK34" s="661">
        <f t="shared" si="27"/>
        <v>0</v>
      </c>
      <c r="BL34" s="630">
        <f t="shared" si="28"/>
        <v>0</v>
      </c>
      <c r="BM34" s="626"/>
      <c r="BN34" s="627"/>
      <c r="BO34" s="628"/>
      <c r="BP34" s="660">
        <f t="shared" si="4"/>
        <v>0</v>
      </c>
      <c r="BQ34" s="629"/>
      <c r="BR34" s="661">
        <f t="shared" si="29"/>
        <v>0</v>
      </c>
      <c r="BS34" s="630">
        <f t="shared" si="30"/>
        <v>0</v>
      </c>
      <c r="BT34" s="679">
        <f t="shared" si="31"/>
        <v>0</v>
      </c>
      <c r="BU34" s="662">
        <f t="shared" si="31"/>
        <v>0</v>
      </c>
      <c r="BV34" s="680">
        <f t="shared" si="31"/>
        <v>0</v>
      </c>
    </row>
    <row r="35" spans="1:74" s="631" customFormat="1" ht="20.100000000000001" customHeight="1">
      <c r="A35" s="625"/>
      <c r="B35" s="626"/>
      <c r="C35" s="627"/>
      <c r="D35" s="628"/>
      <c r="E35" s="660">
        <f t="shared" si="6"/>
        <v>0</v>
      </c>
      <c r="F35" s="629"/>
      <c r="G35" s="661">
        <f t="shared" si="7"/>
        <v>0</v>
      </c>
      <c r="H35" s="630">
        <f t="shared" si="8"/>
        <v>0</v>
      </c>
      <c r="I35" s="626"/>
      <c r="J35" s="627"/>
      <c r="K35" s="628"/>
      <c r="L35" s="660">
        <f t="shared" si="0"/>
        <v>0</v>
      </c>
      <c r="M35" s="629"/>
      <c r="N35" s="661">
        <f t="shared" si="9"/>
        <v>0</v>
      </c>
      <c r="O35" s="630">
        <f t="shared" si="10"/>
        <v>0</v>
      </c>
      <c r="P35" s="626"/>
      <c r="Q35" s="627"/>
      <c r="R35" s="628"/>
      <c r="S35" s="660">
        <f t="shared" si="11"/>
        <v>0</v>
      </c>
      <c r="T35" s="629"/>
      <c r="U35" s="661">
        <f t="shared" si="12"/>
        <v>0</v>
      </c>
      <c r="V35" s="630">
        <f t="shared" si="13"/>
        <v>0</v>
      </c>
      <c r="W35" s="626"/>
      <c r="X35" s="627"/>
      <c r="Y35" s="628"/>
      <c r="Z35" s="660">
        <f t="shared" si="14"/>
        <v>0</v>
      </c>
      <c r="AA35" s="629"/>
      <c r="AB35" s="661">
        <f t="shared" si="15"/>
        <v>0</v>
      </c>
      <c r="AC35" s="630">
        <f t="shared" si="16"/>
        <v>0</v>
      </c>
      <c r="AD35" s="626"/>
      <c r="AE35" s="627"/>
      <c r="AF35" s="628"/>
      <c r="AG35" s="660">
        <f t="shared" si="17"/>
        <v>0</v>
      </c>
      <c r="AH35" s="629"/>
      <c r="AI35" s="661">
        <f t="shared" si="18"/>
        <v>0</v>
      </c>
      <c r="AJ35" s="630">
        <f t="shared" si="19"/>
        <v>0</v>
      </c>
      <c r="AK35" s="626"/>
      <c r="AL35" s="627"/>
      <c r="AM35" s="628"/>
      <c r="AN35" s="660">
        <f t="shared" si="20"/>
        <v>0</v>
      </c>
      <c r="AO35" s="629"/>
      <c r="AP35" s="661">
        <f t="shared" si="21"/>
        <v>0</v>
      </c>
      <c r="AQ35" s="630">
        <f t="shared" si="22"/>
        <v>0</v>
      </c>
      <c r="AR35" s="626"/>
      <c r="AS35" s="627"/>
      <c r="AT35" s="628"/>
      <c r="AU35" s="660">
        <f t="shared" si="1"/>
        <v>0</v>
      </c>
      <c r="AV35" s="629"/>
      <c r="AW35" s="661">
        <f t="shared" si="23"/>
        <v>0</v>
      </c>
      <c r="AX35" s="630">
        <f t="shared" si="24"/>
        <v>0</v>
      </c>
      <c r="AY35" s="626"/>
      <c r="AZ35" s="627"/>
      <c r="BA35" s="628"/>
      <c r="BB35" s="660">
        <f t="shared" si="2"/>
        <v>0</v>
      </c>
      <c r="BC35" s="629"/>
      <c r="BD35" s="661">
        <f t="shared" si="25"/>
        <v>0</v>
      </c>
      <c r="BE35" s="630">
        <f t="shared" si="26"/>
        <v>0</v>
      </c>
      <c r="BF35" s="626"/>
      <c r="BG35" s="627"/>
      <c r="BH35" s="628"/>
      <c r="BI35" s="660">
        <f t="shared" si="3"/>
        <v>0</v>
      </c>
      <c r="BJ35" s="629"/>
      <c r="BK35" s="661">
        <f t="shared" si="27"/>
        <v>0</v>
      </c>
      <c r="BL35" s="630">
        <f t="shared" si="28"/>
        <v>0</v>
      </c>
      <c r="BM35" s="626"/>
      <c r="BN35" s="627"/>
      <c r="BO35" s="628"/>
      <c r="BP35" s="660">
        <f t="shared" si="4"/>
        <v>0</v>
      </c>
      <c r="BQ35" s="629"/>
      <c r="BR35" s="661">
        <f t="shared" si="29"/>
        <v>0</v>
      </c>
      <c r="BS35" s="630">
        <f t="shared" si="30"/>
        <v>0</v>
      </c>
      <c r="BT35" s="679">
        <f t="shared" si="31"/>
        <v>0</v>
      </c>
      <c r="BU35" s="662">
        <f t="shared" si="31"/>
        <v>0</v>
      </c>
      <c r="BV35" s="680">
        <f t="shared" si="31"/>
        <v>0</v>
      </c>
    </row>
    <row r="36" spans="1:74" s="631" customFormat="1" ht="20.100000000000001" customHeight="1">
      <c r="A36" s="625"/>
      <c r="B36" s="626"/>
      <c r="C36" s="627"/>
      <c r="D36" s="628"/>
      <c r="E36" s="660">
        <f t="shared" si="6"/>
        <v>0</v>
      </c>
      <c r="F36" s="629"/>
      <c r="G36" s="661">
        <f t="shared" si="7"/>
        <v>0</v>
      </c>
      <c r="H36" s="630">
        <f t="shared" si="8"/>
        <v>0</v>
      </c>
      <c r="I36" s="626"/>
      <c r="J36" s="627"/>
      <c r="K36" s="628"/>
      <c r="L36" s="660">
        <f t="shared" si="0"/>
        <v>0</v>
      </c>
      <c r="M36" s="629"/>
      <c r="N36" s="661">
        <f t="shared" si="9"/>
        <v>0</v>
      </c>
      <c r="O36" s="630">
        <f t="shared" si="10"/>
        <v>0</v>
      </c>
      <c r="P36" s="626"/>
      <c r="Q36" s="627"/>
      <c r="R36" s="628"/>
      <c r="S36" s="660">
        <f t="shared" si="11"/>
        <v>0</v>
      </c>
      <c r="T36" s="629"/>
      <c r="U36" s="661">
        <f t="shared" si="12"/>
        <v>0</v>
      </c>
      <c r="V36" s="630">
        <f t="shared" si="13"/>
        <v>0</v>
      </c>
      <c r="W36" s="626"/>
      <c r="X36" s="627"/>
      <c r="Y36" s="628"/>
      <c r="Z36" s="660">
        <f t="shared" si="14"/>
        <v>0</v>
      </c>
      <c r="AA36" s="629"/>
      <c r="AB36" s="661">
        <f t="shared" si="15"/>
        <v>0</v>
      </c>
      <c r="AC36" s="630">
        <f t="shared" si="16"/>
        <v>0</v>
      </c>
      <c r="AD36" s="626"/>
      <c r="AE36" s="627"/>
      <c r="AF36" s="628"/>
      <c r="AG36" s="660">
        <f t="shared" si="17"/>
        <v>0</v>
      </c>
      <c r="AH36" s="629"/>
      <c r="AI36" s="661">
        <f t="shared" si="18"/>
        <v>0</v>
      </c>
      <c r="AJ36" s="630">
        <f t="shared" si="19"/>
        <v>0</v>
      </c>
      <c r="AK36" s="626"/>
      <c r="AL36" s="627"/>
      <c r="AM36" s="628"/>
      <c r="AN36" s="660">
        <f t="shared" si="20"/>
        <v>0</v>
      </c>
      <c r="AO36" s="629"/>
      <c r="AP36" s="661">
        <f t="shared" si="21"/>
        <v>0</v>
      </c>
      <c r="AQ36" s="630">
        <f t="shared" si="22"/>
        <v>0</v>
      </c>
      <c r="AR36" s="626"/>
      <c r="AS36" s="627"/>
      <c r="AT36" s="628"/>
      <c r="AU36" s="660">
        <f t="shared" si="1"/>
        <v>0</v>
      </c>
      <c r="AV36" s="629"/>
      <c r="AW36" s="661">
        <f t="shared" si="23"/>
        <v>0</v>
      </c>
      <c r="AX36" s="630">
        <f t="shared" si="24"/>
        <v>0</v>
      </c>
      <c r="AY36" s="626"/>
      <c r="AZ36" s="627"/>
      <c r="BA36" s="628"/>
      <c r="BB36" s="660">
        <f t="shared" si="2"/>
        <v>0</v>
      </c>
      <c r="BC36" s="629"/>
      <c r="BD36" s="661">
        <f t="shared" si="25"/>
        <v>0</v>
      </c>
      <c r="BE36" s="630">
        <f t="shared" si="26"/>
        <v>0</v>
      </c>
      <c r="BF36" s="626"/>
      <c r="BG36" s="627"/>
      <c r="BH36" s="628"/>
      <c r="BI36" s="660">
        <f t="shared" si="3"/>
        <v>0</v>
      </c>
      <c r="BJ36" s="629"/>
      <c r="BK36" s="661">
        <f t="shared" si="27"/>
        <v>0</v>
      </c>
      <c r="BL36" s="630">
        <f t="shared" si="28"/>
        <v>0</v>
      </c>
      <c r="BM36" s="626"/>
      <c r="BN36" s="627"/>
      <c r="BO36" s="628"/>
      <c r="BP36" s="660">
        <f t="shared" si="4"/>
        <v>0</v>
      </c>
      <c r="BQ36" s="629"/>
      <c r="BR36" s="661">
        <f t="shared" si="29"/>
        <v>0</v>
      </c>
      <c r="BS36" s="630">
        <f t="shared" si="30"/>
        <v>0</v>
      </c>
      <c r="BT36" s="679">
        <f t="shared" si="31"/>
        <v>0</v>
      </c>
      <c r="BU36" s="662">
        <f t="shared" si="31"/>
        <v>0</v>
      </c>
      <c r="BV36" s="680">
        <f t="shared" si="31"/>
        <v>0</v>
      </c>
    </row>
    <row r="37" spans="1:74" s="631" customFormat="1" ht="20.100000000000001" customHeight="1">
      <c r="A37" s="625"/>
      <c r="B37" s="626"/>
      <c r="C37" s="627"/>
      <c r="D37" s="628"/>
      <c r="E37" s="660">
        <f t="shared" si="6"/>
        <v>0</v>
      </c>
      <c r="F37" s="629"/>
      <c r="G37" s="661">
        <f t="shared" si="7"/>
        <v>0</v>
      </c>
      <c r="H37" s="630">
        <f t="shared" si="8"/>
        <v>0</v>
      </c>
      <c r="I37" s="626"/>
      <c r="J37" s="627"/>
      <c r="K37" s="628"/>
      <c r="L37" s="660">
        <f t="shared" si="0"/>
        <v>0</v>
      </c>
      <c r="M37" s="629"/>
      <c r="N37" s="661">
        <f t="shared" si="9"/>
        <v>0</v>
      </c>
      <c r="O37" s="630">
        <f t="shared" si="10"/>
        <v>0</v>
      </c>
      <c r="P37" s="626"/>
      <c r="Q37" s="627"/>
      <c r="R37" s="628"/>
      <c r="S37" s="660">
        <f t="shared" si="11"/>
        <v>0</v>
      </c>
      <c r="T37" s="629"/>
      <c r="U37" s="661">
        <f t="shared" si="12"/>
        <v>0</v>
      </c>
      <c r="V37" s="630">
        <f t="shared" si="13"/>
        <v>0</v>
      </c>
      <c r="W37" s="626"/>
      <c r="X37" s="627"/>
      <c r="Y37" s="628"/>
      <c r="Z37" s="660">
        <f t="shared" si="14"/>
        <v>0</v>
      </c>
      <c r="AA37" s="629"/>
      <c r="AB37" s="661">
        <f t="shared" si="15"/>
        <v>0</v>
      </c>
      <c r="AC37" s="630">
        <f t="shared" si="16"/>
        <v>0</v>
      </c>
      <c r="AD37" s="626"/>
      <c r="AE37" s="627"/>
      <c r="AF37" s="628"/>
      <c r="AG37" s="660">
        <f t="shared" si="17"/>
        <v>0</v>
      </c>
      <c r="AH37" s="629"/>
      <c r="AI37" s="661">
        <f t="shared" si="18"/>
        <v>0</v>
      </c>
      <c r="AJ37" s="630">
        <f t="shared" si="19"/>
        <v>0</v>
      </c>
      <c r="AK37" s="626"/>
      <c r="AL37" s="627"/>
      <c r="AM37" s="628"/>
      <c r="AN37" s="660">
        <f t="shared" si="20"/>
        <v>0</v>
      </c>
      <c r="AO37" s="629"/>
      <c r="AP37" s="661">
        <f t="shared" si="21"/>
        <v>0</v>
      </c>
      <c r="AQ37" s="630">
        <f t="shared" si="22"/>
        <v>0</v>
      </c>
      <c r="AR37" s="626"/>
      <c r="AS37" s="627"/>
      <c r="AT37" s="628"/>
      <c r="AU37" s="660">
        <f t="shared" si="1"/>
        <v>0</v>
      </c>
      <c r="AV37" s="629"/>
      <c r="AW37" s="661">
        <f t="shared" si="23"/>
        <v>0</v>
      </c>
      <c r="AX37" s="630">
        <f t="shared" si="24"/>
        <v>0</v>
      </c>
      <c r="AY37" s="626"/>
      <c r="AZ37" s="627"/>
      <c r="BA37" s="628"/>
      <c r="BB37" s="660">
        <f t="shared" si="2"/>
        <v>0</v>
      </c>
      <c r="BC37" s="629"/>
      <c r="BD37" s="661">
        <f t="shared" si="25"/>
        <v>0</v>
      </c>
      <c r="BE37" s="630">
        <f t="shared" si="26"/>
        <v>0</v>
      </c>
      <c r="BF37" s="626"/>
      <c r="BG37" s="627"/>
      <c r="BH37" s="628"/>
      <c r="BI37" s="660">
        <f t="shared" si="3"/>
        <v>0</v>
      </c>
      <c r="BJ37" s="629"/>
      <c r="BK37" s="661">
        <f t="shared" si="27"/>
        <v>0</v>
      </c>
      <c r="BL37" s="630">
        <f t="shared" si="28"/>
        <v>0</v>
      </c>
      <c r="BM37" s="626"/>
      <c r="BN37" s="627"/>
      <c r="BO37" s="628"/>
      <c r="BP37" s="660">
        <f t="shared" si="4"/>
        <v>0</v>
      </c>
      <c r="BQ37" s="629"/>
      <c r="BR37" s="661">
        <f t="shared" si="29"/>
        <v>0</v>
      </c>
      <c r="BS37" s="630">
        <f t="shared" si="30"/>
        <v>0</v>
      </c>
      <c r="BT37" s="679">
        <f t="shared" si="31"/>
        <v>0</v>
      </c>
      <c r="BU37" s="662">
        <f t="shared" si="31"/>
        <v>0</v>
      </c>
      <c r="BV37" s="680">
        <f t="shared" si="31"/>
        <v>0</v>
      </c>
    </row>
    <row r="38" spans="1:74" s="631" customFormat="1" ht="20.100000000000001" customHeight="1">
      <c r="A38" s="625"/>
      <c r="B38" s="626"/>
      <c r="C38" s="627"/>
      <c r="D38" s="628"/>
      <c r="E38" s="660">
        <f t="shared" si="6"/>
        <v>0</v>
      </c>
      <c r="F38" s="629"/>
      <c r="G38" s="661">
        <f t="shared" si="7"/>
        <v>0</v>
      </c>
      <c r="H38" s="630">
        <f t="shared" si="8"/>
        <v>0</v>
      </c>
      <c r="I38" s="626"/>
      <c r="J38" s="627"/>
      <c r="K38" s="628"/>
      <c r="L38" s="660">
        <f t="shared" si="0"/>
        <v>0</v>
      </c>
      <c r="M38" s="629"/>
      <c r="N38" s="661">
        <f t="shared" si="9"/>
        <v>0</v>
      </c>
      <c r="O38" s="630">
        <f t="shared" si="10"/>
        <v>0</v>
      </c>
      <c r="P38" s="626"/>
      <c r="Q38" s="627"/>
      <c r="R38" s="628"/>
      <c r="S38" s="660">
        <f t="shared" si="11"/>
        <v>0</v>
      </c>
      <c r="T38" s="629"/>
      <c r="U38" s="661">
        <f t="shared" si="12"/>
        <v>0</v>
      </c>
      <c r="V38" s="630">
        <f t="shared" si="13"/>
        <v>0</v>
      </c>
      <c r="W38" s="626"/>
      <c r="X38" s="627"/>
      <c r="Y38" s="628"/>
      <c r="Z38" s="660">
        <f t="shared" si="14"/>
        <v>0</v>
      </c>
      <c r="AA38" s="629"/>
      <c r="AB38" s="661">
        <f t="shared" si="15"/>
        <v>0</v>
      </c>
      <c r="AC38" s="630">
        <f t="shared" si="16"/>
        <v>0</v>
      </c>
      <c r="AD38" s="626"/>
      <c r="AE38" s="627"/>
      <c r="AF38" s="628"/>
      <c r="AG38" s="660">
        <f t="shared" si="17"/>
        <v>0</v>
      </c>
      <c r="AH38" s="629"/>
      <c r="AI38" s="661">
        <f t="shared" si="18"/>
        <v>0</v>
      </c>
      <c r="AJ38" s="630">
        <f t="shared" si="19"/>
        <v>0</v>
      </c>
      <c r="AK38" s="626"/>
      <c r="AL38" s="627"/>
      <c r="AM38" s="628"/>
      <c r="AN38" s="660">
        <f t="shared" si="20"/>
        <v>0</v>
      </c>
      <c r="AO38" s="629"/>
      <c r="AP38" s="661">
        <f t="shared" si="21"/>
        <v>0</v>
      </c>
      <c r="AQ38" s="630">
        <f t="shared" si="22"/>
        <v>0</v>
      </c>
      <c r="AR38" s="626"/>
      <c r="AS38" s="627"/>
      <c r="AT38" s="628"/>
      <c r="AU38" s="660">
        <f t="shared" si="1"/>
        <v>0</v>
      </c>
      <c r="AV38" s="629"/>
      <c r="AW38" s="661">
        <f t="shared" si="23"/>
        <v>0</v>
      </c>
      <c r="AX38" s="630">
        <f t="shared" si="24"/>
        <v>0</v>
      </c>
      <c r="AY38" s="626"/>
      <c r="AZ38" s="627"/>
      <c r="BA38" s="628"/>
      <c r="BB38" s="660">
        <f t="shared" si="2"/>
        <v>0</v>
      </c>
      <c r="BC38" s="629"/>
      <c r="BD38" s="661">
        <f t="shared" si="25"/>
        <v>0</v>
      </c>
      <c r="BE38" s="630">
        <f t="shared" si="26"/>
        <v>0</v>
      </c>
      <c r="BF38" s="626"/>
      <c r="BG38" s="627"/>
      <c r="BH38" s="628"/>
      <c r="BI38" s="660">
        <f t="shared" si="3"/>
        <v>0</v>
      </c>
      <c r="BJ38" s="629"/>
      <c r="BK38" s="661">
        <f t="shared" si="27"/>
        <v>0</v>
      </c>
      <c r="BL38" s="630">
        <f t="shared" si="28"/>
        <v>0</v>
      </c>
      <c r="BM38" s="626"/>
      <c r="BN38" s="627"/>
      <c r="BO38" s="628"/>
      <c r="BP38" s="660">
        <f t="shared" si="4"/>
        <v>0</v>
      </c>
      <c r="BQ38" s="629"/>
      <c r="BR38" s="661">
        <f t="shared" si="29"/>
        <v>0</v>
      </c>
      <c r="BS38" s="630">
        <f t="shared" si="30"/>
        <v>0</v>
      </c>
      <c r="BT38" s="679">
        <f t="shared" si="31"/>
        <v>0</v>
      </c>
      <c r="BU38" s="662">
        <f t="shared" si="31"/>
        <v>0</v>
      </c>
      <c r="BV38" s="680">
        <f t="shared" si="31"/>
        <v>0</v>
      </c>
    </row>
    <row r="39" spans="1:74" s="631" customFormat="1" ht="20.100000000000001" customHeight="1">
      <c r="A39" s="625"/>
      <c r="B39" s="626"/>
      <c r="C39" s="627"/>
      <c r="D39" s="628"/>
      <c r="E39" s="660">
        <f t="shared" si="6"/>
        <v>0</v>
      </c>
      <c r="F39" s="629"/>
      <c r="G39" s="661">
        <f t="shared" si="7"/>
        <v>0</v>
      </c>
      <c r="H39" s="630">
        <f t="shared" si="8"/>
        <v>0</v>
      </c>
      <c r="I39" s="626"/>
      <c r="J39" s="627"/>
      <c r="K39" s="628"/>
      <c r="L39" s="660">
        <f t="shared" si="0"/>
        <v>0</v>
      </c>
      <c r="M39" s="629"/>
      <c r="N39" s="661">
        <f t="shared" si="9"/>
        <v>0</v>
      </c>
      <c r="O39" s="630">
        <f t="shared" si="10"/>
        <v>0</v>
      </c>
      <c r="P39" s="626"/>
      <c r="Q39" s="627"/>
      <c r="R39" s="628"/>
      <c r="S39" s="660">
        <f t="shared" si="11"/>
        <v>0</v>
      </c>
      <c r="T39" s="629"/>
      <c r="U39" s="661">
        <f t="shared" si="12"/>
        <v>0</v>
      </c>
      <c r="V39" s="630">
        <f t="shared" si="13"/>
        <v>0</v>
      </c>
      <c r="W39" s="626"/>
      <c r="X39" s="627"/>
      <c r="Y39" s="628"/>
      <c r="Z39" s="660">
        <f t="shared" si="14"/>
        <v>0</v>
      </c>
      <c r="AA39" s="629"/>
      <c r="AB39" s="661">
        <f t="shared" si="15"/>
        <v>0</v>
      </c>
      <c r="AC39" s="630">
        <f t="shared" si="16"/>
        <v>0</v>
      </c>
      <c r="AD39" s="626"/>
      <c r="AE39" s="627"/>
      <c r="AF39" s="628"/>
      <c r="AG39" s="660">
        <f t="shared" si="17"/>
        <v>0</v>
      </c>
      <c r="AH39" s="629"/>
      <c r="AI39" s="661">
        <f t="shared" si="18"/>
        <v>0</v>
      </c>
      <c r="AJ39" s="630">
        <f t="shared" si="19"/>
        <v>0</v>
      </c>
      <c r="AK39" s="626"/>
      <c r="AL39" s="627"/>
      <c r="AM39" s="628"/>
      <c r="AN39" s="660">
        <f t="shared" si="20"/>
        <v>0</v>
      </c>
      <c r="AO39" s="629"/>
      <c r="AP39" s="661">
        <f t="shared" si="21"/>
        <v>0</v>
      </c>
      <c r="AQ39" s="630">
        <f t="shared" si="22"/>
        <v>0</v>
      </c>
      <c r="AR39" s="626"/>
      <c r="AS39" s="627"/>
      <c r="AT39" s="628"/>
      <c r="AU39" s="660">
        <f t="shared" si="1"/>
        <v>0</v>
      </c>
      <c r="AV39" s="629"/>
      <c r="AW39" s="661">
        <f t="shared" si="23"/>
        <v>0</v>
      </c>
      <c r="AX39" s="630">
        <f t="shared" si="24"/>
        <v>0</v>
      </c>
      <c r="AY39" s="626"/>
      <c r="AZ39" s="627"/>
      <c r="BA39" s="628"/>
      <c r="BB39" s="660">
        <f t="shared" si="2"/>
        <v>0</v>
      </c>
      <c r="BC39" s="629"/>
      <c r="BD39" s="661">
        <f t="shared" si="25"/>
        <v>0</v>
      </c>
      <c r="BE39" s="630">
        <f t="shared" si="26"/>
        <v>0</v>
      </c>
      <c r="BF39" s="626"/>
      <c r="BG39" s="627"/>
      <c r="BH39" s="628"/>
      <c r="BI39" s="660">
        <f t="shared" si="3"/>
        <v>0</v>
      </c>
      <c r="BJ39" s="629"/>
      <c r="BK39" s="661">
        <f t="shared" si="27"/>
        <v>0</v>
      </c>
      <c r="BL39" s="630">
        <f t="shared" si="28"/>
        <v>0</v>
      </c>
      <c r="BM39" s="626"/>
      <c r="BN39" s="627"/>
      <c r="BO39" s="628"/>
      <c r="BP39" s="660">
        <f t="shared" si="4"/>
        <v>0</v>
      </c>
      <c r="BQ39" s="629"/>
      <c r="BR39" s="661">
        <f t="shared" si="29"/>
        <v>0</v>
      </c>
      <c r="BS39" s="630">
        <f t="shared" si="30"/>
        <v>0</v>
      </c>
      <c r="BT39" s="679">
        <f t="shared" si="31"/>
        <v>0</v>
      </c>
      <c r="BU39" s="662">
        <f t="shared" si="31"/>
        <v>0</v>
      </c>
      <c r="BV39" s="680">
        <f t="shared" si="31"/>
        <v>0</v>
      </c>
    </row>
    <row r="40" spans="1:74" s="631" customFormat="1" ht="20.100000000000001" customHeight="1">
      <c r="A40" s="625"/>
      <c r="B40" s="626"/>
      <c r="C40" s="627"/>
      <c r="D40" s="628"/>
      <c r="E40" s="660">
        <f t="shared" si="6"/>
        <v>0</v>
      </c>
      <c r="F40" s="629"/>
      <c r="G40" s="661">
        <f t="shared" si="7"/>
        <v>0</v>
      </c>
      <c r="H40" s="630">
        <f t="shared" si="8"/>
        <v>0</v>
      </c>
      <c r="I40" s="626"/>
      <c r="J40" s="627"/>
      <c r="K40" s="628"/>
      <c r="L40" s="660">
        <f t="shared" si="0"/>
        <v>0</v>
      </c>
      <c r="M40" s="629"/>
      <c r="N40" s="661">
        <f t="shared" si="9"/>
        <v>0</v>
      </c>
      <c r="O40" s="630">
        <f t="shared" si="10"/>
        <v>0</v>
      </c>
      <c r="P40" s="626"/>
      <c r="Q40" s="627"/>
      <c r="R40" s="628"/>
      <c r="S40" s="660">
        <f t="shared" si="11"/>
        <v>0</v>
      </c>
      <c r="T40" s="629"/>
      <c r="U40" s="661">
        <f t="shared" si="12"/>
        <v>0</v>
      </c>
      <c r="V40" s="630">
        <f t="shared" si="13"/>
        <v>0</v>
      </c>
      <c r="W40" s="626"/>
      <c r="X40" s="627"/>
      <c r="Y40" s="628"/>
      <c r="Z40" s="660">
        <f t="shared" si="14"/>
        <v>0</v>
      </c>
      <c r="AA40" s="629"/>
      <c r="AB40" s="661">
        <f t="shared" si="15"/>
        <v>0</v>
      </c>
      <c r="AC40" s="630">
        <f t="shared" si="16"/>
        <v>0</v>
      </c>
      <c r="AD40" s="626"/>
      <c r="AE40" s="627"/>
      <c r="AF40" s="628"/>
      <c r="AG40" s="660">
        <f t="shared" si="17"/>
        <v>0</v>
      </c>
      <c r="AH40" s="629"/>
      <c r="AI40" s="661">
        <f t="shared" si="18"/>
        <v>0</v>
      </c>
      <c r="AJ40" s="630">
        <f t="shared" si="19"/>
        <v>0</v>
      </c>
      <c r="AK40" s="626"/>
      <c r="AL40" s="627"/>
      <c r="AM40" s="628"/>
      <c r="AN40" s="660">
        <f t="shared" si="20"/>
        <v>0</v>
      </c>
      <c r="AO40" s="629"/>
      <c r="AP40" s="661">
        <f t="shared" si="21"/>
        <v>0</v>
      </c>
      <c r="AQ40" s="630">
        <f t="shared" si="22"/>
        <v>0</v>
      </c>
      <c r="AR40" s="626"/>
      <c r="AS40" s="627"/>
      <c r="AT40" s="628"/>
      <c r="AU40" s="660">
        <f t="shared" si="1"/>
        <v>0</v>
      </c>
      <c r="AV40" s="629"/>
      <c r="AW40" s="661">
        <f t="shared" si="23"/>
        <v>0</v>
      </c>
      <c r="AX40" s="630">
        <f t="shared" si="24"/>
        <v>0</v>
      </c>
      <c r="AY40" s="626"/>
      <c r="AZ40" s="627"/>
      <c r="BA40" s="628"/>
      <c r="BB40" s="660">
        <f t="shared" si="2"/>
        <v>0</v>
      </c>
      <c r="BC40" s="629"/>
      <c r="BD40" s="661">
        <f t="shared" si="25"/>
        <v>0</v>
      </c>
      <c r="BE40" s="630">
        <f t="shared" si="26"/>
        <v>0</v>
      </c>
      <c r="BF40" s="626"/>
      <c r="BG40" s="627"/>
      <c r="BH40" s="628"/>
      <c r="BI40" s="660">
        <f t="shared" si="3"/>
        <v>0</v>
      </c>
      <c r="BJ40" s="629"/>
      <c r="BK40" s="661">
        <f t="shared" si="27"/>
        <v>0</v>
      </c>
      <c r="BL40" s="630">
        <f t="shared" si="28"/>
        <v>0</v>
      </c>
      <c r="BM40" s="626"/>
      <c r="BN40" s="627"/>
      <c r="BO40" s="628"/>
      <c r="BP40" s="660">
        <f t="shared" si="4"/>
        <v>0</v>
      </c>
      <c r="BQ40" s="629"/>
      <c r="BR40" s="661">
        <f t="shared" si="29"/>
        <v>0</v>
      </c>
      <c r="BS40" s="630">
        <f t="shared" si="30"/>
        <v>0</v>
      </c>
      <c r="BT40" s="679">
        <f t="shared" si="31"/>
        <v>0</v>
      </c>
      <c r="BU40" s="662">
        <f t="shared" si="31"/>
        <v>0</v>
      </c>
      <c r="BV40" s="680">
        <f t="shared" si="31"/>
        <v>0</v>
      </c>
    </row>
    <row r="41" spans="1:74" s="631" customFormat="1" ht="20.100000000000001" customHeight="1">
      <c r="A41" s="625"/>
      <c r="B41" s="626"/>
      <c r="C41" s="627"/>
      <c r="D41" s="628"/>
      <c r="E41" s="660">
        <f t="shared" si="6"/>
        <v>0</v>
      </c>
      <c r="F41" s="629"/>
      <c r="G41" s="661">
        <f t="shared" si="7"/>
        <v>0</v>
      </c>
      <c r="H41" s="630">
        <f t="shared" si="8"/>
        <v>0</v>
      </c>
      <c r="I41" s="626"/>
      <c r="J41" s="627"/>
      <c r="K41" s="628"/>
      <c r="L41" s="660">
        <f t="shared" si="0"/>
        <v>0</v>
      </c>
      <c r="M41" s="629"/>
      <c r="N41" s="661">
        <f t="shared" si="9"/>
        <v>0</v>
      </c>
      <c r="O41" s="630">
        <f t="shared" si="10"/>
        <v>0</v>
      </c>
      <c r="P41" s="626"/>
      <c r="Q41" s="627"/>
      <c r="R41" s="628"/>
      <c r="S41" s="660">
        <f t="shared" si="11"/>
        <v>0</v>
      </c>
      <c r="T41" s="629"/>
      <c r="U41" s="661">
        <f t="shared" si="12"/>
        <v>0</v>
      </c>
      <c r="V41" s="630">
        <f t="shared" si="13"/>
        <v>0</v>
      </c>
      <c r="W41" s="626"/>
      <c r="X41" s="627"/>
      <c r="Y41" s="628"/>
      <c r="Z41" s="660">
        <f t="shared" si="14"/>
        <v>0</v>
      </c>
      <c r="AA41" s="629"/>
      <c r="AB41" s="661">
        <f t="shared" si="15"/>
        <v>0</v>
      </c>
      <c r="AC41" s="630">
        <f t="shared" si="16"/>
        <v>0</v>
      </c>
      <c r="AD41" s="626"/>
      <c r="AE41" s="627"/>
      <c r="AF41" s="628"/>
      <c r="AG41" s="660">
        <f t="shared" si="17"/>
        <v>0</v>
      </c>
      <c r="AH41" s="629"/>
      <c r="AI41" s="661">
        <f t="shared" si="18"/>
        <v>0</v>
      </c>
      <c r="AJ41" s="630">
        <f t="shared" si="19"/>
        <v>0</v>
      </c>
      <c r="AK41" s="626"/>
      <c r="AL41" s="627"/>
      <c r="AM41" s="628"/>
      <c r="AN41" s="660">
        <f t="shared" si="20"/>
        <v>0</v>
      </c>
      <c r="AO41" s="629"/>
      <c r="AP41" s="661">
        <f t="shared" si="21"/>
        <v>0</v>
      </c>
      <c r="AQ41" s="630">
        <f t="shared" si="22"/>
        <v>0</v>
      </c>
      <c r="AR41" s="626"/>
      <c r="AS41" s="627"/>
      <c r="AT41" s="628"/>
      <c r="AU41" s="660">
        <f t="shared" si="1"/>
        <v>0</v>
      </c>
      <c r="AV41" s="629"/>
      <c r="AW41" s="661">
        <f t="shared" si="23"/>
        <v>0</v>
      </c>
      <c r="AX41" s="630">
        <f t="shared" si="24"/>
        <v>0</v>
      </c>
      <c r="AY41" s="626"/>
      <c r="AZ41" s="627"/>
      <c r="BA41" s="628"/>
      <c r="BB41" s="660">
        <f t="shared" si="2"/>
        <v>0</v>
      </c>
      <c r="BC41" s="629"/>
      <c r="BD41" s="661">
        <f t="shared" si="25"/>
        <v>0</v>
      </c>
      <c r="BE41" s="630">
        <f t="shared" si="26"/>
        <v>0</v>
      </c>
      <c r="BF41" s="626"/>
      <c r="BG41" s="627"/>
      <c r="BH41" s="628"/>
      <c r="BI41" s="660">
        <f t="shared" si="3"/>
        <v>0</v>
      </c>
      <c r="BJ41" s="629"/>
      <c r="BK41" s="661">
        <f t="shared" si="27"/>
        <v>0</v>
      </c>
      <c r="BL41" s="630">
        <f t="shared" si="28"/>
        <v>0</v>
      </c>
      <c r="BM41" s="626"/>
      <c r="BN41" s="627"/>
      <c r="BO41" s="628"/>
      <c r="BP41" s="660">
        <f t="shared" si="4"/>
        <v>0</v>
      </c>
      <c r="BQ41" s="629"/>
      <c r="BR41" s="661">
        <f t="shared" si="29"/>
        <v>0</v>
      </c>
      <c r="BS41" s="630">
        <f t="shared" si="30"/>
        <v>0</v>
      </c>
      <c r="BT41" s="679">
        <f t="shared" si="31"/>
        <v>0</v>
      </c>
      <c r="BU41" s="662">
        <f t="shared" si="31"/>
        <v>0</v>
      </c>
      <c r="BV41" s="680">
        <f t="shared" si="31"/>
        <v>0</v>
      </c>
    </row>
    <row r="42" spans="1:74" s="631" customFormat="1" ht="20.100000000000001" customHeight="1">
      <c r="A42" s="625"/>
      <c r="B42" s="626"/>
      <c r="C42" s="627"/>
      <c r="D42" s="628"/>
      <c r="E42" s="660">
        <f t="shared" si="6"/>
        <v>0</v>
      </c>
      <c r="F42" s="629"/>
      <c r="G42" s="661">
        <f t="shared" si="7"/>
        <v>0</v>
      </c>
      <c r="H42" s="630">
        <f t="shared" si="8"/>
        <v>0</v>
      </c>
      <c r="I42" s="626"/>
      <c r="J42" s="627"/>
      <c r="K42" s="628"/>
      <c r="L42" s="660">
        <f t="shared" si="0"/>
        <v>0</v>
      </c>
      <c r="M42" s="629"/>
      <c r="N42" s="661">
        <f t="shared" si="9"/>
        <v>0</v>
      </c>
      <c r="O42" s="630">
        <f t="shared" si="10"/>
        <v>0</v>
      </c>
      <c r="P42" s="626"/>
      <c r="Q42" s="627"/>
      <c r="R42" s="628"/>
      <c r="S42" s="660">
        <f t="shared" si="11"/>
        <v>0</v>
      </c>
      <c r="T42" s="629"/>
      <c r="U42" s="661">
        <f t="shared" si="12"/>
        <v>0</v>
      </c>
      <c r="V42" s="630">
        <f t="shared" si="13"/>
        <v>0</v>
      </c>
      <c r="W42" s="626"/>
      <c r="X42" s="627"/>
      <c r="Y42" s="628"/>
      <c r="Z42" s="660">
        <f t="shared" si="14"/>
        <v>0</v>
      </c>
      <c r="AA42" s="629"/>
      <c r="AB42" s="661">
        <f t="shared" si="15"/>
        <v>0</v>
      </c>
      <c r="AC42" s="630">
        <f t="shared" si="16"/>
        <v>0</v>
      </c>
      <c r="AD42" s="626"/>
      <c r="AE42" s="627"/>
      <c r="AF42" s="628"/>
      <c r="AG42" s="660">
        <f t="shared" si="17"/>
        <v>0</v>
      </c>
      <c r="AH42" s="629"/>
      <c r="AI42" s="661">
        <f t="shared" si="18"/>
        <v>0</v>
      </c>
      <c r="AJ42" s="630">
        <f t="shared" si="19"/>
        <v>0</v>
      </c>
      <c r="AK42" s="626"/>
      <c r="AL42" s="627"/>
      <c r="AM42" s="628"/>
      <c r="AN42" s="660">
        <f t="shared" si="20"/>
        <v>0</v>
      </c>
      <c r="AO42" s="629"/>
      <c r="AP42" s="661">
        <f t="shared" si="21"/>
        <v>0</v>
      </c>
      <c r="AQ42" s="630">
        <f t="shared" si="22"/>
        <v>0</v>
      </c>
      <c r="AR42" s="626"/>
      <c r="AS42" s="627"/>
      <c r="AT42" s="628"/>
      <c r="AU42" s="660">
        <f t="shared" si="1"/>
        <v>0</v>
      </c>
      <c r="AV42" s="629"/>
      <c r="AW42" s="661">
        <f t="shared" si="23"/>
        <v>0</v>
      </c>
      <c r="AX42" s="630">
        <f t="shared" si="24"/>
        <v>0</v>
      </c>
      <c r="AY42" s="626"/>
      <c r="AZ42" s="627"/>
      <c r="BA42" s="628"/>
      <c r="BB42" s="660">
        <f t="shared" si="2"/>
        <v>0</v>
      </c>
      <c r="BC42" s="629"/>
      <c r="BD42" s="661">
        <f t="shared" si="25"/>
        <v>0</v>
      </c>
      <c r="BE42" s="630">
        <f t="shared" si="26"/>
        <v>0</v>
      </c>
      <c r="BF42" s="626"/>
      <c r="BG42" s="627"/>
      <c r="BH42" s="628"/>
      <c r="BI42" s="660">
        <f t="shared" si="3"/>
        <v>0</v>
      </c>
      <c r="BJ42" s="629"/>
      <c r="BK42" s="661">
        <f t="shared" si="27"/>
        <v>0</v>
      </c>
      <c r="BL42" s="630">
        <f t="shared" si="28"/>
        <v>0</v>
      </c>
      <c r="BM42" s="626"/>
      <c r="BN42" s="627"/>
      <c r="BO42" s="628"/>
      <c r="BP42" s="660">
        <f t="shared" si="4"/>
        <v>0</v>
      </c>
      <c r="BQ42" s="629"/>
      <c r="BR42" s="661">
        <f t="shared" si="29"/>
        <v>0</v>
      </c>
      <c r="BS42" s="630">
        <f t="shared" si="30"/>
        <v>0</v>
      </c>
      <c r="BT42" s="679">
        <f t="shared" si="31"/>
        <v>0</v>
      </c>
      <c r="BU42" s="662">
        <f t="shared" si="31"/>
        <v>0</v>
      </c>
      <c r="BV42" s="680">
        <f t="shared" si="31"/>
        <v>0</v>
      </c>
    </row>
    <row r="43" spans="1:74" s="631" customFormat="1" ht="20.100000000000001" customHeight="1">
      <c r="A43" s="625"/>
      <c r="B43" s="626"/>
      <c r="C43" s="627"/>
      <c r="D43" s="628"/>
      <c r="E43" s="660">
        <f t="shared" si="6"/>
        <v>0</v>
      </c>
      <c r="F43" s="629"/>
      <c r="G43" s="661">
        <f t="shared" si="7"/>
        <v>0</v>
      </c>
      <c r="H43" s="630">
        <f t="shared" si="8"/>
        <v>0</v>
      </c>
      <c r="I43" s="626"/>
      <c r="J43" s="627"/>
      <c r="K43" s="628"/>
      <c r="L43" s="660">
        <f t="shared" si="0"/>
        <v>0</v>
      </c>
      <c r="M43" s="629"/>
      <c r="N43" s="661">
        <f t="shared" si="9"/>
        <v>0</v>
      </c>
      <c r="O43" s="630">
        <f t="shared" si="10"/>
        <v>0</v>
      </c>
      <c r="P43" s="626"/>
      <c r="Q43" s="627"/>
      <c r="R43" s="628"/>
      <c r="S43" s="660">
        <f t="shared" si="11"/>
        <v>0</v>
      </c>
      <c r="T43" s="629"/>
      <c r="U43" s="661">
        <f t="shared" si="12"/>
        <v>0</v>
      </c>
      <c r="V43" s="630">
        <f t="shared" si="13"/>
        <v>0</v>
      </c>
      <c r="W43" s="626"/>
      <c r="X43" s="627"/>
      <c r="Y43" s="628"/>
      <c r="Z43" s="660">
        <f t="shared" si="14"/>
        <v>0</v>
      </c>
      <c r="AA43" s="629"/>
      <c r="AB43" s="661">
        <f t="shared" si="15"/>
        <v>0</v>
      </c>
      <c r="AC43" s="630">
        <f t="shared" si="16"/>
        <v>0</v>
      </c>
      <c r="AD43" s="626"/>
      <c r="AE43" s="627"/>
      <c r="AF43" s="628"/>
      <c r="AG43" s="660">
        <f t="shared" si="17"/>
        <v>0</v>
      </c>
      <c r="AH43" s="629"/>
      <c r="AI43" s="661">
        <f t="shared" si="18"/>
        <v>0</v>
      </c>
      <c r="AJ43" s="630">
        <f t="shared" si="19"/>
        <v>0</v>
      </c>
      <c r="AK43" s="626"/>
      <c r="AL43" s="627"/>
      <c r="AM43" s="628"/>
      <c r="AN43" s="660">
        <f t="shared" si="20"/>
        <v>0</v>
      </c>
      <c r="AO43" s="629"/>
      <c r="AP43" s="661">
        <f t="shared" si="21"/>
        <v>0</v>
      </c>
      <c r="AQ43" s="630">
        <f t="shared" si="22"/>
        <v>0</v>
      </c>
      <c r="AR43" s="626"/>
      <c r="AS43" s="627"/>
      <c r="AT43" s="628"/>
      <c r="AU43" s="660">
        <f t="shared" si="1"/>
        <v>0</v>
      </c>
      <c r="AV43" s="629"/>
      <c r="AW43" s="661">
        <f t="shared" si="23"/>
        <v>0</v>
      </c>
      <c r="AX43" s="630">
        <f t="shared" si="24"/>
        <v>0</v>
      </c>
      <c r="AY43" s="626"/>
      <c r="AZ43" s="627"/>
      <c r="BA43" s="628"/>
      <c r="BB43" s="660">
        <f t="shared" si="2"/>
        <v>0</v>
      </c>
      <c r="BC43" s="629"/>
      <c r="BD43" s="661">
        <f t="shared" si="25"/>
        <v>0</v>
      </c>
      <c r="BE43" s="630">
        <f t="shared" si="26"/>
        <v>0</v>
      </c>
      <c r="BF43" s="626"/>
      <c r="BG43" s="627"/>
      <c r="BH43" s="628"/>
      <c r="BI43" s="660">
        <f t="shared" si="3"/>
        <v>0</v>
      </c>
      <c r="BJ43" s="629"/>
      <c r="BK43" s="661">
        <f t="shared" si="27"/>
        <v>0</v>
      </c>
      <c r="BL43" s="630">
        <f t="shared" si="28"/>
        <v>0</v>
      </c>
      <c r="BM43" s="626"/>
      <c r="BN43" s="627"/>
      <c r="BO43" s="628"/>
      <c r="BP43" s="660">
        <f t="shared" si="4"/>
        <v>0</v>
      </c>
      <c r="BQ43" s="629"/>
      <c r="BR43" s="661">
        <f t="shared" si="29"/>
        <v>0</v>
      </c>
      <c r="BS43" s="630">
        <f t="shared" si="30"/>
        <v>0</v>
      </c>
      <c r="BT43" s="679">
        <f t="shared" si="31"/>
        <v>0</v>
      </c>
      <c r="BU43" s="662">
        <f t="shared" si="31"/>
        <v>0</v>
      </c>
      <c r="BV43" s="680">
        <f t="shared" si="31"/>
        <v>0</v>
      </c>
    </row>
    <row r="44" spans="1:74" s="631" customFormat="1" ht="20.100000000000001" customHeight="1">
      <c r="A44" s="625"/>
      <c r="B44" s="626"/>
      <c r="C44" s="627"/>
      <c r="D44" s="628"/>
      <c r="E44" s="660">
        <f t="shared" si="6"/>
        <v>0</v>
      </c>
      <c r="F44" s="629"/>
      <c r="G44" s="661">
        <f t="shared" si="7"/>
        <v>0</v>
      </c>
      <c r="H44" s="630">
        <f t="shared" si="8"/>
        <v>0</v>
      </c>
      <c r="I44" s="626"/>
      <c r="J44" s="627"/>
      <c r="K44" s="628"/>
      <c r="L44" s="660">
        <f t="shared" si="0"/>
        <v>0</v>
      </c>
      <c r="M44" s="629"/>
      <c r="N44" s="661">
        <f t="shared" si="9"/>
        <v>0</v>
      </c>
      <c r="O44" s="630">
        <f t="shared" si="10"/>
        <v>0</v>
      </c>
      <c r="P44" s="626"/>
      <c r="Q44" s="627"/>
      <c r="R44" s="628"/>
      <c r="S44" s="660">
        <f t="shared" si="11"/>
        <v>0</v>
      </c>
      <c r="T44" s="629"/>
      <c r="U44" s="661">
        <f t="shared" si="12"/>
        <v>0</v>
      </c>
      <c r="V44" s="630">
        <f t="shared" si="13"/>
        <v>0</v>
      </c>
      <c r="W44" s="626"/>
      <c r="X44" s="627"/>
      <c r="Y44" s="628"/>
      <c r="Z44" s="660">
        <f t="shared" si="14"/>
        <v>0</v>
      </c>
      <c r="AA44" s="629"/>
      <c r="AB44" s="661">
        <f t="shared" si="15"/>
        <v>0</v>
      </c>
      <c r="AC44" s="630">
        <f t="shared" si="16"/>
        <v>0</v>
      </c>
      <c r="AD44" s="626"/>
      <c r="AE44" s="627"/>
      <c r="AF44" s="628"/>
      <c r="AG44" s="660">
        <f t="shared" si="17"/>
        <v>0</v>
      </c>
      <c r="AH44" s="629"/>
      <c r="AI44" s="661">
        <f t="shared" si="18"/>
        <v>0</v>
      </c>
      <c r="AJ44" s="630">
        <f t="shared" si="19"/>
        <v>0</v>
      </c>
      <c r="AK44" s="626"/>
      <c r="AL44" s="627"/>
      <c r="AM44" s="628"/>
      <c r="AN44" s="660">
        <f t="shared" si="20"/>
        <v>0</v>
      </c>
      <c r="AO44" s="629"/>
      <c r="AP44" s="661">
        <f t="shared" si="21"/>
        <v>0</v>
      </c>
      <c r="AQ44" s="630">
        <f t="shared" si="22"/>
        <v>0</v>
      </c>
      <c r="AR44" s="626"/>
      <c r="AS44" s="627"/>
      <c r="AT44" s="628"/>
      <c r="AU44" s="660">
        <f t="shared" si="1"/>
        <v>0</v>
      </c>
      <c r="AV44" s="629"/>
      <c r="AW44" s="661">
        <f t="shared" si="23"/>
        <v>0</v>
      </c>
      <c r="AX44" s="630">
        <f t="shared" si="24"/>
        <v>0</v>
      </c>
      <c r="AY44" s="626"/>
      <c r="AZ44" s="627"/>
      <c r="BA44" s="628"/>
      <c r="BB44" s="660">
        <f t="shared" si="2"/>
        <v>0</v>
      </c>
      <c r="BC44" s="629"/>
      <c r="BD44" s="661">
        <f t="shared" si="25"/>
        <v>0</v>
      </c>
      <c r="BE44" s="630">
        <f t="shared" si="26"/>
        <v>0</v>
      </c>
      <c r="BF44" s="626"/>
      <c r="BG44" s="627"/>
      <c r="BH44" s="628"/>
      <c r="BI44" s="660">
        <f t="shared" si="3"/>
        <v>0</v>
      </c>
      <c r="BJ44" s="629"/>
      <c r="BK44" s="661">
        <f t="shared" si="27"/>
        <v>0</v>
      </c>
      <c r="BL44" s="630">
        <f t="shared" si="28"/>
        <v>0</v>
      </c>
      <c r="BM44" s="626"/>
      <c r="BN44" s="627"/>
      <c r="BO44" s="628"/>
      <c r="BP44" s="660">
        <f t="shared" si="4"/>
        <v>0</v>
      </c>
      <c r="BQ44" s="629"/>
      <c r="BR44" s="661">
        <f t="shared" si="29"/>
        <v>0</v>
      </c>
      <c r="BS44" s="630">
        <f t="shared" si="30"/>
        <v>0</v>
      </c>
      <c r="BT44" s="679">
        <f t="shared" si="31"/>
        <v>0</v>
      </c>
      <c r="BU44" s="662">
        <f t="shared" si="31"/>
        <v>0</v>
      </c>
      <c r="BV44" s="680">
        <f t="shared" si="31"/>
        <v>0</v>
      </c>
    </row>
    <row r="45" spans="1:74" s="631" customFormat="1" ht="20.100000000000001" customHeight="1">
      <c r="A45" s="625"/>
      <c r="B45" s="626"/>
      <c r="C45" s="627"/>
      <c r="D45" s="628"/>
      <c r="E45" s="660">
        <f t="shared" si="6"/>
        <v>0</v>
      </c>
      <c r="F45" s="629"/>
      <c r="G45" s="661">
        <f t="shared" si="7"/>
        <v>0</v>
      </c>
      <c r="H45" s="630">
        <f t="shared" si="8"/>
        <v>0</v>
      </c>
      <c r="I45" s="626"/>
      <c r="J45" s="627"/>
      <c r="K45" s="628"/>
      <c r="L45" s="660">
        <f t="shared" si="0"/>
        <v>0</v>
      </c>
      <c r="M45" s="629"/>
      <c r="N45" s="661">
        <f t="shared" si="9"/>
        <v>0</v>
      </c>
      <c r="O45" s="630">
        <f t="shared" si="10"/>
        <v>0</v>
      </c>
      <c r="P45" s="626"/>
      <c r="Q45" s="627"/>
      <c r="R45" s="628"/>
      <c r="S45" s="660">
        <f t="shared" si="11"/>
        <v>0</v>
      </c>
      <c r="T45" s="629"/>
      <c r="U45" s="661">
        <f t="shared" si="12"/>
        <v>0</v>
      </c>
      <c r="V45" s="630">
        <f t="shared" si="13"/>
        <v>0</v>
      </c>
      <c r="W45" s="626"/>
      <c r="X45" s="627"/>
      <c r="Y45" s="628"/>
      <c r="Z45" s="660">
        <f t="shared" si="14"/>
        <v>0</v>
      </c>
      <c r="AA45" s="629"/>
      <c r="AB45" s="661">
        <f t="shared" si="15"/>
        <v>0</v>
      </c>
      <c r="AC45" s="630">
        <f t="shared" si="16"/>
        <v>0</v>
      </c>
      <c r="AD45" s="626"/>
      <c r="AE45" s="627"/>
      <c r="AF45" s="628"/>
      <c r="AG45" s="660">
        <f t="shared" si="17"/>
        <v>0</v>
      </c>
      <c r="AH45" s="629"/>
      <c r="AI45" s="661">
        <f t="shared" si="18"/>
        <v>0</v>
      </c>
      <c r="AJ45" s="630">
        <f t="shared" si="19"/>
        <v>0</v>
      </c>
      <c r="AK45" s="626"/>
      <c r="AL45" s="627"/>
      <c r="AM45" s="628"/>
      <c r="AN45" s="660">
        <f t="shared" si="20"/>
        <v>0</v>
      </c>
      <c r="AO45" s="629"/>
      <c r="AP45" s="661">
        <f t="shared" si="21"/>
        <v>0</v>
      </c>
      <c r="AQ45" s="630">
        <f t="shared" si="22"/>
        <v>0</v>
      </c>
      <c r="AR45" s="626"/>
      <c r="AS45" s="627"/>
      <c r="AT45" s="628"/>
      <c r="AU45" s="660">
        <f t="shared" si="1"/>
        <v>0</v>
      </c>
      <c r="AV45" s="629"/>
      <c r="AW45" s="661">
        <f t="shared" si="23"/>
        <v>0</v>
      </c>
      <c r="AX45" s="630">
        <f t="shared" si="24"/>
        <v>0</v>
      </c>
      <c r="AY45" s="626"/>
      <c r="AZ45" s="627"/>
      <c r="BA45" s="628"/>
      <c r="BB45" s="660">
        <f t="shared" si="2"/>
        <v>0</v>
      </c>
      <c r="BC45" s="629"/>
      <c r="BD45" s="661">
        <f t="shared" si="25"/>
        <v>0</v>
      </c>
      <c r="BE45" s="630">
        <f t="shared" si="26"/>
        <v>0</v>
      </c>
      <c r="BF45" s="626"/>
      <c r="BG45" s="627"/>
      <c r="BH45" s="628"/>
      <c r="BI45" s="660">
        <f t="shared" si="3"/>
        <v>0</v>
      </c>
      <c r="BJ45" s="629"/>
      <c r="BK45" s="661">
        <f t="shared" si="27"/>
        <v>0</v>
      </c>
      <c r="BL45" s="630">
        <f t="shared" si="28"/>
        <v>0</v>
      </c>
      <c r="BM45" s="626"/>
      <c r="BN45" s="627"/>
      <c r="BO45" s="628"/>
      <c r="BP45" s="660">
        <f t="shared" si="4"/>
        <v>0</v>
      </c>
      <c r="BQ45" s="629"/>
      <c r="BR45" s="661">
        <f t="shared" si="29"/>
        <v>0</v>
      </c>
      <c r="BS45" s="630">
        <f t="shared" si="30"/>
        <v>0</v>
      </c>
      <c r="BT45" s="679">
        <f t="shared" si="31"/>
        <v>0</v>
      </c>
      <c r="BU45" s="662">
        <f t="shared" si="31"/>
        <v>0</v>
      </c>
      <c r="BV45" s="680">
        <f t="shared" si="31"/>
        <v>0</v>
      </c>
    </row>
    <row r="46" spans="1:74" s="631" customFormat="1" ht="20.100000000000001" customHeight="1">
      <c r="A46" s="625"/>
      <c r="B46" s="626"/>
      <c r="C46" s="627"/>
      <c r="D46" s="628"/>
      <c r="E46" s="660">
        <f t="shared" si="6"/>
        <v>0</v>
      </c>
      <c r="F46" s="629"/>
      <c r="G46" s="661">
        <f t="shared" si="7"/>
        <v>0</v>
      </c>
      <c r="H46" s="630">
        <f t="shared" si="8"/>
        <v>0</v>
      </c>
      <c r="I46" s="626"/>
      <c r="J46" s="627"/>
      <c r="K46" s="628"/>
      <c r="L46" s="660">
        <f t="shared" si="0"/>
        <v>0</v>
      </c>
      <c r="M46" s="629"/>
      <c r="N46" s="661">
        <f t="shared" si="9"/>
        <v>0</v>
      </c>
      <c r="O46" s="630">
        <f t="shared" si="10"/>
        <v>0</v>
      </c>
      <c r="P46" s="626"/>
      <c r="Q46" s="627"/>
      <c r="R46" s="628"/>
      <c r="S46" s="660">
        <f t="shared" si="11"/>
        <v>0</v>
      </c>
      <c r="T46" s="629"/>
      <c r="U46" s="661">
        <f t="shared" si="12"/>
        <v>0</v>
      </c>
      <c r="V46" s="630">
        <f t="shared" si="13"/>
        <v>0</v>
      </c>
      <c r="W46" s="626"/>
      <c r="X46" s="627"/>
      <c r="Y46" s="628"/>
      <c r="Z46" s="660">
        <f t="shared" si="14"/>
        <v>0</v>
      </c>
      <c r="AA46" s="629"/>
      <c r="AB46" s="661">
        <f t="shared" si="15"/>
        <v>0</v>
      </c>
      <c r="AC46" s="630">
        <f t="shared" si="16"/>
        <v>0</v>
      </c>
      <c r="AD46" s="626"/>
      <c r="AE46" s="627"/>
      <c r="AF46" s="628"/>
      <c r="AG46" s="660">
        <f t="shared" si="17"/>
        <v>0</v>
      </c>
      <c r="AH46" s="629"/>
      <c r="AI46" s="661">
        <f t="shared" si="18"/>
        <v>0</v>
      </c>
      <c r="AJ46" s="630">
        <f t="shared" si="19"/>
        <v>0</v>
      </c>
      <c r="AK46" s="626"/>
      <c r="AL46" s="627"/>
      <c r="AM46" s="628"/>
      <c r="AN46" s="660">
        <f t="shared" si="20"/>
        <v>0</v>
      </c>
      <c r="AO46" s="629"/>
      <c r="AP46" s="661">
        <f t="shared" si="21"/>
        <v>0</v>
      </c>
      <c r="AQ46" s="630">
        <f t="shared" si="22"/>
        <v>0</v>
      </c>
      <c r="AR46" s="626"/>
      <c r="AS46" s="627"/>
      <c r="AT46" s="628"/>
      <c r="AU46" s="660">
        <f t="shared" si="1"/>
        <v>0</v>
      </c>
      <c r="AV46" s="629"/>
      <c r="AW46" s="661">
        <f t="shared" si="23"/>
        <v>0</v>
      </c>
      <c r="AX46" s="630">
        <f t="shared" si="24"/>
        <v>0</v>
      </c>
      <c r="AY46" s="626"/>
      <c r="AZ46" s="627"/>
      <c r="BA46" s="628"/>
      <c r="BB46" s="660">
        <f t="shared" si="2"/>
        <v>0</v>
      </c>
      <c r="BC46" s="629"/>
      <c r="BD46" s="661">
        <f t="shared" si="25"/>
        <v>0</v>
      </c>
      <c r="BE46" s="630">
        <f t="shared" si="26"/>
        <v>0</v>
      </c>
      <c r="BF46" s="626"/>
      <c r="BG46" s="627"/>
      <c r="BH46" s="628"/>
      <c r="BI46" s="660">
        <f t="shared" si="3"/>
        <v>0</v>
      </c>
      <c r="BJ46" s="629"/>
      <c r="BK46" s="661">
        <f t="shared" si="27"/>
        <v>0</v>
      </c>
      <c r="BL46" s="630">
        <f t="shared" si="28"/>
        <v>0</v>
      </c>
      <c r="BM46" s="626"/>
      <c r="BN46" s="627"/>
      <c r="BO46" s="628"/>
      <c r="BP46" s="660">
        <f t="shared" si="4"/>
        <v>0</v>
      </c>
      <c r="BQ46" s="629"/>
      <c r="BR46" s="661">
        <f t="shared" si="29"/>
        <v>0</v>
      </c>
      <c r="BS46" s="630">
        <f t="shared" si="30"/>
        <v>0</v>
      </c>
      <c r="BT46" s="679">
        <f t="shared" si="31"/>
        <v>0</v>
      </c>
      <c r="BU46" s="662">
        <f t="shared" si="31"/>
        <v>0</v>
      </c>
      <c r="BV46" s="680">
        <f t="shared" si="31"/>
        <v>0</v>
      </c>
    </row>
    <row r="47" spans="1:74" s="631" customFormat="1" ht="20.100000000000001" customHeight="1">
      <c r="A47" s="625"/>
      <c r="B47" s="626"/>
      <c r="C47" s="627"/>
      <c r="D47" s="628"/>
      <c r="E47" s="660">
        <f t="shared" si="6"/>
        <v>0</v>
      </c>
      <c r="F47" s="629"/>
      <c r="G47" s="661">
        <f t="shared" si="7"/>
        <v>0</v>
      </c>
      <c r="H47" s="630">
        <f t="shared" si="8"/>
        <v>0</v>
      </c>
      <c r="I47" s="626"/>
      <c r="J47" s="627"/>
      <c r="K47" s="628"/>
      <c r="L47" s="660">
        <f t="shared" si="0"/>
        <v>0</v>
      </c>
      <c r="M47" s="629"/>
      <c r="N47" s="661">
        <f t="shared" si="9"/>
        <v>0</v>
      </c>
      <c r="O47" s="630">
        <f t="shared" si="10"/>
        <v>0</v>
      </c>
      <c r="P47" s="626"/>
      <c r="Q47" s="627"/>
      <c r="R47" s="628"/>
      <c r="S47" s="660">
        <f t="shared" si="11"/>
        <v>0</v>
      </c>
      <c r="T47" s="629"/>
      <c r="U47" s="661">
        <f t="shared" si="12"/>
        <v>0</v>
      </c>
      <c r="V47" s="630">
        <f t="shared" si="13"/>
        <v>0</v>
      </c>
      <c r="W47" s="626"/>
      <c r="X47" s="627"/>
      <c r="Y47" s="628"/>
      <c r="Z47" s="660">
        <f t="shared" si="14"/>
        <v>0</v>
      </c>
      <c r="AA47" s="629"/>
      <c r="AB47" s="661">
        <f t="shared" si="15"/>
        <v>0</v>
      </c>
      <c r="AC47" s="630">
        <f t="shared" si="16"/>
        <v>0</v>
      </c>
      <c r="AD47" s="626"/>
      <c r="AE47" s="627"/>
      <c r="AF47" s="628"/>
      <c r="AG47" s="660">
        <f t="shared" si="17"/>
        <v>0</v>
      </c>
      <c r="AH47" s="629"/>
      <c r="AI47" s="661">
        <f t="shared" si="18"/>
        <v>0</v>
      </c>
      <c r="AJ47" s="630">
        <f t="shared" si="19"/>
        <v>0</v>
      </c>
      <c r="AK47" s="626"/>
      <c r="AL47" s="627"/>
      <c r="AM47" s="628"/>
      <c r="AN47" s="660">
        <f t="shared" si="20"/>
        <v>0</v>
      </c>
      <c r="AO47" s="629"/>
      <c r="AP47" s="661">
        <f t="shared" si="21"/>
        <v>0</v>
      </c>
      <c r="AQ47" s="630">
        <f t="shared" si="22"/>
        <v>0</v>
      </c>
      <c r="AR47" s="626"/>
      <c r="AS47" s="627"/>
      <c r="AT47" s="628"/>
      <c r="AU47" s="660">
        <f t="shared" si="1"/>
        <v>0</v>
      </c>
      <c r="AV47" s="629"/>
      <c r="AW47" s="661">
        <f t="shared" si="23"/>
        <v>0</v>
      </c>
      <c r="AX47" s="630">
        <f t="shared" si="24"/>
        <v>0</v>
      </c>
      <c r="AY47" s="626"/>
      <c r="AZ47" s="627"/>
      <c r="BA47" s="628"/>
      <c r="BB47" s="660">
        <f t="shared" si="2"/>
        <v>0</v>
      </c>
      <c r="BC47" s="629"/>
      <c r="BD47" s="661">
        <f t="shared" si="25"/>
        <v>0</v>
      </c>
      <c r="BE47" s="630">
        <f t="shared" si="26"/>
        <v>0</v>
      </c>
      <c r="BF47" s="626"/>
      <c r="BG47" s="627"/>
      <c r="BH47" s="628"/>
      <c r="BI47" s="660">
        <f t="shared" si="3"/>
        <v>0</v>
      </c>
      <c r="BJ47" s="629"/>
      <c r="BK47" s="661">
        <f t="shared" si="27"/>
        <v>0</v>
      </c>
      <c r="BL47" s="630">
        <f t="shared" si="28"/>
        <v>0</v>
      </c>
      <c r="BM47" s="626"/>
      <c r="BN47" s="627"/>
      <c r="BO47" s="628"/>
      <c r="BP47" s="660">
        <f t="shared" si="4"/>
        <v>0</v>
      </c>
      <c r="BQ47" s="629"/>
      <c r="BR47" s="661">
        <f t="shared" si="29"/>
        <v>0</v>
      </c>
      <c r="BS47" s="630">
        <f t="shared" si="30"/>
        <v>0</v>
      </c>
      <c r="BT47" s="679">
        <f t="shared" si="31"/>
        <v>0</v>
      </c>
      <c r="BU47" s="662">
        <f t="shared" si="31"/>
        <v>0</v>
      </c>
      <c r="BV47" s="680">
        <f t="shared" si="31"/>
        <v>0</v>
      </c>
    </row>
    <row r="48" spans="1:74" s="631" customFormat="1" ht="20.100000000000001" customHeight="1">
      <c r="A48" s="625"/>
      <c r="B48" s="626"/>
      <c r="C48" s="627"/>
      <c r="D48" s="628"/>
      <c r="E48" s="660">
        <f t="shared" si="6"/>
        <v>0</v>
      </c>
      <c r="F48" s="629"/>
      <c r="G48" s="661">
        <f t="shared" si="7"/>
        <v>0</v>
      </c>
      <c r="H48" s="630">
        <f t="shared" si="8"/>
        <v>0</v>
      </c>
      <c r="I48" s="626"/>
      <c r="J48" s="627"/>
      <c r="K48" s="628"/>
      <c r="L48" s="660">
        <f t="shared" si="0"/>
        <v>0</v>
      </c>
      <c r="M48" s="629"/>
      <c r="N48" s="661">
        <f t="shared" si="9"/>
        <v>0</v>
      </c>
      <c r="O48" s="630">
        <f t="shared" si="10"/>
        <v>0</v>
      </c>
      <c r="P48" s="626"/>
      <c r="Q48" s="627"/>
      <c r="R48" s="628"/>
      <c r="S48" s="660">
        <f t="shared" si="11"/>
        <v>0</v>
      </c>
      <c r="T48" s="629"/>
      <c r="U48" s="661">
        <f t="shared" si="12"/>
        <v>0</v>
      </c>
      <c r="V48" s="630">
        <f t="shared" si="13"/>
        <v>0</v>
      </c>
      <c r="W48" s="626"/>
      <c r="X48" s="627"/>
      <c r="Y48" s="628"/>
      <c r="Z48" s="660">
        <f t="shared" si="14"/>
        <v>0</v>
      </c>
      <c r="AA48" s="629"/>
      <c r="AB48" s="661">
        <f t="shared" si="15"/>
        <v>0</v>
      </c>
      <c r="AC48" s="630">
        <f t="shared" si="16"/>
        <v>0</v>
      </c>
      <c r="AD48" s="626"/>
      <c r="AE48" s="627"/>
      <c r="AF48" s="628"/>
      <c r="AG48" s="660">
        <f t="shared" si="17"/>
        <v>0</v>
      </c>
      <c r="AH48" s="629"/>
      <c r="AI48" s="661">
        <f t="shared" si="18"/>
        <v>0</v>
      </c>
      <c r="AJ48" s="630">
        <f t="shared" si="19"/>
        <v>0</v>
      </c>
      <c r="AK48" s="626"/>
      <c r="AL48" s="627"/>
      <c r="AM48" s="628"/>
      <c r="AN48" s="660">
        <f t="shared" si="20"/>
        <v>0</v>
      </c>
      <c r="AO48" s="629"/>
      <c r="AP48" s="661">
        <f t="shared" si="21"/>
        <v>0</v>
      </c>
      <c r="AQ48" s="630">
        <f t="shared" si="22"/>
        <v>0</v>
      </c>
      <c r="AR48" s="626"/>
      <c r="AS48" s="627"/>
      <c r="AT48" s="628"/>
      <c r="AU48" s="660">
        <f t="shared" si="1"/>
        <v>0</v>
      </c>
      <c r="AV48" s="629"/>
      <c r="AW48" s="661">
        <f t="shared" si="23"/>
        <v>0</v>
      </c>
      <c r="AX48" s="630">
        <f t="shared" si="24"/>
        <v>0</v>
      </c>
      <c r="AY48" s="626"/>
      <c r="AZ48" s="627"/>
      <c r="BA48" s="628"/>
      <c r="BB48" s="660">
        <f t="shared" si="2"/>
        <v>0</v>
      </c>
      <c r="BC48" s="629"/>
      <c r="BD48" s="661">
        <f t="shared" si="25"/>
        <v>0</v>
      </c>
      <c r="BE48" s="630">
        <f t="shared" si="26"/>
        <v>0</v>
      </c>
      <c r="BF48" s="626"/>
      <c r="BG48" s="627"/>
      <c r="BH48" s="628"/>
      <c r="BI48" s="660">
        <f t="shared" si="3"/>
        <v>0</v>
      </c>
      <c r="BJ48" s="629"/>
      <c r="BK48" s="661">
        <f t="shared" si="27"/>
        <v>0</v>
      </c>
      <c r="BL48" s="630">
        <f t="shared" si="28"/>
        <v>0</v>
      </c>
      <c r="BM48" s="626"/>
      <c r="BN48" s="627"/>
      <c r="BO48" s="628"/>
      <c r="BP48" s="660">
        <f t="shared" si="4"/>
        <v>0</v>
      </c>
      <c r="BQ48" s="629"/>
      <c r="BR48" s="661">
        <f t="shared" si="29"/>
        <v>0</v>
      </c>
      <c r="BS48" s="630">
        <f t="shared" si="30"/>
        <v>0</v>
      </c>
      <c r="BT48" s="679">
        <f t="shared" si="31"/>
        <v>0</v>
      </c>
      <c r="BU48" s="662">
        <f t="shared" si="31"/>
        <v>0</v>
      </c>
      <c r="BV48" s="680">
        <f t="shared" si="31"/>
        <v>0</v>
      </c>
    </row>
    <row r="49" spans="1:74" s="631" customFormat="1" ht="20.100000000000001" customHeight="1">
      <c r="A49" s="625"/>
      <c r="B49" s="626"/>
      <c r="C49" s="627"/>
      <c r="D49" s="628"/>
      <c r="E49" s="660">
        <f t="shared" si="6"/>
        <v>0</v>
      </c>
      <c r="F49" s="629"/>
      <c r="G49" s="661">
        <f t="shared" si="7"/>
        <v>0</v>
      </c>
      <c r="H49" s="630">
        <f t="shared" si="8"/>
        <v>0</v>
      </c>
      <c r="I49" s="626"/>
      <c r="J49" s="627"/>
      <c r="K49" s="628"/>
      <c r="L49" s="660">
        <f t="shared" si="0"/>
        <v>0</v>
      </c>
      <c r="M49" s="629"/>
      <c r="N49" s="661">
        <f t="shared" si="9"/>
        <v>0</v>
      </c>
      <c r="O49" s="630">
        <f t="shared" si="10"/>
        <v>0</v>
      </c>
      <c r="P49" s="626"/>
      <c r="Q49" s="627"/>
      <c r="R49" s="628"/>
      <c r="S49" s="660">
        <f t="shared" si="11"/>
        <v>0</v>
      </c>
      <c r="T49" s="629"/>
      <c r="U49" s="661">
        <f t="shared" si="12"/>
        <v>0</v>
      </c>
      <c r="V49" s="630">
        <f t="shared" si="13"/>
        <v>0</v>
      </c>
      <c r="W49" s="626"/>
      <c r="X49" s="627"/>
      <c r="Y49" s="628"/>
      <c r="Z49" s="660">
        <f t="shared" si="14"/>
        <v>0</v>
      </c>
      <c r="AA49" s="629"/>
      <c r="AB49" s="661">
        <f t="shared" si="15"/>
        <v>0</v>
      </c>
      <c r="AC49" s="630">
        <f t="shared" si="16"/>
        <v>0</v>
      </c>
      <c r="AD49" s="626"/>
      <c r="AE49" s="627"/>
      <c r="AF49" s="628"/>
      <c r="AG49" s="660">
        <f t="shared" si="17"/>
        <v>0</v>
      </c>
      <c r="AH49" s="629"/>
      <c r="AI49" s="661">
        <f t="shared" si="18"/>
        <v>0</v>
      </c>
      <c r="AJ49" s="630">
        <f t="shared" si="19"/>
        <v>0</v>
      </c>
      <c r="AK49" s="626"/>
      <c r="AL49" s="627"/>
      <c r="AM49" s="628"/>
      <c r="AN49" s="660">
        <f t="shared" si="20"/>
        <v>0</v>
      </c>
      <c r="AO49" s="629"/>
      <c r="AP49" s="661">
        <f t="shared" si="21"/>
        <v>0</v>
      </c>
      <c r="AQ49" s="630">
        <f t="shared" si="22"/>
        <v>0</v>
      </c>
      <c r="AR49" s="626"/>
      <c r="AS49" s="627"/>
      <c r="AT49" s="628"/>
      <c r="AU49" s="660">
        <f t="shared" si="1"/>
        <v>0</v>
      </c>
      <c r="AV49" s="629"/>
      <c r="AW49" s="661">
        <f t="shared" si="23"/>
        <v>0</v>
      </c>
      <c r="AX49" s="630">
        <f t="shared" si="24"/>
        <v>0</v>
      </c>
      <c r="AY49" s="626"/>
      <c r="AZ49" s="627"/>
      <c r="BA49" s="628"/>
      <c r="BB49" s="660">
        <f t="shared" si="2"/>
        <v>0</v>
      </c>
      <c r="BC49" s="629"/>
      <c r="BD49" s="661">
        <f t="shared" si="25"/>
        <v>0</v>
      </c>
      <c r="BE49" s="630">
        <f t="shared" si="26"/>
        <v>0</v>
      </c>
      <c r="BF49" s="626"/>
      <c r="BG49" s="627"/>
      <c r="BH49" s="628"/>
      <c r="BI49" s="660">
        <f t="shared" si="3"/>
        <v>0</v>
      </c>
      <c r="BJ49" s="629"/>
      <c r="BK49" s="661">
        <f t="shared" si="27"/>
        <v>0</v>
      </c>
      <c r="BL49" s="630">
        <f t="shared" si="28"/>
        <v>0</v>
      </c>
      <c r="BM49" s="626"/>
      <c r="BN49" s="627"/>
      <c r="BO49" s="628"/>
      <c r="BP49" s="660">
        <f t="shared" si="4"/>
        <v>0</v>
      </c>
      <c r="BQ49" s="629"/>
      <c r="BR49" s="661">
        <f t="shared" si="29"/>
        <v>0</v>
      </c>
      <c r="BS49" s="630">
        <f t="shared" si="30"/>
        <v>0</v>
      </c>
      <c r="BT49" s="679">
        <f t="shared" si="31"/>
        <v>0</v>
      </c>
      <c r="BU49" s="662">
        <f t="shared" si="31"/>
        <v>0</v>
      </c>
      <c r="BV49" s="680">
        <f t="shared" si="31"/>
        <v>0</v>
      </c>
    </row>
    <row r="50" spans="1:74" s="631" customFormat="1" ht="20.100000000000001" customHeight="1">
      <c r="A50" s="625"/>
      <c r="B50" s="626"/>
      <c r="C50" s="627"/>
      <c r="D50" s="628"/>
      <c r="E50" s="660">
        <f t="shared" si="6"/>
        <v>0</v>
      </c>
      <c r="F50" s="629"/>
      <c r="G50" s="661">
        <f t="shared" si="7"/>
        <v>0</v>
      </c>
      <c r="H50" s="630">
        <f t="shared" si="8"/>
        <v>0</v>
      </c>
      <c r="I50" s="626"/>
      <c r="J50" s="627"/>
      <c r="K50" s="628"/>
      <c r="L50" s="660">
        <f t="shared" si="0"/>
        <v>0</v>
      </c>
      <c r="M50" s="629"/>
      <c r="N50" s="661">
        <f t="shared" si="9"/>
        <v>0</v>
      </c>
      <c r="O50" s="630">
        <f t="shared" si="10"/>
        <v>0</v>
      </c>
      <c r="P50" s="626"/>
      <c r="Q50" s="627"/>
      <c r="R50" s="628"/>
      <c r="S50" s="660">
        <f t="shared" si="11"/>
        <v>0</v>
      </c>
      <c r="T50" s="629"/>
      <c r="U50" s="661">
        <f t="shared" si="12"/>
        <v>0</v>
      </c>
      <c r="V50" s="630">
        <f t="shared" si="13"/>
        <v>0</v>
      </c>
      <c r="W50" s="626"/>
      <c r="X50" s="627"/>
      <c r="Y50" s="628"/>
      <c r="Z50" s="660">
        <f t="shared" si="14"/>
        <v>0</v>
      </c>
      <c r="AA50" s="629"/>
      <c r="AB50" s="661">
        <f t="shared" si="15"/>
        <v>0</v>
      </c>
      <c r="AC50" s="630">
        <f t="shared" si="16"/>
        <v>0</v>
      </c>
      <c r="AD50" s="626"/>
      <c r="AE50" s="627"/>
      <c r="AF50" s="628"/>
      <c r="AG50" s="660">
        <f t="shared" si="17"/>
        <v>0</v>
      </c>
      <c r="AH50" s="629"/>
      <c r="AI50" s="661">
        <f t="shared" si="18"/>
        <v>0</v>
      </c>
      <c r="AJ50" s="630">
        <f t="shared" si="19"/>
        <v>0</v>
      </c>
      <c r="AK50" s="626"/>
      <c r="AL50" s="627"/>
      <c r="AM50" s="628"/>
      <c r="AN50" s="660">
        <f t="shared" si="20"/>
        <v>0</v>
      </c>
      <c r="AO50" s="629"/>
      <c r="AP50" s="661">
        <f t="shared" si="21"/>
        <v>0</v>
      </c>
      <c r="AQ50" s="630">
        <f t="shared" si="22"/>
        <v>0</v>
      </c>
      <c r="AR50" s="626"/>
      <c r="AS50" s="627"/>
      <c r="AT50" s="628"/>
      <c r="AU50" s="660">
        <f t="shared" si="1"/>
        <v>0</v>
      </c>
      <c r="AV50" s="629"/>
      <c r="AW50" s="661">
        <f t="shared" si="23"/>
        <v>0</v>
      </c>
      <c r="AX50" s="630">
        <f t="shared" si="24"/>
        <v>0</v>
      </c>
      <c r="AY50" s="626"/>
      <c r="AZ50" s="627"/>
      <c r="BA50" s="628"/>
      <c r="BB50" s="660">
        <f t="shared" si="2"/>
        <v>0</v>
      </c>
      <c r="BC50" s="629"/>
      <c r="BD50" s="661">
        <f t="shared" si="25"/>
        <v>0</v>
      </c>
      <c r="BE50" s="630">
        <f t="shared" si="26"/>
        <v>0</v>
      </c>
      <c r="BF50" s="626"/>
      <c r="BG50" s="627"/>
      <c r="BH50" s="628"/>
      <c r="BI50" s="660">
        <f t="shared" si="3"/>
        <v>0</v>
      </c>
      <c r="BJ50" s="629"/>
      <c r="BK50" s="661">
        <f t="shared" si="27"/>
        <v>0</v>
      </c>
      <c r="BL50" s="630">
        <f t="shared" si="28"/>
        <v>0</v>
      </c>
      <c r="BM50" s="626"/>
      <c r="BN50" s="627"/>
      <c r="BO50" s="628"/>
      <c r="BP50" s="660">
        <f t="shared" si="4"/>
        <v>0</v>
      </c>
      <c r="BQ50" s="629"/>
      <c r="BR50" s="661">
        <f t="shared" si="29"/>
        <v>0</v>
      </c>
      <c r="BS50" s="630">
        <f t="shared" si="30"/>
        <v>0</v>
      </c>
      <c r="BT50" s="679">
        <f t="shared" si="31"/>
        <v>0</v>
      </c>
      <c r="BU50" s="662">
        <f t="shared" si="31"/>
        <v>0</v>
      </c>
      <c r="BV50" s="680">
        <f t="shared" si="31"/>
        <v>0</v>
      </c>
    </row>
    <row r="51" spans="1:74" s="631" customFormat="1" ht="20.100000000000001" customHeight="1">
      <c r="A51" s="625"/>
      <c r="B51" s="626"/>
      <c r="C51" s="627"/>
      <c r="D51" s="628"/>
      <c r="E51" s="660">
        <f t="shared" si="6"/>
        <v>0</v>
      </c>
      <c r="F51" s="629"/>
      <c r="G51" s="661">
        <f t="shared" si="7"/>
        <v>0</v>
      </c>
      <c r="H51" s="630">
        <f t="shared" si="8"/>
        <v>0</v>
      </c>
      <c r="I51" s="626"/>
      <c r="J51" s="627"/>
      <c r="K51" s="628"/>
      <c r="L51" s="660">
        <f t="shared" si="0"/>
        <v>0</v>
      </c>
      <c r="M51" s="629"/>
      <c r="N51" s="661">
        <f t="shared" si="9"/>
        <v>0</v>
      </c>
      <c r="O51" s="630">
        <f t="shared" si="10"/>
        <v>0</v>
      </c>
      <c r="P51" s="626"/>
      <c r="Q51" s="627"/>
      <c r="R51" s="628"/>
      <c r="S51" s="660">
        <f t="shared" si="11"/>
        <v>0</v>
      </c>
      <c r="T51" s="629"/>
      <c r="U51" s="661">
        <f t="shared" si="12"/>
        <v>0</v>
      </c>
      <c r="V51" s="630">
        <f t="shared" si="13"/>
        <v>0</v>
      </c>
      <c r="W51" s="626"/>
      <c r="X51" s="627"/>
      <c r="Y51" s="628"/>
      <c r="Z51" s="660">
        <f t="shared" si="14"/>
        <v>0</v>
      </c>
      <c r="AA51" s="629"/>
      <c r="AB51" s="661">
        <f t="shared" si="15"/>
        <v>0</v>
      </c>
      <c r="AC51" s="630">
        <f t="shared" si="16"/>
        <v>0</v>
      </c>
      <c r="AD51" s="626"/>
      <c r="AE51" s="627"/>
      <c r="AF51" s="628"/>
      <c r="AG51" s="660">
        <f t="shared" si="17"/>
        <v>0</v>
      </c>
      <c r="AH51" s="629"/>
      <c r="AI51" s="661">
        <f t="shared" si="18"/>
        <v>0</v>
      </c>
      <c r="AJ51" s="630">
        <f t="shared" si="19"/>
        <v>0</v>
      </c>
      <c r="AK51" s="626"/>
      <c r="AL51" s="627"/>
      <c r="AM51" s="628"/>
      <c r="AN51" s="660">
        <f t="shared" si="20"/>
        <v>0</v>
      </c>
      <c r="AO51" s="629"/>
      <c r="AP51" s="661">
        <f t="shared" si="21"/>
        <v>0</v>
      </c>
      <c r="AQ51" s="630">
        <f t="shared" si="22"/>
        <v>0</v>
      </c>
      <c r="AR51" s="626"/>
      <c r="AS51" s="627"/>
      <c r="AT51" s="628"/>
      <c r="AU51" s="660">
        <f t="shared" si="1"/>
        <v>0</v>
      </c>
      <c r="AV51" s="629"/>
      <c r="AW51" s="661">
        <f t="shared" si="23"/>
        <v>0</v>
      </c>
      <c r="AX51" s="630">
        <f t="shared" si="24"/>
        <v>0</v>
      </c>
      <c r="AY51" s="626"/>
      <c r="AZ51" s="627"/>
      <c r="BA51" s="628"/>
      <c r="BB51" s="660">
        <f t="shared" si="2"/>
        <v>0</v>
      </c>
      <c r="BC51" s="629"/>
      <c r="BD51" s="661">
        <f t="shared" si="25"/>
        <v>0</v>
      </c>
      <c r="BE51" s="630">
        <f t="shared" si="26"/>
        <v>0</v>
      </c>
      <c r="BF51" s="626"/>
      <c r="BG51" s="627"/>
      <c r="BH51" s="628"/>
      <c r="BI51" s="660">
        <f t="shared" si="3"/>
        <v>0</v>
      </c>
      <c r="BJ51" s="629"/>
      <c r="BK51" s="661">
        <f t="shared" si="27"/>
        <v>0</v>
      </c>
      <c r="BL51" s="630">
        <f t="shared" si="28"/>
        <v>0</v>
      </c>
      <c r="BM51" s="626"/>
      <c r="BN51" s="627"/>
      <c r="BO51" s="628"/>
      <c r="BP51" s="660">
        <f t="shared" si="4"/>
        <v>0</v>
      </c>
      <c r="BQ51" s="629"/>
      <c r="BR51" s="661">
        <f t="shared" si="29"/>
        <v>0</v>
      </c>
      <c r="BS51" s="630">
        <f t="shared" si="30"/>
        <v>0</v>
      </c>
      <c r="BT51" s="679">
        <f t="shared" si="31"/>
        <v>0</v>
      </c>
      <c r="BU51" s="662">
        <f t="shared" si="31"/>
        <v>0</v>
      </c>
      <c r="BV51" s="680">
        <f t="shared" si="31"/>
        <v>0</v>
      </c>
    </row>
    <row r="52" spans="1:74" s="631" customFormat="1" ht="20.100000000000001" customHeight="1">
      <c r="A52" s="625"/>
      <c r="B52" s="626"/>
      <c r="C52" s="627"/>
      <c r="D52" s="628"/>
      <c r="E52" s="660">
        <f t="shared" si="6"/>
        <v>0</v>
      </c>
      <c r="F52" s="629"/>
      <c r="G52" s="661">
        <f t="shared" si="7"/>
        <v>0</v>
      </c>
      <c r="H52" s="630">
        <f t="shared" si="8"/>
        <v>0</v>
      </c>
      <c r="I52" s="626"/>
      <c r="J52" s="627"/>
      <c r="K52" s="628"/>
      <c r="L52" s="660">
        <f t="shared" si="0"/>
        <v>0</v>
      </c>
      <c r="M52" s="629"/>
      <c r="N52" s="661">
        <f t="shared" si="9"/>
        <v>0</v>
      </c>
      <c r="O52" s="630">
        <f t="shared" si="10"/>
        <v>0</v>
      </c>
      <c r="P52" s="626"/>
      <c r="Q52" s="627"/>
      <c r="R52" s="628"/>
      <c r="S52" s="660">
        <f t="shared" si="11"/>
        <v>0</v>
      </c>
      <c r="T52" s="629"/>
      <c r="U52" s="661">
        <f t="shared" si="12"/>
        <v>0</v>
      </c>
      <c r="V52" s="630">
        <f t="shared" si="13"/>
        <v>0</v>
      </c>
      <c r="W52" s="626"/>
      <c r="X52" s="627"/>
      <c r="Y52" s="628"/>
      <c r="Z52" s="660">
        <f t="shared" si="14"/>
        <v>0</v>
      </c>
      <c r="AA52" s="629"/>
      <c r="AB52" s="661">
        <f t="shared" si="15"/>
        <v>0</v>
      </c>
      <c r="AC52" s="630">
        <f t="shared" si="16"/>
        <v>0</v>
      </c>
      <c r="AD52" s="626"/>
      <c r="AE52" s="627"/>
      <c r="AF52" s="628"/>
      <c r="AG52" s="660">
        <f t="shared" si="17"/>
        <v>0</v>
      </c>
      <c r="AH52" s="629"/>
      <c r="AI52" s="661">
        <f t="shared" si="18"/>
        <v>0</v>
      </c>
      <c r="AJ52" s="630">
        <f t="shared" si="19"/>
        <v>0</v>
      </c>
      <c r="AK52" s="626"/>
      <c r="AL52" s="627"/>
      <c r="AM52" s="628"/>
      <c r="AN52" s="660">
        <f t="shared" si="20"/>
        <v>0</v>
      </c>
      <c r="AO52" s="629"/>
      <c r="AP52" s="661">
        <f t="shared" si="21"/>
        <v>0</v>
      </c>
      <c r="AQ52" s="630">
        <f t="shared" si="22"/>
        <v>0</v>
      </c>
      <c r="AR52" s="626"/>
      <c r="AS52" s="627"/>
      <c r="AT52" s="628"/>
      <c r="AU52" s="660">
        <f t="shared" si="1"/>
        <v>0</v>
      </c>
      <c r="AV52" s="629"/>
      <c r="AW52" s="661">
        <f t="shared" si="23"/>
        <v>0</v>
      </c>
      <c r="AX52" s="630">
        <f t="shared" si="24"/>
        <v>0</v>
      </c>
      <c r="AY52" s="626"/>
      <c r="AZ52" s="627"/>
      <c r="BA52" s="628"/>
      <c r="BB52" s="660">
        <f t="shared" si="2"/>
        <v>0</v>
      </c>
      <c r="BC52" s="629"/>
      <c r="BD52" s="661">
        <f t="shared" si="25"/>
        <v>0</v>
      </c>
      <c r="BE52" s="630">
        <f t="shared" si="26"/>
        <v>0</v>
      </c>
      <c r="BF52" s="626"/>
      <c r="BG52" s="627"/>
      <c r="BH52" s="628"/>
      <c r="BI52" s="660">
        <f t="shared" si="3"/>
        <v>0</v>
      </c>
      <c r="BJ52" s="629"/>
      <c r="BK52" s="661">
        <f t="shared" si="27"/>
        <v>0</v>
      </c>
      <c r="BL52" s="630">
        <f t="shared" si="28"/>
        <v>0</v>
      </c>
      <c r="BM52" s="626"/>
      <c r="BN52" s="627"/>
      <c r="BO52" s="628"/>
      <c r="BP52" s="660">
        <f t="shared" si="4"/>
        <v>0</v>
      </c>
      <c r="BQ52" s="629"/>
      <c r="BR52" s="661">
        <f t="shared" si="29"/>
        <v>0</v>
      </c>
      <c r="BS52" s="630">
        <f t="shared" si="30"/>
        <v>0</v>
      </c>
      <c r="BT52" s="679">
        <f t="shared" si="31"/>
        <v>0</v>
      </c>
      <c r="BU52" s="662">
        <f t="shared" si="31"/>
        <v>0</v>
      </c>
      <c r="BV52" s="680">
        <f t="shared" si="31"/>
        <v>0</v>
      </c>
    </row>
    <row r="53" spans="1:74" s="631" customFormat="1" ht="20.100000000000001" customHeight="1">
      <c r="A53" s="625"/>
      <c r="B53" s="626"/>
      <c r="C53" s="627"/>
      <c r="D53" s="628"/>
      <c r="E53" s="660">
        <f t="shared" si="6"/>
        <v>0</v>
      </c>
      <c r="F53" s="629"/>
      <c r="G53" s="661">
        <f t="shared" si="7"/>
        <v>0</v>
      </c>
      <c r="H53" s="630">
        <f t="shared" si="8"/>
        <v>0</v>
      </c>
      <c r="I53" s="626"/>
      <c r="J53" s="627"/>
      <c r="K53" s="628"/>
      <c r="L53" s="660">
        <f t="shared" si="0"/>
        <v>0</v>
      </c>
      <c r="M53" s="629"/>
      <c r="N53" s="661">
        <f t="shared" si="9"/>
        <v>0</v>
      </c>
      <c r="O53" s="630">
        <f t="shared" si="10"/>
        <v>0</v>
      </c>
      <c r="P53" s="626"/>
      <c r="Q53" s="627"/>
      <c r="R53" s="628"/>
      <c r="S53" s="660">
        <f t="shared" si="11"/>
        <v>0</v>
      </c>
      <c r="T53" s="629"/>
      <c r="U53" s="661">
        <f t="shared" si="12"/>
        <v>0</v>
      </c>
      <c r="V53" s="630">
        <f t="shared" si="13"/>
        <v>0</v>
      </c>
      <c r="W53" s="626"/>
      <c r="X53" s="627"/>
      <c r="Y53" s="628"/>
      <c r="Z53" s="660">
        <f t="shared" si="14"/>
        <v>0</v>
      </c>
      <c r="AA53" s="629"/>
      <c r="AB53" s="661">
        <f t="shared" si="15"/>
        <v>0</v>
      </c>
      <c r="AC53" s="630">
        <f t="shared" si="16"/>
        <v>0</v>
      </c>
      <c r="AD53" s="626"/>
      <c r="AE53" s="627"/>
      <c r="AF53" s="628"/>
      <c r="AG53" s="660">
        <f t="shared" si="17"/>
        <v>0</v>
      </c>
      <c r="AH53" s="629"/>
      <c r="AI53" s="661">
        <f t="shared" si="18"/>
        <v>0</v>
      </c>
      <c r="AJ53" s="630">
        <f t="shared" si="19"/>
        <v>0</v>
      </c>
      <c r="AK53" s="626"/>
      <c r="AL53" s="627"/>
      <c r="AM53" s="628"/>
      <c r="AN53" s="660">
        <f t="shared" si="20"/>
        <v>0</v>
      </c>
      <c r="AO53" s="629"/>
      <c r="AP53" s="661">
        <f t="shared" si="21"/>
        <v>0</v>
      </c>
      <c r="AQ53" s="630">
        <f t="shared" si="22"/>
        <v>0</v>
      </c>
      <c r="AR53" s="626"/>
      <c r="AS53" s="627"/>
      <c r="AT53" s="628"/>
      <c r="AU53" s="660">
        <f t="shared" si="1"/>
        <v>0</v>
      </c>
      <c r="AV53" s="629"/>
      <c r="AW53" s="661">
        <f t="shared" si="23"/>
        <v>0</v>
      </c>
      <c r="AX53" s="630">
        <f t="shared" si="24"/>
        <v>0</v>
      </c>
      <c r="AY53" s="626"/>
      <c r="AZ53" s="627"/>
      <c r="BA53" s="628"/>
      <c r="BB53" s="660">
        <f t="shared" si="2"/>
        <v>0</v>
      </c>
      <c r="BC53" s="629"/>
      <c r="BD53" s="661">
        <f t="shared" si="25"/>
        <v>0</v>
      </c>
      <c r="BE53" s="630">
        <f t="shared" si="26"/>
        <v>0</v>
      </c>
      <c r="BF53" s="626"/>
      <c r="BG53" s="627"/>
      <c r="BH53" s="628"/>
      <c r="BI53" s="660">
        <f t="shared" si="3"/>
        <v>0</v>
      </c>
      <c r="BJ53" s="629"/>
      <c r="BK53" s="661">
        <f t="shared" si="27"/>
        <v>0</v>
      </c>
      <c r="BL53" s="630">
        <f t="shared" si="28"/>
        <v>0</v>
      </c>
      <c r="BM53" s="626"/>
      <c r="BN53" s="627"/>
      <c r="BO53" s="628"/>
      <c r="BP53" s="660">
        <f t="shared" si="4"/>
        <v>0</v>
      </c>
      <c r="BQ53" s="629"/>
      <c r="BR53" s="661">
        <f t="shared" si="29"/>
        <v>0</v>
      </c>
      <c r="BS53" s="630">
        <f t="shared" si="30"/>
        <v>0</v>
      </c>
      <c r="BT53" s="679">
        <f t="shared" si="31"/>
        <v>0</v>
      </c>
      <c r="BU53" s="662">
        <f t="shared" si="31"/>
        <v>0</v>
      </c>
      <c r="BV53" s="680">
        <f t="shared" si="31"/>
        <v>0</v>
      </c>
    </row>
    <row r="54" spans="1:74" s="631" customFormat="1" ht="20.100000000000001" customHeight="1">
      <c r="A54" s="625"/>
      <c r="B54" s="626"/>
      <c r="C54" s="627"/>
      <c r="D54" s="628"/>
      <c r="E54" s="660">
        <f t="shared" si="6"/>
        <v>0</v>
      </c>
      <c r="F54" s="629"/>
      <c r="G54" s="661">
        <f t="shared" si="7"/>
        <v>0</v>
      </c>
      <c r="H54" s="630">
        <f t="shared" si="8"/>
        <v>0</v>
      </c>
      <c r="I54" s="626"/>
      <c r="J54" s="627"/>
      <c r="K54" s="628"/>
      <c r="L54" s="660">
        <f t="shared" si="0"/>
        <v>0</v>
      </c>
      <c r="M54" s="629"/>
      <c r="N54" s="661">
        <f t="shared" si="9"/>
        <v>0</v>
      </c>
      <c r="O54" s="630">
        <f t="shared" si="10"/>
        <v>0</v>
      </c>
      <c r="P54" s="626"/>
      <c r="Q54" s="627"/>
      <c r="R54" s="628"/>
      <c r="S54" s="660">
        <f t="shared" si="11"/>
        <v>0</v>
      </c>
      <c r="T54" s="629"/>
      <c r="U54" s="661">
        <f t="shared" si="12"/>
        <v>0</v>
      </c>
      <c r="V54" s="630">
        <f t="shared" si="13"/>
        <v>0</v>
      </c>
      <c r="W54" s="626"/>
      <c r="X54" s="627"/>
      <c r="Y54" s="628"/>
      <c r="Z54" s="660">
        <f t="shared" si="14"/>
        <v>0</v>
      </c>
      <c r="AA54" s="629"/>
      <c r="AB54" s="661">
        <f t="shared" si="15"/>
        <v>0</v>
      </c>
      <c r="AC54" s="630">
        <f t="shared" si="16"/>
        <v>0</v>
      </c>
      <c r="AD54" s="626"/>
      <c r="AE54" s="627"/>
      <c r="AF54" s="628"/>
      <c r="AG54" s="660">
        <f t="shared" si="17"/>
        <v>0</v>
      </c>
      <c r="AH54" s="629"/>
      <c r="AI54" s="661">
        <f t="shared" si="18"/>
        <v>0</v>
      </c>
      <c r="AJ54" s="630">
        <f t="shared" si="19"/>
        <v>0</v>
      </c>
      <c r="AK54" s="626"/>
      <c r="AL54" s="627"/>
      <c r="AM54" s="628"/>
      <c r="AN54" s="660">
        <f t="shared" si="20"/>
        <v>0</v>
      </c>
      <c r="AO54" s="629"/>
      <c r="AP54" s="661">
        <f t="shared" si="21"/>
        <v>0</v>
      </c>
      <c r="AQ54" s="630">
        <f t="shared" si="22"/>
        <v>0</v>
      </c>
      <c r="AR54" s="626"/>
      <c r="AS54" s="627"/>
      <c r="AT54" s="628"/>
      <c r="AU54" s="660">
        <f t="shared" si="1"/>
        <v>0</v>
      </c>
      <c r="AV54" s="629"/>
      <c r="AW54" s="661">
        <f t="shared" si="23"/>
        <v>0</v>
      </c>
      <c r="AX54" s="630">
        <f t="shared" si="24"/>
        <v>0</v>
      </c>
      <c r="AY54" s="626"/>
      <c r="AZ54" s="627"/>
      <c r="BA54" s="628"/>
      <c r="BB54" s="660">
        <f t="shared" si="2"/>
        <v>0</v>
      </c>
      <c r="BC54" s="629"/>
      <c r="BD54" s="661">
        <f t="shared" si="25"/>
        <v>0</v>
      </c>
      <c r="BE54" s="630">
        <f t="shared" si="26"/>
        <v>0</v>
      </c>
      <c r="BF54" s="626"/>
      <c r="BG54" s="627"/>
      <c r="BH54" s="628"/>
      <c r="BI54" s="660">
        <f t="shared" si="3"/>
        <v>0</v>
      </c>
      <c r="BJ54" s="629"/>
      <c r="BK54" s="661">
        <f t="shared" si="27"/>
        <v>0</v>
      </c>
      <c r="BL54" s="630">
        <f t="shared" si="28"/>
        <v>0</v>
      </c>
      <c r="BM54" s="626"/>
      <c r="BN54" s="627"/>
      <c r="BO54" s="628"/>
      <c r="BP54" s="660">
        <f t="shared" si="4"/>
        <v>0</v>
      </c>
      <c r="BQ54" s="629"/>
      <c r="BR54" s="661">
        <f t="shared" si="29"/>
        <v>0</v>
      </c>
      <c r="BS54" s="630">
        <f t="shared" si="30"/>
        <v>0</v>
      </c>
      <c r="BT54" s="679">
        <f t="shared" si="31"/>
        <v>0</v>
      </c>
      <c r="BU54" s="662">
        <f t="shared" si="31"/>
        <v>0</v>
      </c>
      <c r="BV54" s="680">
        <f t="shared" si="31"/>
        <v>0</v>
      </c>
    </row>
    <row r="55" spans="1:74" s="165" customFormat="1" ht="20.100000000000001" customHeight="1">
      <c r="A55" s="335"/>
      <c r="B55" s="1175" t="s">
        <v>203</v>
      </c>
      <c r="C55" s="1176"/>
      <c r="D55" s="1176"/>
      <c r="E55" s="1177"/>
      <c r="F55" s="662">
        <f>SUM(F12:F54)</f>
        <v>0</v>
      </c>
      <c r="G55" s="663">
        <f t="shared" ref="G55:H55" si="32">SUM(G12:G54)</f>
        <v>0</v>
      </c>
      <c r="H55" s="664">
        <f t="shared" si="32"/>
        <v>0</v>
      </c>
      <c r="I55" s="1175" t="s">
        <v>203</v>
      </c>
      <c r="J55" s="1176"/>
      <c r="K55" s="1176"/>
      <c r="L55" s="1177"/>
      <c r="M55" s="662">
        <f>SUM(M12:M54)</f>
        <v>0</v>
      </c>
      <c r="N55" s="663">
        <f t="shared" ref="N55" si="33">SUM(N12:N54)</f>
        <v>0</v>
      </c>
      <c r="O55" s="664">
        <f>SUM(O12:O54)</f>
        <v>0</v>
      </c>
      <c r="P55" s="1175" t="s">
        <v>203</v>
      </c>
      <c r="Q55" s="1176"/>
      <c r="R55" s="1176"/>
      <c r="S55" s="1177"/>
      <c r="T55" s="662">
        <f>SUM(T12:T54)</f>
        <v>0</v>
      </c>
      <c r="U55" s="663">
        <f t="shared" ref="U55" si="34">SUM(U12:U54)</f>
        <v>0</v>
      </c>
      <c r="V55" s="664">
        <f>SUM(V12:V54)</f>
        <v>0</v>
      </c>
      <c r="W55" s="1175" t="s">
        <v>203</v>
      </c>
      <c r="X55" s="1176"/>
      <c r="Y55" s="1176"/>
      <c r="Z55" s="1177"/>
      <c r="AA55" s="662">
        <f>SUM(AA12:AA54)</f>
        <v>0</v>
      </c>
      <c r="AB55" s="663">
        <f>SUM(AB12:AB54)</f>
        <v>0</v>
      </c>
      <c r="AC55" s="664">
        <f t="shared" ref="AC55" si="35">SUM(AC12:AC54)</f>
        <v>0</v>
      </c>
      <c r="AD55" s="1175" t="s">
        <v>203</v>
      </c>
      <c r="AE55" s="1176"/>
      <c r="AF55" s="1176"/>
      <c r="AG55" s="1177"/>
      <c r="AH55" s="662">
        <f>SUM(AH12:AH54)</f>
        <v>0</v>
      </c>
      <c r="AI55" s="663">
        <f t="shared" ref="AI55:AJ55" si="36">SUM(AI12:AI54)</f>
        <v>0</v>
      </c>
      <c r="AJ55" s="664">
        <f t="shared" si="36"/>
        <v>0</v>
      </c>
      <c r="AK55" s="1175" t="s">
        <v>203</v>
      </c>
      <c r="AL55" s="1176"/>
      <c r="AM55" s="1176"/>
      <c r="AN55" s="1177"/>
      <c r="AO55" s="662">
        <f>SUM(AO12:AO54)</f>
        <v>0</v>
      </c>
      <c r="AP55" s="663">
        <f t="shared" ref="AP55:AQ55" si="37">SUM(AP12:AP54)</f>
        <v>0</v>
      </c>
      <c r="AQ55" s="664">
        <f t="shared" si="37"/>
        <v>0</v>
      </c>
      <c r="AR55" s="1175" t="s">
        <v>203</v>
      </c>
      <c r="AS55" s="1176"/>
      <c r="AT55" s="1176"/>
      <c r="AU55" s="1177"/>
      <c r="AV55" s="662">
        <f>SUM(AV12:AV54)</f>
        <v>0</v>
      </c>
      <c r="AW55" s="663">
        <f t="shared" ref="AW55:AX55" si="38">SUM(AW12:AW54)</f>
        <v>0</v>
      </c>
      <c r="AX55" s="664">
        <f t="shared" si="38"/>
        <v>0</v>
      </c>
      <c r="AY55" s="1175" t="s">
        <v>203</v>
      </c>
      <c r="AZ55" s="1176"/>
      <c r="BA55" s="1176"/>
      <c r="BB55" s="1177"/>
      <c r="BC55" s="662">
        <f>SUM(BC12:BC54)</f>
        <v>0</v>
      </c>
      <c r="BD55" s="663">
        <f t="shared" ref="BD55:BE55" si="39">SUM(BD12:BD54)</f>
        <v>0</v>
      </c>
      <c r="BE55" s="664">
        <f t="shared" si="39"/>
        <v>0</v>
      </c>
      <c r="BF55" s="1175" t="s">
        <v>203</v>
      </c>
      <c r="BG55" s="1176"/>
      <c r="BH55" s="1176"/>
      <c r="BI55" s="1177"/>
      <c r="BJ55" s="662">
        <f>SUM(BJ12:BJ54)</f>
        <v>0</v>
      </c>
      <c r="BK55" s="663">
        <f t="shared" ref="BK55:BL55" si="40">SUM(BK12:BK54)</f>
        <v>0</v>
      </c>
      <c r="BL55" s="664">
        <f t="shared" si="40"/>
        <v>0</v>
      </c>
      <c r="BM55" s="1175" t="s">
        <v>203</v>
      </c>
      <c r="BN55" s="1176"/>
      <c r="BO55" s="1176"/>
      <c r="BP55" s="1177"/>
      <c r="BQ55" s="662">
        <f>SUM(BQ12:BQ54)</f>
        <v>0</v>
      </c>
      <c r="BR55" s="663">
        <f t="shared" ref="BR55:BV55" si="41">SUM(BR12:BR54)</f>
        <v>0</v>
      </c>
      <c r="BS55" s="664">
        <f t="shared" si="41"/>
        <v>0</v>
      </c>
      <c r="BT55" s="665">
        <f>SUM(BT12:BT54)</f>
        <v>0</v>
      </c>
      <c r="BU55" s="662">
        <f t="shared" si="41"/>
        <v>0</v>
      </c>
      <c r="BV55" s="664">
        <f t="shared" si="41"/>
        <v>0</v>
      </c>
    </row>
    <row r="56" spans="1:74" ht="20.100000000000001" customHeight="1">
      <c r="A56" s="336"/>
      <c r="B56" s="1302" t="s">
        <v>204</v>
      </c>
      <c r="C56" s="1303"/>
      <c r="D56" s="1304"/>
      <c r="E56" s="185">
        <f>SUM(E12:E54)</f>
        <v>0</v>
      </c>
      <c r="F56" s="167"/>
      <c r="G56" s="666"/>
      <c r="H56" s="186"/>
      <c r="I56" s="1302" t="s">
        <v>204</v>
      </c>
      <c r="J56" s="1303"/>
      <c r="K56" s="1304"/>
      <c r="L56" s="185">
        <f>SUM(L12:L54)</f>
        <v>0</v>
      </c>
      <c r="M56" s="167"/>
      <c r="N56" s="666"/>
      <c r="O56" s="186"/>
      <c r="P56" s="1302" t="s">
        <v>204</v>
      </c>
      <c r="Q56" s="1303"/>
      <c r="R56" s="1304"/>
      <c r="S56" s="185">
        <f>SUM(S12:S54)</f>
        <v>0</v>
      </c>
      <c r="T56" s="167"/>
      <c r="U56" s="666"/>
      <c r="V56" s="186"/>
      <c r="W56" s="1302" t="s">
        <v>204</v>
      </c>
      <c r="X56" s="1303"/>
      <c r="Y56" s="1304"/>
      <c r="Z56" s="185">
        <f>SUM(Z12:Z54)</f>
        <v>0</v>
      </c>
      <c r="AA56" s="167"/>
      <c r="AB56" s="666"/>
      <c r="AC56" s="186"/>
      <c r="AD56" s="1302" t="s">
        <v>204</v>
      </c>
      <c r="AE56" s="1303"/>
      <c r="AF56" s="1304"/>
      <c r="AG56" s="185">
        <f>SUM(AG12:AG54)</f>
        <v>0</v>
      </c>
      <c r="AH56" s="167"/>
      <c r="AI56" s="666"/>
      <c r="AJ56" s="186"/>
      <c r="AK56" s="1302" t="s">
        <v>204</v>
      </c>
      <c r="AL56" s="1303"/>
      <c r="AM56" s="1304"/>
      <c r="AN56" s="185">
        <f>SUM(AN12:AN54)</f>
        <v>0</v>
      </c>
      <c r="AO56" s="167"/>
      <c r="AP56" s="666"/>
      <c r="AQ56" s="186"/>
      <c r="AR56" s="1302" t="s">
        <v>204</v>
      </c>
      <c r="AS56" s="1303"/>
      <c r="AT56" s="1304"/>
      <c r="AU56" s="185">
        <f>SUM(AU12:AU54)</f>
        <v>0</v>
      </c>
      <c r="AV56" s="167"/>
      <c r="AW56" s="666"/>
      <c r="AX56" s="186"/>
      <c r="AY56" s="1302" t="s">
        <v>204</v>
      </c>
      <c r="AZ56" s="1303"/>
      <c r="BA56" s="1304"/>
      <c r="BB56" s="185">
        <f>SUM(BB12:BB54)</f>
        <v>0</v>
      </c>
      <c r="BC56" s="167"/>
      <c r="BD56" s="666"/>
      <c r="BE56" s="186"/>
      <c r="BF56" s="1302" t="s">
        <v>204</v>
      </c>
      <c r="BG56" s="1303"/>
      <c r="BH56" s="1304"/>
      <c r="BI56" s="185">
        <f>SUM(BI12:BI54)</f>
        <v>0</v>
      </c>
      <c r="BJ56" s="167"/>
      <c r="BK56" s="666"/>
      <c r="BL56" s="186"/>
      <c r="BM56" s="1302" t="s">
        <v>204</v>
      </c>
      <c r="BN56" s="1303"/>
      <c r="BO56" s="1304"/>
      <c r="BP56" s="185">
        <f>SUM(BP12:BP54)</f>
        <v>0</v>
      </c>
      <c r="BQ56" s="167"/>
      <c r="BR56" s="666"/>
      <c r="BS56" s="186"/>
      <c r="BT56" s="667"/>
      <c r="BU56" s="668"/>
      <c r="BV56" s="186"/>
    </row>
    <row r="57" spans="1:74" s="558" customFormat="1" ht="20.100000000000001" customHeight="1">
      <c r="A57" s="632"/>
      <c r="B57" s="632"/>
      <c r="C57" s="633"/>
      <c r="D57" s="633"/>
      <c r="E57" s="634" t="s">
        <v>205</v>
      </c>
      <c r="F57" s="635"/>
      <c r="G57" s="719">
        <f>H57-F57</f>
        <v>0</v>
      </c>
      <c r="H57" s="636">
        <f>F57</f>
        <v>0</v>
      </c>
      <c r="I57" s="632"/>
      <c r="J57" s="633"/>
      <c r="K57" s="633"/>
      <c r="L57" s="634" t="s">
        <v>205</v>
      </c>
      <c r="M57" s="635"/>
      <c r="N57" s="719">
        <f>O57-M57</f>
        <v>0</v>
      </c>
      <c r="O57" s="636">
        <f>M57</f>
        <v>0</v>
      </c>
      <c r="P57" s="632"/>
      <c r="Q57" s="633"/>
      <c r="R57" s="633"/>
      <c r="S57" s="634" t="s">
        <v>205</v>
      </c>
      <c r="T57" s="635"/>
      <c r="U57" s="719">
        <f>V57-T57</f>
        <v>0</v>
      </c>
      <c r="V57" s="636">
        <f>T57</f>
        <v>0</v>
      </c>
      <c r="W57" s="632"/>
      <c r="X57" s="633"/>
      <c r="Y57" s="633"/>
      <c r="Z57" s="634" t="s">
        <v>205</v>
      </c>
      <c r="AA57" s="635"/>
      <c r="AB57" s="719">
        <f>AC57-AA57</f>
        <v>0</v>
      </c>
      <c r="AC57" s="636">
        <f>AA57</f>
        <v>0</v>
      </c>
      <c r="AD57" s="632"/>
      <c r="AE57" s="633"/>
      <c r="AF57" s="633"/>
      <c r="AG57" s="634" t="s">
        <v>205</v>
      </c>
      <c r="AH57" s="635"/>
      <c r="AI57" s="719">
        <f>AJ57-AH57</f>
        <v>0</v>
      </c>
      <c r="AJ57" s="636">
        <f>AH57</f>
        <v>0</v>
      </c>
      <c r="AK57" s="632"/>
      <c r="AL57" s="633"/>
      <c r="AM57" s="633"/>
      <c r="AN57" s="634" t="s">
        <v>205</v>
      </c>
      <c r="AO57" s="635"/>
      <c r="AP57" s="719">
        <f>AQ57-AO57</f>
        <v>0</v>
      </c>
      <c r="AQ57" s="636">
        <f>AO57</f>
        <v>0</v>
      </c>
      <c r="AR57" s="632"/>
      <c r="AS57" s="633"/>
      <c r="AT57" s="633"/>
      <c r="AU57" s="634" t="s">
        <v>205</v>
      </c>
      <c r="AV57" s="635"/>
      <c r="AW57" s="719">
        <f>AX57-AV57</f>
        <v>0</v>
      </c>
      <c r="AX57" s="636">
        <f>AV57</f>
        <v>0</v>
      </c>
      <c r="AY57" s="632"/>
      <c r="AZ57" s="633"/>
      <c r="BA57" s="633"/>
      <c r="BB57" s="634" t="s">
        <v>205</v>
      </c>
      <c r="BC57" s="635"/>
      <c r="BD57" s="719">
        <f>BE57-BC57</f>
        <v>0</v>
      </c>
      <c r="BE57" s="636">
        <f>BC57</f>
        <v>0</v>
      </c>
      <c r="BF57" s="632"/>
      <c r="BG57" s="633"/>
      <c r="BH57" s="633"/>
      <c r="BI57" s="634" t="s">
        <v>205</v>
      </c>
      <c r="BJ57" s="635"/>
      <c r="BK57" s="719">
        <f>BL57-BJ57</f>
        <v>0</v>
      </c>
      <c r="BL57" s="636">
        <f>BJ57</f>
        <v>0</v>
      </c>
      <c r="BM57" s="632"/>
      <c r="BN57" s="633"/>
      <c r="BO57" s="633"/>
      <c r="BP57" s="634" t="s">
        <v>205</v>
      </c>
      <c r="BQ57" s="635"/>
      <c r="BR57" s="719">
        <f>BS57-BQ57</f>
        <v>0</v>
      </c>
      <c r="BS57" s="636">
        <f>BQ57</f>
        <v>0</v>
      </c>
      <c r="BT57" s="681"/>
      <c r="BU57" s="668"/>
      <c r="BV57" s="168"/>
    </row>
    <row r="58" spans="1:74" ht="20.100000000000001" customHeight="1">
      <c r="A58" s="337"/>
      <c r="B58" s="669"/>
      <c r="D58" s="190"/>
      <c r="E58" s="894" t="s">
        <v>206</v>
      </c>
      <c r="F58" s="191">
        <f>F55*F57</f>
        <v>0</v>
      </c>
      <c r="G58" s="670">
        <f>H58-F58</f>
        <v>0</v>
      </c>
      <c r="H58" s="192">
        <f>H55*H57</f>
        <v>0</v>
      </c>
      <c r="I58" s="669"/>
      <c r="J58" s="162"/>
      <c r="K58" s="190"/>
      <c r="L58" s="894" t="s">
        <v>206</v>
      </c>
      <c r="M58" s="191">
        <f>M55*M57</f>
        <v>0</v>
      </c>
      <c r="N58" s="670">
        <f>O58-M58</f>
        <v>0</v>
      </c>
      <c r="O58" s="192">
        <f>O55*O57</f>
        <v>0</v>
      </c>
      <c r="P58" s="669"/>
      <c r="Q58" s="162"/>
      <c r="R58" s="190"/>
      <c r="S58" s="894" t="s">
        <v>206</v>
      </c>
      <c r="T58" s="191">
        <f>T55*T57</f>
        <v>0</v>
      </c>
      <c r="U58" s="670">
        <f>V58-T58</f>
        <v>0</v>
      </c>
      <c r="V58" s="192">
        <f>V55*V57</f>
        <v>0</v>
      </c>
      <c r="W58" s="669"/>
      <c r="X58" s="162"/>
      <c r="Y58" s="190"/>
      <c r="Z58" s="894" t="s">
        <v>206</v>
      </c>
      <c r="AA58" s="191">
        <f>AA55*AA57</f>
        <v>0</v>
      </c>
      <c r="AB58" s="670">
        <f>AC58-AA58</f>
        <v>0</v>
      </c>
      <c r="AC58" s="192">
        <f>AC55*AC57</f>
        <v>0</v>
      </c>
      <c r="AD58" s="669"/>
      <c r="AE58" s="162"/>
      <c r="AF58" s="190"/>
      <c r="AG58" s="894" t="s">
        <v>206</v>
      </c>
      <c r="AH58" s="191">
        <f>AH55*AH57</f>
        <v>0</v>
      </c>
      <c r="AI58" s="670">
        <f>AJ58-AH58</f>
        <v>0</v>
      </c>
      <c r="AJ58" s="192">
        <f>AJ55*AJ57</f>
        <v>0</v>
      </c>
      <c r="AK58" s="669"/>
      <c r="AL58" s="162"/>
      <c r="AM58" s="190"/>
      <c r="AN58" s="894" t="s">
        <v>206</v>
      </c>
      <c r="AO58" s="191">
        <f>AO55*AO57</f>
        <v>0</v>
      </c>
      <c r="AP58" s="670">
        <f>AQ58-AO58</f>
        <v>0</v>
      </c>
      <c r="AQ58" s="192">
        <f>AQ55*AQ57</f>
        <v>0</v>
      </c>
      <c r="AR58" s="669"/>
      <c r="AS58" s="162"/>
      <c r="AT58" s="190"/>
      <c r="AU58" s="894" t="s">
        <v>206</v>
      </c>
      <c r="AV58" s="191">
        <f>AV55*AV57</f>
        <v>0</v>
      </c>
      <c r="AW58" s="670">
        <f>AX58-AV58</f>
        <v>0</v>
      </c>
      <c r="AX58" s="192">
        <f>AX55*AX57</f>
        <v>0</v>
      </c>
      <c r="AY58" s="669"/>
      <c r="AZ58" s="162"/>
      <c r="BA58" s="190"/>
      <c r="BB58" s="894" t="s">
        <v>206</v>
      </c>
      <c r="BC58" s="191">
        <f>BC55*BC57</f>
        <v>0</v>
      </c>
      <c r="BD58" s="670">
        <f>BE58-BC58</f>
        <v>0</v>
      </c>
      <c r="BE58" s="192">
        <f>BE55*BE57</f>
        <v>0</v>
      </c>
      <c r="BF58" s="669"/>
      <c r="BG58" s="162"/>
      <c r="BH58" s="190"/>
      <c r="BI58" s="894" t="s">
        <v>206</v>
      </c>
      <c r="BJ58" s="191">
        <f>BJ55*BJ57</f>
        <v>0</v>
      </c>
      <c r="BK58" s="670">
        <f>BL58-BJ58</f>
        <v>0</v>
      </c>
      <c r="BL58" s="192">
        <f>BL55*BL57</f>
        <v>0</v>
      </c>
      <c r="BM58" s="669"/>
      <c r="BN58" s="162"/>
      <c r="BO58" s="190"/>
      <c r="BP58" s="894" t="s">
        <v>206</v>
      </c>
      <c r="BQ58" s="191">
        <f>BQ55*BQ57</f>
        <v>0</v>
      </c>
      <c r="BR58" s="670">
        <f>BS58-BQ58</f>
        <v>0</v>
      </c>
      <c r="BS58" s="192">
        <f>BS55*BS57</f>
        <v>0</v>
      </c>
      <c r="BT58" s="671">
        <f t="shared" ref="BT58:BV59" si="42">SUM(F58,M58,T58,AA58,AH58,AO58,AV58,BC58,BJ58,BQ58)</f>
        <v>0</v>
      </c>
      <c r="BU58" s="672">
        <f t="shared" si="42"/>
        <v>0</v>
      </c>
      <c r="BV58" s="673">
        <f t="shared" si="42"/>
        <v>0</v>
      </c>
    </row>
    <row r="59" spans="1:74" ht="15.95" thickBot="1">
      <c r="A59" s="338"/>
      <c r="B59" s="674"/>
      <c r="C59" s="333"/>
      <c r="D59" s="333"/>
      <c r="E59" s="334" t="s">
        <v>207</v>
      </c>
      <c r="F59" s="195">
        <f>F55+F58</f>
        <v>0</v>
      </c>
      <c r="G59" s="675">
        <f>G55+G58</f>
        <v>0</v>
      </c>
      <c r="H59" s="196">
        <f>H55+H58</f>
        <v>0</v>
      </c>
      <c r="I59" s="674"/>
      <c r="J59" s="333"/>
      <c r="K59" s="333"/>
      <c r="L59" s="334" t="s">
        <v>207</v>
      </c>
      <c r="M59" s="195">
        <f>M55+M58</f>
        <v>0</v>
      </c>
      <c r="N59" s="675">
        <f>N55+N58</f>
        <v>0</v>
      </c>
      <c r="O59" s="196">
        <f>O55+O58</f>
        <v>0</v>
      </c>
      <c r="P59" s="674"/>
      <c r="Q59" s="333"/>
      <c r="R59" s="333"/>
      <c r="S59" s="334" t="s">
        <v>207</v>
      </c>
      <c r="T59" s="195">
        <f>T55+T58</f>
        <v>0</v>
      </c>
      <c r="U59" s="675">
        <f>U55+U58</f>
        <v>0</v>
      </c>
      <c r="V59" s="196">
        <f>V55+V58</f>
        <v>0</v>
      </c>
      <c r="W59" s="674"/>
      <c r="X59" s="333"/>
      <c r="Y59" s="333"/>
      <c r="Z59" s="334" t="s">
        <v>207</v>
      </c>
      <c r="AA59" s="195">
        <f>AA55+AA58</f>
        <v>0</v>
      </c>
      <c r="AB59" s="675">
        <f>AB55+AB58</f>
        <v>0</v>
      </c>
      <c r="AC59" s="196">
        <f>AC55+AC58</f>
        <v>0</v>
      </c>
      <c r="AD59" s="674"/>
      <c r="AE59" s="333"/>
      <c r="AF59" s="333"/>
      <c r="AG59" s="334" t="s">
        <v>207</v>
      </c>
      <c r="AH59" s="195">
        <f>AH55+AH58</f>
        <v>0</v>
      </c>
      <c r="AI59" s="675">
        <f>AI55+AI58</f>
        <v>0</v>
      </c>
      <c r="AJ59" s="196">
        <f>AJ55+AJ58</f>
        <v>0</v>
      </c>
      <c r="AK59" s="674"/>
      <c r="AL59" s="333"/>
      <c r="AM59" s="333"/>
      <c r="AN59" s="334" t="s">
        <v>207</v>
      </c>
      <c r="AO59" s="195">
        <f>AO55+AO58</f>
        <v>0</v>
      </c>
      <c r="AP59" s="675">
        <f>AP55+AP58</f>
        <v>0</v>
      </c>
      <c r="AQ59" s="196">
        <f>AQ55+AQ58</f>
        <v>0</v>
      </c>
      <c r="AR59" s="674"/>
      <c r="AS59" s="333"/>
      <c r="AT59" s="333"/>
      <c r="AU59" s="334" t="s">
        <v>207</v>
      </c>
      <c r="AV59" s="195">
        <f>AV55+AV58</f>
        <v>0</v>
      </c>
      <c r="AW59" s="675">
        <f>AW55+AW58</f>
        <v>0</v>
      </c>
      <c r="AX59" s="196">
        <f>AX55+AX58</f>
        <v>0</v>
      </c>
      <c r="AY59" s="674"/>
      <c r="AZ59" s="333"/>
      <c r="BA59" s="333"/>
      <c r="BB59" s="334" t="s">
        <v>207</v>
      </c>
      <c r="BC59" s="195">
        <f>BC55+BC58</f>
        <v>0</v>
      </c>
      <c r="BD59" s="675">
        <f>BD55+BD58</f>
        <v>0</v>
      </c>
      <c r="BE59" s="196">
        <f>BE55+BE58</f>
        <v>0</v>
      </c>
      <c r="BF59" s="674"/>
      <c r="BG59" s="333"/>
      <c r="BH59" s="333"/>
      <c r="BI59" s="334" t="s">
        <v>207</v>
      </c>
      <c r="BJ59" s="195">
        <f>BJ55+BJ58</f>
        <v>0</v>
      </c>
      <c r="BK59" s="675">
        <f>BK55+BK58</f>
        <v>0</v>
      </c>
      <c r="BL59" s="196">
        <f>BL55+BL58</f>
        <v>0</v>
      </c>
      <c r="BM59" s="674"/>
      <c r="BN59" s="333"/>
      <c r="BO59" s="333"/>
      <c r="BP59" s="334" t="s">
        <v>207</v>
      </c>
      <c r="BQ59" s="195">
        <f>BQ55+BQ58</f>
        <v>0</v>
      </c>
      <c r="BR59" s="675">
        <f>BR55+BR58</f>
        <v>0</v>
      </c>
      <c r="BS59" s="196">
        <f>BS55+BS58</f>
        <v>0</v>
      </c>
      <c r="BT59" s="676">
        <f t="shared" si="42"/>
        <v>0</v>
      </c>
      <c r="BU59" s="677">
        <f t="shared" si="42"/>
        <v>0</v>
      </c>
      <c r="BV59" s="678">
        <f t="shared" si="42"/>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(3)'!$E73</f>
        <v>1</v>
      </c>
      <c r="C71" s="451">
        <f>'Summary (3)'!$E73</f>
        <v>1</v>
      </c>
      <c r="D71" s="451">
        <f>'Summary (3)'!$E73</f>
        <v>1</v>
      </c>
      <c r="E71" s="451">
        <f>'Summary (3)'!$E73</f>
        <v>1</v>
      </c>
      <c r="F71" s="451">
        <f>'Summary (3)'!$E73</f>
        <v>1</v>
      </c>
      <c r="G71" s="452">
        <f>'Summary (3)'!$E73</f>
        <v>1</v>
      </c>
      <c r="H71" s="453">
        <f>'Summary (3)'!$E73</f>
        <v>1</v>
      </c>
      <c r="I71" s="450">
        <f>'Summary (3)'!$H73</f>
        <v>2</v>
      </c>
      <c r="J71" s="451">
        <f>'Summary (3)'!$H73</f>
        <v>2</v>
      </c>
      <c r="K71" s="451">
        <f>'Summary (3)'!$H73</f>
        <v>2</v>
      </c>
      <c r="L71" s="451">
        <f>'Summary (3)'!$H73</f>
        <v>2</v>
      </c>
      <c r="M71" s="451">
        <f>'Summary (3)'!$H73</f>
        <v>2</v>
      </c>
      <c r="N71" s="452">
        <f>'Summary (3)'!$H73</f>
        <v>2</v>
      </c>
      <c r="O71" s="453">
        <f>'Summary (3)'!$H73</f>
        <v>2</v>
      </c>
      <c r="P71" s="450">
        <f>'Summary (3)'!$K73</f>
        <v>3</v>
      </c>
      <c r="Q71" s="451">
        <f>'Summary (3)'!$K73</f>
        <v>3</v>
      </c>
      <c r="R71" s="451">
        <f>'Summary (3)'!$K73</f>
        <v>3</v>
      </c>
      <c r="S71" s="451">
        <f>'Summary (3)'!$K73</f>
        <v>3</v>
      </c>
      <c r="T71" s="451">
        <f>'Summary (3)'!$K73</f>
        <v>3</v>
      </c>
      <c r="U71" s="452">
        <f>'Summary (3)'!$K73</f>
        <v>3</v>
      </c>
      <c r="V71" s="453">
        <f>'Summary (3)'!$K73</f>
        <v>3</v>
      </c>
      <c r="W71" s="450">
        <f>'Summary (3)'!$N73</f>
        <v>4</v>
      </c>
      <c r="X71" s="451">
        <f>'Summary (3)'!$N73</f>
        <v>4</v>
      </c>
      <c r="Y71" s="451">
        <f>'Summary (3)'!$N73</f>
        <v>4</v>
      </c>
      <c r="Z71" s="451">
        <f>'Summary (3)'!$N73</f>
        <v>4</v>
      </c>
      <c r="AA71" s="451">
        <f>'Summary (3)'!$N73</f>
        <v>4</v>
      </c>
      <c r="AB71" s="452">
        <f>'Summary (3)'!$N73</f>
        <v>4</v>
      </c>
      <c r="AC71" s="453">
        <f>'Summary (3)'!$N73</f>
        <v>4</v>
      </c>
      <c r="AD71" s="450">
        <f>'Summary (3)'!$Q73</f>
        <v>5</v>
      </c>
      <c r="AE71" s="451">
        <f>'Summary (3)'!$Q73</f>
        <v>5</v>
      </c>
      <c r="AF71" s="451">
        <f>'Summary (3)'!$Q73</f>
        <v>5</v>
      </c>
      <c r="AG71" s="451">
        <f>'Summary (3)'!$Q73</f>
        <v>5</v>
      </c>
      <c r="AH71" s="451">
        <f>'Summary (3)'!$Q73</f>
        <v>5</v>
      </c>
      <c r="AI71" s="452">
        <f>'Summary (3)'!$Q73</f>
        <v>5</v>
      </c>
      <c r="AJ71" s="453">
        <f>'Summary (3)'!$Q73</f>
        <v>5</v>
      </c>
      <c r="AK71" s="450">
        <f>'Summary (3)'!$T73</f>
        <v>6</v>
      </c>
      <c r="AL71" s="451">
        <f>'Summary (3)'!$T73</f>
        <v>6</v>
      </c>
      <c r="AM71" s="451">
        <f>'Summary (3)'!$T73</f>
        <v>6</v>
      </c>
      <c r="AN71" s="451">
        <f>'Summary (3)'!$T73</f>
        <v>6</v>
      </c>
      <c r="AO71" s="451">
        <f>'Summary (3)'!$T73</f>
        <v>6</v>
      </c>
      <c r="AP71" s="452">
        <f>'Summary (3)'!$T73</f>
        <v>6</v>
      </c>
      <c r="AQ71" s="453">
        <f>'Summary (3)'!$T73</f>
        <v>6</v>
      </c>
      <c r="AR71" s="450">
        <f>'Summary (3)'!$W73</f>
        <v>7</v>
      </c>
      <c r="AS71" s="451">
        <f>'Summary (3)'!$W73</f>
        <v>7</v>
      </c>
      <c r="AT71" s="451">
        <f>'Summary (3)'!$W73</f>
        <v>7</v>
      </c>
      <c r="AU71" s="451">
        <f>'Summary (3)'!$W73</f>
        <v>7</v>
      </c>
      <c r="AV71" s="451">
        <f>'Summary (3)'!$W73</f>
        <v>7</v>
      </c>
      <c r="AW71" s="452">
        <f>'Summary (3)'!$W73</f>
        <v>7</v>
      </c>
      <c r="AX71" s="453">
        <f>'Summary (3)'!$W73</f>
        <v>7</v>
      </c>
      <c r="AY71" s="450">
        <f>'Summary (3)'!$Z73</f>
        <v>8</v>
      </c>
      <c r="AZ71" s="451">
        <f>'Summary (3)'!$Z73</f>
        <v>8</v>
      </c>
      <c r="BA71" s="451">
        <f>'Summary (3)'!$Z73</f>
        <v>8</v>
      </c>
      <c r="BB71" s="451">
        <f>'Summary (3)'!$Z73</f>
        <v>8</v>
      </c>
      <c r="BC71" s="451">
        <f>'Summary (3)'!$Z73</f>
        <v>8</v>
      </c>
      <c r="BD71" s="452">
        <f>'Summary (3)'!$Z73</f>
        <v>8</v>
      </c>
      <c r="BE71" s="453">
        <f>'Summary (3)'!$Z73</f>
        <v>8</v>
      </c>
      <c r="BF71" s="450">
        <f>'Summary (3)'!$AC73</f>
        <v>9</v>
      </c>
      <c r="BG71" s="451">
        <f>'Summary (3)'!$AC73</f>
        <v>9</v>
      </c>
      <c r="BH71" s="451">
        <f>'Summary (3)'!$AC73</f>
        <v>9</v>
      </c>
      <c r="BI71" s="451">
        <f>'Summary (3)'!$AC73</f>
        <v>9</v>
      </c>
      <c r="BJ71" s="451">
        <f>'Summary (3)'!$AC73</f>
        <v>9</v>
      </c>
      <c r="BK71" s="452">
        <f>'Summary (3)'!$AC73</f>
        <v>9</v>
      </c>
      <c r="BL71" s="453">
        <f>'Summary (3)'!$AC73</f>
        <v>9</v>
      </c>
      <c r="BM71" s="450">
        <f>'Summary (3)'!$AF73</f>
        <v>10</v>
      </c>
      <c r="BN71" s="451">
        <f>'Summary (3)'!$AF73</f>
        <v>10</v>
      </c>
      <c r="BO71" s="451">
        <f>'Summary (3)'!$AF73</f>
        <v>10</v>
      </c>
      <c r="BP71" s="451">
        <f>'Summary (3)'!$AF73</f>
        <v>10</v>
      </c>
      <c r="BQ71" s="451">
        <f>'Summary (3)'!$AF73</f>
        <v>10</v>
      </c>
      <c r="BR71" s="452">
        <f>'Summary (3)'!$AF73</f>
        <v>10</v>
      </c>
      <c r="BS71" s="453">
        <f>'Summary (3)'!$AF73</f>
        <v>10</v>
      </c>
      <c r="BT71" s="429">
        <f>BR71</f>
        <v>10</v>
      </c>
      <c r="BU71" s="429">
        <f>BS71</f>
        <v>10</v>
      </c>
      <c r="BV71" s="429">
        <f>BT71</f>
        <v>10</v>
      </c>
    </row>
    <row r="72" spans="1:74">
      <c r="A72" s="446" t="s">
        <v>124</v>
      </c>
      <c r="B72" s="454">
        <f>'Summary (3)'!$E74</f>
        <v>45717</v>
      </c>
      <c r="C72" s="172">
        <f>'Summary (3)'!$E74</f>
        <v>45717</v>
      </c>
      <c r="D72" s="172">
        <f>'Summary (3)'!$E74</f>
        <v>45717</v>
      </c>
      <c r="E72" s="172">
        <f>'Summary (3)'!$E74</f>
        <v>45717</v>
      </c>
      <c r="F72" s="172">
        <f>'Summary (3)'!$E74</f>
        <v>45717</v>
      </c>
      <c r="G72" s="455">
        <f>'Summary (3)'!$E74</f>
        <v>45717</v>
      </c>
      <c r="H72" s="456">
        <f>'Summary (3)'!$E74</f>
        <v>45717</v>
      </c>
      <c r="I72" s="454">
        <f>'Summary (3)'!$H74</f>
        <v>45839</v>
      </c>
      <c r="J72" s="172">
        <f>'Summary (3)'!$H74</f>
        <v>45839</v>
      </c>
      <c r="K72" s="172">
        <f>'Summary (3)'!$H74</f>
        <v>45839</v>
      </c>
      <c r="L72" s="172">
        <f>'Summary (3)'!$H74</f>
        <v>45839</v>
      </c>
      <c r="M72" s="172">
        <f>'Summary (3)'!$H74</f>
        <v>45839</v>
      </c>
      <c r="N72" s="455">
        <f>'Summary (3)'!$H74</f>
        <v>45839</v>
      </c>
      <c r="O72" s="456">
        <f>'Summary (3)'!$H74</f>
        <v>45839</v>
      </c>
      <c r="P72" s="454">
        <f>'Summary (3)'!$K74</f>
        <v>46204</v>
      </c>
      <c r="Q72" s="172">
        <f>'Summary (3)'!$K74</f>
        <v>46204</v>
      </c>
      <c r="R72" s="172">
        <f>'Summary (3)'!$K74</f>
        <v>46204</v>
      </c>
      <c r="S72" s="172">
        <f>'Summary (3)'!$K74</f>
        <v>46204</v>
      </c>
      <c r="T72" s="172">
        <f>'Summary (3)'!$K74</f>
        <v>46204</v>
      </c>
      <c r="U72" s="455">
        <f>'Summary (3)'!$K74</f>
        <v>46204</v>
      </c>
      <c r="V72" s="456">
        <f>'Summary (3)'!$K74</f>
        <v>46204</v>
      </c>
      <c r="W72" s="454">
        <f>'Summary (3)'!$N74</f>
        <v>46569</v>
      </c>
      <c r="X72" s="172">
        <f>'Summary (3)'!$N74</f>
        <v>46569</v>
      </c>
      <c r="Y72" s="172">
        <f>'Summary (3)'!$N74</f>
        <v>46569</v>
      </c>
      <c r="Z72" s="172">
        <f>'Summary (3)'!$N74</f>
        <v>46569</v>
      </c>
      <c r="AA72" s="172">
        <f>'Summary (3)'!$N74</f>
        <v>46569</v>
      </c>
      <c r="AB72" s="455">
        <f>'Summary (3)'!$N74</f>
        <v>46569</v>
      </c>
      <c r="AC72" s="456">
        <f>'Summary (3)'!$N74</f>
        <v>46569</v>
      </c>
      <c r="AD72" s="454">
        <f>'Summary (3)'!$Q74</f>
        <v>46935</v>
      </c>
      <c r="AE72" s="172">
        <f>'Summary (3)'!$Q74</f>
        <v>46935</v>
      </c>
      <c r="AF72" s="172">
        <f>'Summary (3)'!$Q74</f>
        <v>46935</v>
      </c>
      <c r="AG72" s="172">
        <f>'Summary (3)'!$Q74</f>
        <v>46935</v>
      </c>
      <c r="AH72" s="172">
        <f>'Summary (3)'!$Q74</f>
        <v>46935</v>
      </c>
      <c r="AI72" s="455">
        <f>'Summary (3)'!$Q74</f>
        <v>46935</v>
      </c>
      <c r="AJ72" s="456">
        <f>'Summary (3)'!$Q74</f>
        <v>46935</v>
      </c>
      <c r="AK72" s="454">
        <f>'Summary (3)'!$T74</f>
        <v>47300</v>
      </c>
      <c r="AL72" s="172">
        <f>'Summary (3)'!$T74</f>
        <v>47300</v>
      </c>
      <c r="AM72" s="172">
        <f>'Summary (3)'!$T74</f>
        <v>47300</v>
      </c>
      <c r="AN72" s="172">
        <f>'Summary (3)'!$T74</f>
        <v>47300</v>
      </c>
      <c r="AO72" s="172">
        <f>'Summary (3)'!$T74</f>
        <v>47300</v>
      </c>
      <c r="AP72" s="455">
        <f>'Summary (3)'!$T74</f>
        <v>47300</v>
      </c>
      <c r="AQ72" s="456">
        <f>'Summary (3)'!$T74</f>
        <v>47300</v>
      </c>
      <c r="AR72" s="454">
        <f>'Summary (3)'!$W74</f>
        <v>47665</v>
      </c>
      <c r="AS72" s="172">
        <f>'Summary (3)'!$W74</f>
        <v>47665</v>
      </c>
      <c r="AT72" s="172">
        <f>'Summary (3)'!$W74</f>
        <v>47665</v>
      </c>
      <c r="AU72" s="172">
        <f>'Summary (3)'!$W74</f>
        <v>47665</v>
      </c>
      <c r="AV72" s="172">
        <f>'Summary (3)'!$W74</f>
        <v>47665</v>
      </c>
      <c r="AW72" s="455">
        <f>'Summary (3)'!$W74</f>
        <v>47665</v>
      </c>
      <c r="AX72" s="456">
        <f>'Summary (3)'!$W74</f>
        <v>47665</v>
      </c>
      <c r="AY72" s="454">
        <f>'Summary (3)'!$Z74</f>
        <v>48030</v>
      </c>
      <c r="AZ72" s="172">
        <f>'Summary (3)'!$Z74</f>
        <v>48030</v>
      </c>
      <c r="BA72" s="172">
        <f>'Summary (3)'!$Z74</f>
        <v>48030</v>
      </c>
      <c r="BB72" s="172">
        <f>'Summary (3)'!$Z74</f>
        <v>48030</v>
      </c>
      <c r="BC72" s="172">
        <f>'Summary (3)'!$Z74</f>
        <v>48030</v>
      </c>
      <c r="BD72" s="455">
        <f>'Summary (3)'!$Z74</f>
        <v>48030</v>
      </c>
      <c r="BE72" s="456">
        <f>'Summary (3)'!$Z74</f>
        <v>48030</v>
      </c>
      <c r="BF72" s="454">
        <f>'Summary (3)'!$AC74</f>
        <v>48396</v>
      </c>
      <c r="BG72" s="172">
        <f>'Summary (3)'!$AC74</f>
        <v>48396</v>
      </c>
      <c r="BH72" s="172">
        <f>'Summary (3)'!$AC74</f>
        <v>48396</v>
      </c>
      <c r="BI72" s="172">
        <f>'Summary (3)'!$AC74</f>
        <v>48396</v>
      </c>
      <c r="BJ72" s="172">
        <f>'Summary (3)'!$AC74</f>
        <v>48396</v>
      </c>
      <c r="BK72" s="455">
        <f>'Summary (3)'!$AC74</f>
        <v>48396</v>
      </c>
      <c r="BL72" s="456">
        <f>'Summary (3)'!$AC74</f>
        <v>48396</v>
      </c>
      <c r="BM72" s="454">
        <f>'Summary (3)'!$AF74</f>
        <v>48761</v>
      </c>
      <c r="BN72" s="172">
        <f>'Summary (3)'!$AF74</f>
        <v>48761</v>
      </c>
      <c r="BO72" s="172">
        <f>'Summary (3)'!$AF74</f>
        <v>48761</v>
      </c>
      <c r="BP72" s="172">
        <f>'Summary (3)'!$AF74</f>
        <v>48761</v>
      </c>
      <c r="BQ72" s="172">
        <f>'Summary (3)'!$AF74</f>
        <v>48761</v>
      </c>
      <c r="BR72" s="455">
        <f>'Summary (3)'!$AF74</f>
        <v>48761</v>
      </c>
      <c r="BS72" s="456">
        <f>'Summary (3)'!$AF74</f>
        <v>48761</v>
      </c>
      <c r="BT72" s="172">
        <f>'Summary (3)'!AI74</f>
        <v>45717</v>
      </c>
      <c r="BU72" s="172">
        <f>'Summary (3)'!AJ74</f>
        <v>45717</v>
      </c>
      <c r="BV72" s="172">
        <f>'Summary (3)'!AK74</f>
        <v>45717</v>
      </c>
    </row>
    <row r="73" spans="1:74" s="430" customFormat="1">
      <c r="A73" s="446" t="s">
        <v>125</v>
      </c>
      <c r="B73" s="454">
        <f>'Summary (3)'!$E75</f>
        <v>45838</v>
      </c>
      <c r="C73" s="172">
        <f>'Summary (3)'!$E75</f>
        <v>45838</v>
      </c>
      <c r="D73" s="172">
        <f>'Summary (3)'!$E75</f>
        <v>45838</v>
      </c>
      <c r="E73" s="172">
        <f>'Summary (3)'!$E75</f>
        <v>45838</v>
      </c>
      <c r="F73" s="172">
        <f>'Summary (3)'!$E75</f>
        <v>45838</v>
      </c>
      <c r="G73" s="455">
        <f>'Summary (3)'!$E75</f>
        <v>45838</v>
      </c>
      <c r="H73" s="456">
        <f>'Summary (3)'!$E75</f>
        <v>45838</v>
      </c>
      <c r="I73" s="454">
        <f>'Summary (3)'!$H75</f>
        <v>46203</v>
      </c>
      <c r="J73" s="172">
        <f>'Summary (3)'!$H75</f>
        <v>46203</v>
      </c>
      <c r="K73" s="172">
        <f>'Summary (3)'!$H75</f>
        <v>46203</v>
      </c>
      <c r="L73" s="172">
        <f>'Summary (3)'!$H75</f>
        <v>46203</v>
      </c>
      <c r="M73" s="172">
        <f>'Summary (3)'!$H75</f>
        <v>46203</v>
      </c>
      <c r="N73" s="455">
        <f>'Summary (3)'!$H75</f>
        <v>46203</v>
      </c>
      <c r="O73" s="456">
        <f>'Summary (3)'!$H75</f>
        <v>46203</v>
      </c>
      <c r="P73" s="454">
        <f>'Summary (3)'!$K75</f>
        <v>46568</v>
      </c>
      <c r="Q73" s="172">
        <f>'Summary (3)'!$K75</f>
        <v>46568</v>
      </c>
      <c r="R73" s="172">
        <f>'Summary (3)'!$K75</f>
        <v>46568</v>
      </c>
      <c r="S73" s="172">
        <f>'Summary (3)'!$K75</f>
        <v>46568</v>
      </c>
      <c r="T73" s="172">
        <f>'Summary (3)'!$K75</f>
        <v>46568</v>
      </c>
      <c r="U73" s="455">
        <f>'Summary (3)'!$K75</f>
        <v>46568</v>
      </c>
      <c r="V73" s="456">
        <f>'Summary (3)'!$K75</f>
        <v>46568</v>
      </c>
      <c r="W73" s="454">
        <f>'Summary (3)'!$N75</f>
        <v>46934</v>
      </c>
      <c r="X73" s="172">
        <f>'Summary (3)'!$N75</f>
        <v>46934</v>
      </c>
      <c r="Y73" s="172">
        <f>'Summary (3)'!$N75</f>
        <v>46934</v>
      </c>
      <c r="Z73" s="172">
        <f>'Summary (3)'!$N75</f>
        <v>46934</v>
      </c>
      <c r="AA73" s="172">
        <f>'Summary (3)'!$N75</f>
        <v>46934</v>
      </c>
      <c r="AB73" s="455">
        <f>'Summary (3)'!$N75</f>
        <v>46934</v>
      </c>
      <c r="AC73" s="456">
        <f>'Summary (3)'!$N75</f>
        <v>46934</v>
      </c>
      <c r="AD73" s="454">
        <f>'Summary (3)'!$Q75</f>
        <v>47299</v>
      </c>
      <c r="AE73" s="172">
        <f>'Summary (3)'!$Q75</f>
        <v>47299</v>
      </c>
      <c r="AF73" s="172">
        <f>'Summary (3)'!$Q75</f>
        <v>47299</v>
      </c>
      <c r="AG73" s="172">
        <f>'Summary (3)'!$Q75</f>
        <v>47299</v>
      </c>
      <c r="AH73" s="172">
        <f>'Summary (3)'!$Q75</f>
        <v>47299</v>
      </c>
      <c r="AI73" s="455">
        <f>'Summary (3)'!$Q75</f>
        <v>47299</v>
      </c>
      <c r="AJ73" s="456">
        <f>'Summary (3)'!$Q75</f>
        <v>47299</v>
      </c>
      <c r="AK73" s="454">
        <f>'Summary (3)'!$T75</f>
        <v>47664</v>
      </c>
      <c r="AL73" s="172">
        <f>'Summary (3)'!$T75</f>
        <v>47664</v>
      </c>
      <c r="AM73" s="172">
        <f>'Summary (3)'!$T75</f>
        <v>47664</v>
      </c>
      <c r="AN73" s="172">
        <f>'Summary (3)'!$T75</f>
        <v>47664</v>
      </c>
      <c r="AO73" s="172">
        <f>'Summary (3)'!$T75</f>
        <v>47664</v>
      </c>
      <c r="AP73" s="455">
        <f>'Summary (3)'!$T75</f>
        <v>47664</v>
      </c>
      <c r="AQ73" s="456">
        <f>'Summary (3)'!$T75</f>
        <v>47664</v>
      </c>
      <c r="AR73" s="454">
        <f>'Summary (3)'!$W75</f>
        <v>48029</v>
      </c>
      <c r="AS73" s="172">
        <f>'Summary (3)'!$W75</f>
        <v>48029</v>
      </c>
      <c r="AT73" s="172">
        <f>'Summary (3)'!$W75</f>
        <v>48029</v>
      </c>
      <c r="AU73" s="172">
        <f>'Summary (3)'!$W75</f>
        <v>48029</v>
      </c>
      <c r="AV73" s="172">
        <f>'Summary (3)'!$W75</f>
        <v>48029</v>
      </c>
      <c r="AW73" s="455">
        <f>'Summary (3)'!$W75</f>
        <v>48029</v>
      </c>
      <c r="AX73" s="456">
        <f>'Summary (3)'!$W75</f>
        <v>48029</v>
      </c>
      <c r="AY73" s="454">
        <f>'Summary (3)'!$Z75</f>
        <v>48395</v>
      </c>
      <c r="AZ73" s="172">
        <f>'Summary (3)'!$Z75</f>
        <v>48395</v>
      </c>
      <c r="BA73" s="172">
        <f>'Summary (3)'!$Z75</f>
        <v>48395</v>
      </c>
      <c r="BB73" s="172">
        <f>'Summary (3)'!$Z75</f>
        <v>48395</v>
      </c>
      <c r="BC73" s="172">
        <f>'Summary (3)'!$Z75</f>
        <v>48395</v>
      </c>
      <c r="BD73" s="455">
        <f>'Summary (3)'!$Z75</f>
        <v>48395</v>
      </c>
      <c r="BE73" s="456">
        <f>'Summary (3)'!$Z75</f>
        <v>48395</v>
      </c>
      <c r="BF73" s="454">
        <f>'Summary (3)'!$AC75</f>
        <v>48760</v>
      </c>
      <c r="BG73" s="172">
        <f>'Summary (3)'!$AC75</f>
        <v>48760</v>
      </c>
      <c r="BH73" s="172">
        <f>'Summary (3)'!$AC75</f>
        <v>48760</v>
      </c>
      <c r="BI73" s="172">
        <f>'Summary (3)'!$AC75</f>
        <v>48760</v>
      </c>
      <c r="BJ73" s="172">
        <f>'Summary (3)'!$AC75</f>
        <v>48760</v>
      </c>
      <c r="BK73" s="455">
        <f>'Summary (3)'!$AC75</f>
        <v>48760</v>
      </c>
      <c r="BL73" s="456">
        <f>'Summary (3)'!$AC75</f>
        <v>48760</v>
      </c>
      <c r="BM73" s="454">
        <f>'Summary (3)'!$AF75</f>
        <v>49125</v>
      </c>
      <c r="BN73" s="172">
        <f>'Summary (3)'!$AF75</f>
        <v>49125</v>
      </c>
      <c r="BO73" s="172">
        <f>'Summary (3)'!$AF75</f>
        <v>49125</v>
      </c>
      <c r="BP73" s="172">
        <f>'Summary (3)'!$AF75</f>
        <v>49125</v>
      </c>
      <c r="BQ73" s="172">
        <f>'Summary (3)'!$AF75</f>
        <v>49125</v>
      </c>
      <c r="BR73" s="455">
        <f>'Summary (3)'!$AF75</f>
        <v>49125</v>
      </c>
      <c r="BS73" s="456">
        <f>'Summary (3)'!$AF75</f>
        <v>49125</v>
      </c>
      <c r="BT73" s="172">
        <f>'Summary (3)'!AI75</f>
        <v>46446</v>
      </c>
      <c r="BU73" s="172">
        <f>'Summary (3)'!AJ75</f>
        <v>46446</v>
      </c>
      <c r="BV73" s="172">
        <f>'Summary (3)'!AK75</f>
        <v>46446</v>
      </c>
    </row>
    <row r="74" spans="1:74" s="161" customFormat="1">
      <c r="A74" s="446" t="s">
        <v>114</v>
      </c>
      <c r="B74" s="454">
        <f>'Summary (3)'!$E76</f>
        <v>45717</v>
      </c>
      <c r="C74" s="172">
        <f>'Summary (3)'!$E76</f>
        <v>45717</v>
      </c>
      <c r="D74" s="172">
        <f>'Summary (3)'!$E76</f>
        <v>45717</v>
      </c>
      <c r="E74" s="172">
        <f>'Summary (3)'!$E76</f>
        <v>45717</v>
      </c>
      <c r="F74" s="172">
        <f>'Summary (3)'!$E76</f>
        <v>45717</v>
      </c>
      <c r="G74" s="455">
        <f>'Summary (3)'!$E76</f>
        <v>45717</v>
      </c>
      <c r="H74" s="456">
        <f>'Summary (3)'!$E76</f>
        <v>45717</v>
      </c>
      <c r="I74" s="454">
        <f>'Summary (3)'!$H76</f>
        <v>45717</v>
      </c>
      <c r="J74" s="172">
        <f>'Summary (3)'!$H76</f>
        <v>45717</v>
      </c>
      <c r="K74" s="172">
        <f>'Summary (3)'!$H76</f>
        <v>45717</v>
      </c>
      <c r="L74" s="172">
        <f>'Summary (3)'!$H76</f>
        <v>45717</v>
      </c>
      <c r="M74" s="172">
        <f>'Summary (3)'!$H76</f>
        <v>45717</v>
      </c>
      <c r="N74" s="455">
        <f>'Summary (3)'!$H76</f>
        <v>45717</v>
      </c>
      <c r="O74" s="456">
        <f>'Summary (3)'!$H76</f>
        <v>45717</v>
      </c>
      <c r="P74" s="454">
        <f>'Summary (3)'!$K76</f>
        <v>45717</v>
      </c>
      <c r="Q74" s="172">
        <f>'Summary (3)'!$K76</f>
        <v>45717</v>
      </c>
      <c r="R74" s="172">
        <f>'Summary (3)'!$K76</f>
        <v>45717</v>
      </c>
      <c r="S74" s="172">
        <f>'Summary (3)'!$K76</f>
        <v>45717</v>
      </c>
      <c r="T74" s="172">
        <f>'Summary (3)'!$K76</f>
        <v>45717</v>
      </c>
      <c r="U74" s="455">
        <f>'Summary (3)'!$K76</f>
        <v>45717</v>
      </c>
      <c r="V74" s="456">
        <f>'Summary (3)'!$K76</f>
        <v>45717</v>
      </c>
      <c r="W74" s="454">
        <f>'Summary (3)'!$N76</f>
        <v>45717</v>
      </c>
      <c r="X74" s="172">
        <f>'Summary (3)'!$N76</f>
        <v>45717</v>
      </c>
      <c r="Y74" s="172">
        <f>'Summary (3)'!$N76</f>
        <v>45717</v>
      </c>
      <c r="Z74" s="172">
        <f>'Summary (3)'!$N76</f>
        <v>45717</v>
      </c>
      <c r="AA74" s="172">
        <f>'Summary (3)'!$N76</f>
        <v>45717</v>
      </c>
      <c r="AB74" s="455">
        <f>'Summary (3)'!$N76</f>
        <v>45717</v>
      </c>
      <c r="AC74" s="456">
        <f>'Summary (3)'!$N76</f>
        <v>45717</v>
      </c>
      <c r="AD74" s="454">
        <f>'Summary (3)'!$Q76</f>
        <v>45717</v>
      </c>
      <c r="AE74" s="172">
        <f>'Summary (3)'!$Q76</f>
        <v>45717</v>
      </c>
      <c r="AF74" s="172">
        <f>'Summary (3)'!$Q76</f>
        <v>45717</v>
      </c>
      <c r="AG74" s="172">
        <f>'Summary (3)'!$Q76</f>
        <v>45717</v>
      </c>
      <c r="AH74" s="172">
        <f>'Summary (3)'!$Q76</f>
        <v>45717</v>
      </c>
      <c r="AI74" s="455">
        <f>'Summary (3)'!$Q76</f>
        <v>45717</v>
      </c>
      <c r="AJ74" s="456">
        <f>'Summary (3)'!$Q76</f>
        <v>45717</v>
      </c>
      <c r="AK74" s="454">
        <f>'Summary (3)'!$T76</f>
        <v>45717</v>
      </c>
      <c r="AL74" s="172">
        <f>'Summary (3)'!$T76</f>
        <v>45717</v>
      </c>
      <c r="AM74" s="172">
        <f>'Summary (3)'!$T76</f>
        <v>45717</v>
      </c>
      <c r="AN74" s="172">
        <f>'Summary (3)'!$T76</f>
        <v>45717</v>
      </c>
      <c r="AO74" s="172">
        <f>'Summary (3)'!$T76</f>
        <v>45717</v>
      </c>
      <c r="AP74" s="455">
        <f>'Summary (3)'!$T76</f>
        <v>45717</v>
      </c>
      <c r="AQ74" s="456">
        <f>'Summary (3)'!$T76</f>
        <v>45717</v>
      </c>
      <c r="AR74" s="454">
        <f>'Summary (3)'!$W76</f>
        <v>45717</v>
      </c>
      <c r="AS74" s="172">
        <f>'Summary (3)'!$W76</f>
        <v>45717</v>
      </c>
      <c r="AT74" s="172">
        <f>'Summary (3)'!$W76</f>
        <v>45717</v>
      </c>
      <c r="AU74" s="172">
        <f>'Summary (3)'!$W76</f>
        <v>45717</v>
      </c>
      <c r="AV74" s="172">
        <f>'Summary (3)'!$W76</f>
        <v>45717</v>
      </c>
      <c r="AW74" s="455">
        <f>'Summary (3)'!$W76</f>
        <v>45717</v>
      </c>
      <c r="AX74" s="456">
        <f>'Summary (3)'!$W76</f>
        <v>45717</v>
      </c>
      <c r="AY74" s="454">
        <f>'Summary (3)'!$Z76</f>
        <v>45717</v>
      </c>
      <c r="AZ74" s="172">
        <f>'Summary (3)'!$Z76</f>
        <v>45717</v>
      </c>
      <c r="BA74" s="172">
        <f>'Summary (3)'!$Z76</f>
        <v>45717</v>
      </c>
      <c r="BB74" s="172">
        <f>'Summary (3)'!$Z76</f>
        <v>45717</v>
      </c>
      <c r="BC74" s="172">
        <f>'Summary (3)'!$Z76</f>
        <v>45717</v>
      </c>
      <c r="BD74" s="455">
        <f>'Summary (3)'!$Z76</f>
        <v>45717</v>
      </c>
      <c r="BE74" s="456">
        <f>'Summary (3)'!$Z76</f>
        <v>45717</v>
      </c>
      <c r="BF74" s="454">
        <f>'Summary (3)'!$AC76</f>
        <v>45717</v>
      </c>
      <c r="BG74" s="172">
        <f>'Summary (3)'!$AC76</f>
        <v>45717</v>
      </c>
      <c r="BH74" s="172">
        <f>'Summary (3)'!$AC76</f>
        <v>45717</v>
      </c>
      <c r="BI74" s="172">
        <f>'Summary (3)'!$AC76</f>
        <v>45717</v>
      </c>
      <c r="BJ74" s="172">
        <f>'Summary (3)'!$AC76</f>
        <v>45717</v>
      </c>
      <c r="BK74" s="455">
        <f>'Summary (3)'!$AC76</f>
        <v>45717</v>
      </c>
      <c r="BL74" s="456">
        <f>'Summary (3)'!$AC76</f>
        <v>45717</v>
      </c>
      <c r="BM74" s="454">
        <f>'Summary (3)'!$AF76</f>
        <v>45717</v>
      </c>
      <c r="BN74" s="172">
        <f>'Summary (3)'!$AF76</f>
        <v>45717</v>
      </c>
      <c r="BO74" s="172">
        <f>'Summary (3)'!$AF76</f>
        <v>45717</v>
      </c>
      <c r="BP74" s="172">
        <f>'Summary (3)'!$AF76</f>
        <v>45717</v>
      </c>
      <c r="BQ74" s="172">
        <f>'Summary (3)'!$AF76</f>
        <v>45717</v>
      </c>
      <c r="BR74" s="455">
        <f>'Summary (3)'!$AF76</f>
        <v>45717</v>
      </c>
      <c r="BS74" s="456">
        <f>'Summary (3)'!$AF76</f>
        <v>45717</v>
      </c>
      <c r="BT74" s="172">
        <f>'Summary (3)'!AI76</f>
        <v>45717</v>
      </c>
      <c r="BU74" s="172">
        <f>'Summary (3)'!AJ76</f>
        <v>45717</v>
      </c>
      <c r="BV74" s="172">
        <f>'Summary (3)'!AK76</f>
        <v>45717</v>
      </c>
    </row>
    <row r="75" spans="1:74" s="161" customFormat="1" ht="15.95" thickBot="1">
      <c r="A75" s="447" t="s">
        <v>127</v>
      </c>
      <c r="B75" s="457">
        <f>'Summary (3)'!$E77</f>
        <v>0</v>
      </c>
      <c r="C75" s="458">
        <f>'Summary (3)'!$E77</f>
        <v>0</v>
      </c>
      <c r="D75" s="458">
        <f>'Summary (3)'!$E77</f>
        <v>0</v>
      </c>
      <c r="E75" s="458">
        <f>'Summary (3)'!$E77</f>
        <v>0</v>
      </c>
      <c r="F75" s="458">
        <f>'Summary (3)'!$E77</f>
        <v>0</v>
      </c>
      <c r="G75" s="459">
        <f>'Summary (3)'!$E77</f>
        <v>0</v>
      </c>
      <c r="H75" s="460">
        <f>'Summary (3)'!$E77</f>
        <v>0</v>
      </c>
      <c r="I75" s="457">
        <f>'Summary (3)'!$H77</f>
        <v>0</v>
      </c>
      <c r="J75" s="458">
        <f>'Summary (3)'!$H77</f>
        <v>0</v>
      </c>
      <c r="K75" s="458">
        <f>'Summary (3)'!$H77</f>
        <v>0</v>
      </c>
      <c r="L75" s="458">
        <f>'Summary (3)'!$H77</f>
        <v>0</v>
      </c>
      <c r="M75" s="458">
        <f>'Summary (3)'!$H77</f>
        <v>0</v>
      </c>
      <c r="N75" s="459">
        <f>'Summary (3)'!$H77</f>
        <v>0</v>
      </c>
      <c r="O75" s="460">
        <f>'Summary (3)'!$H77</f>
        <v>0</v>
      </c>
      <c r="P75" s="457">
        <f>'Summary (3)'!$K77</f>
        <v>0</v>
      </c>
      <c r="Q75" s="458">
        <f>'Summary (3)'!$K77</f>
        <v>0</v>
      </c>
      <c r="R75" s="458">
        <f>'Summary (3)'!$K77</f>
        <v>0</v>
      </c>
      <c r="S75" s="458">
        <f>'Summary (3)'!$K77</f>
        <v>0</v>
      </c>
      <c r="T75" s="458">
        <f>'Summary (3)'!$K77</f>
        <v>0</v>
      </c>
      <c r="U75" s="459">
        <f>'Summary (3)'!$K77</f>
        <v>0</v>
      </c>
      <c r="V75" s="460">
        <f>'Summary (3)'!$K77</f>
        <v>0</v>
      </c>
      <c r="W75" s="457">
        <f>'Summary (3)'!$N77</f>
        <v>0</v>
      </c>
      <c r="X75" s="458">
        <f>'Summary (3)'!$N77</f>
        <v>0</v>
      </c>
      <c r="Y75" s="458">
        <f>'Summary (3)'!$N77</f>
        <v>0</v>
      </c>
      <c r="Z75" s="458">
        <f>'Summary (3)'!$N77</f>
        <v>0</v>
      </c>
      <c r="AA75" s="458">
        <f>'Summary (3)'!$N77</f>
        <v>0</v>
      </c>
      <c r="AB75" s="459">
        <f>'Summary (3)'!$N77</f>
        <v>0</v>
      </c>
      <c r="AC75" s="460">
        <f>'Summary (3)'!$N77</f>
        <v>0</v>
      </c>
      <c r="AD75" s="457">
        <f>'Summary (3)'!$Q77</f>
        <v>0</v>
      </c>
      <c r="AE75" s="458">
        <f>'Summary (3)'!$Q77</f>
        <v>0</v>
      </c>
      <c r="AF75" s="458">
        <f>'Summary (3)'!$Q77</f>
        <v>0</v>
      </c>
      <c r="AG75" s="458">
        <f>'Summary (3)'!$Q77</f>
        <v>0</v>
      </c>
      <c r="AH75" s="458">
        <f>'Summary (3)'!$Q77</f>
        <v>0</v>
      </c>
      <c r="AI75" s="459">
        <f>'Summary (3)'!$Q77</f>
        <v>0</v>
      </c>
      <c r="AJ75" s="460">
        <f>'Summary (3)'!$Q77</f>
        <v>0</v>
      </c>
      <c r="AK75" s="457">
        <f>'Summary (3)'!$T77</f>
        <v>0</v>
      </c>
      <c r="AL75" s="458">
        <f>'Summary (3)'!$T77</f>
        <v>0</v>
      </c>
      <c r="AM75" s="458">
        <f>'Summary (3)'!$T77</f>
        <v>0</v>
      </c>
      <c r="AN75" s="458">
        <f>'Summary (3)'!$T77</f>
        <v>0</v>
      </c>
      <c r="AO75" s="458">
        <f>'Summary (3)'!$T77</f>
        <v>0</v>
      </c>
      <c r="AP75" s="459">
        <f>'Summary (3)'!$T77</f>
        <v>0</v>
      </c>
      <c r="AQ75" s="460">
        <f>'Summary (3)'!$T77</f>
        <v>0</v>
      </c>
      <c r="AR75" s="457">
        <f>'Summary (3)'!$W77</f>
        <v>0</v>
      </c>
      <c r="AS75" s="458">
        <f>'Summary (3)'!$W77</f>
        <v>0</v>
      </c>
      <c r="AT75" s="458">
        <f>'Summary (3)'!$W77</f>
        <v>0</v>
      </c>
      <c r="AU75" s="458">
        <f>'Summary (3)'!$W77</f>
        <v>0</v>
      </c>
      <c r="AV75" s="458">
        <f>'Summary (3)'!$W77</f>
        <v>0</v>
      </c>
      <c r="AW75" s="459">
        <f>'Summary (3)'!$W77</f>
        <v>0</v>
      </c>
      <c r="AX75" s="460">
        <f>'Summary (3)'!$W77</f>
        <v>0</v>
      </c>
      <c r="AY75" s="457">
        <f>'Summary (3)'!$Z77</f>
        <v>0</v>
      </c>
      <c r="AZ75" s="458">
        <f>'Summary (3)'!$Z77</f>
        <v>0</v>
      </c>
      <c r="BA75" s="458">
        <f>'Summary (3)'!$Z77</f>
        <v>0</v>
      </c>
      <c r="BB75" s="458">
        <f>'Summary (3)'!$Z77</f>
        <v>0</v>
      </c>
      <c r="BC75" s="458">
        <f>'Summary (3)'!$Z77</f>
        <v>0</v>
      </c>
      <c r="BD75" s="459">
        <f>'Summary (3)'!$Z77</f>
        <v>0</v>
      </c>
      <c r="BE75" s="460">
        <f>'Summary (3)'!$Z77</f>
        <v>0</v>
      </c>
      <c r="BF75" s="457">
        <f>'Summary (3)'!$AC77</f>
        <v>0</v>
      </c>
      <c r="BG75" s="458">
        <f>'Summary (3)'!$AC77</f>
        <v>0</v>
      </c>
      <c r="BH75" s="458">
        <f>'Summary (3)'!$AC77</f>
        <v>0</v>
      </c>
      <c r="BI75" s="458">
        <f>'Summary (3)'!$AC77</f>
        <v>0</v>
      </c>
      <c r="BJ75" s="458">
        <f>'Summary (3)'!$AC77</f>
        <v>0</v>
      </c>
      <c r="BK75" s="459">
        <f>'Summary (3)'!$AC77</f>
        <v>0</v>
      </c>
      <c r="BL75" s="460">
        <f>'Summary (3)'!$AC77</f>
        <v>0</v>
      </c>
      <c r="BM75" s="457">
        <f>'Summary (3)'!$AF77</f>
        <v>0</v>
      </c>
      <c r="BN75" s="458">
        <f>'Summary (3)'!$AF77</f>
        <v>0</v>
      </c>
      <c r="BO75" s="458">
        <f>'Summary (3)'!$AF77</f>
        <v>0</v>
      </c>
      <c r="BP75" s="458">
        <f>'Summary (3)'!$AF77</f>
        <v>0</v>
      </c>
      <c r="BQ75" s="458">
        <f>'Summary (3)'!$AF77</f>
        <v>0</v>
      </c>
      <c r="BR75" s="459">
        <f>'Summary (3)'!$AF77</f>
        <v>0</v>
      </c>
      <c r="BS75" s="460">
        <f>'Summary (3)'!$AF77</f>
        <v>0</v>
      </c>
      <c r="BT75" s="430"/>
      <c r="BU75" s="430"/>
      <c r="BV75" s="431"/>
    </row>
  </sheetData>
  <sheetProtection formatCells="0" formatColumns="0" formatRows="0" insertHyperlinks="0" sort="0" autoFilter="0" pivotTables="0"/>
  <mergeCells count="61">
    <mergeCell ref="BT6:BV6"/>
    <mergeCell ref="I7:O7"/>
    <mergeCell ref="P7:V7"/>
    <mergeCell ref="W7:AC7"/>
    <mergeCell ref="AD7:AJ7"/>
    <mergeCell ref="B8:H8"/>
    <mergeCell ref="I8:O8"/>
    <mergeCell ref="P8:V8"/>
    <mergeCell ref="W8:AC8"/>
    <mergeCell ref="AD8:AJ8"/>
    <mergeCell ref="BT8:BV8"/>
    <mergeCell ref="AK7:AQ7"/>
    <mergeCell ref="AR7:AX7"/>
    <mergeCell ref="AY7:BE7"/>
    <mergeCell ref="BF7:BL7"/>
    <mergeCell ref="BM7:BS7"/>
    <mergeCell ref="AK8:AQ8"/>
    <mergeCell ref="AR8:AX8"/>
    <mergeCell ref="AY8:BE8"/>
    <mergeCell ref="BF8:BL8"/>
    <mergeCell ref="BM8:BS8"/>
    <mergeCell ref="BM9:BN10"/>
    <mergeCell ref="BO9:BP10"/>
    <mergeCell ref="AM9:AN10"/>
    <mergeCell ref="AR9:AS10"/>
    <mergeCell ref="AT9:AU10"/>
    <mergeCell ref="AY9:AZ10"/>
    <mergeCell ref="BA9:BB10"/>
    <mergeCell ref="BF9:BG10"/>
    <mergeCell ref="AR55:AU55"/>
    <mergeCell ref="AY55:BB55"/>
    <mergeCell ref="B55:E55"/>
    <mergeCell ref="I55:L55"/>
    <mergeCell ref="BH9:BI10"/>
    <mergeCell ref="R9:S10"/>
    <mergeCell ref="W9:X10"/>
    <mergeCell ref="Y9:Z10"/>
    <mergeCell ref="AD9:AE10"/>
    <mergeCell ref="AF9:AG10"/>
    <mergeCell ref="AK9:AL10"/>
    <mergeCell ref="B9:C10"/>
    <mergeCell ref="D9:E10"/>
    <mergeCell ref="I9:J10"/>
    <mergeCell ref="K9:L10"/>
    <mergeCell ref="P9:Q10"/>
    <mergeCell ref="BF56:BH56"/>
    <mergeCell ref="BM56:BO56"/>
    <mergeCell ref="BF55:BI55"/>
    <mergeCell ref="BM55:BP55"/>
    <mergeCell ref="B56:D56"/>
    <mergeCell ref="I56:K56"/>
    <mergeCell ref="P56:R56"/>
    <mergeCell ref="W56:Y56"/>
    <mergeCell ref="AD56:AF56"/>
    <mergeCell ref="AK56:AM56"/>
    <mergeCell ref="AR56:AT56"/>
    <mergeCell ref="AY56:BA56"/>
    <mergeCell ref="P55:S55"/>
    <mergeCell ref="W55:Z55"/>
    <mergeCell ref="AD55:AG55"/>
    <mergeCell ref="AK55:AN55"/>
  </mergeCells>
  <conditionalFormatting sqref="B12:D54 I12:K54 P12:R54 W12:Y54 AD12:AF54 AK12:AM54 AR12:AT54 AY12:BA54 BF12:BH54 BM12:BO54">
    <cfRule type="expression" dxfId="365" priority="40">
      <formula>$A12=""</formula>
    </cfRule>
    <cfRule type="containsBlanks" dxfId="364" priority="41">
      <formula>LEN(TRIM(B12))=0</formula>
    </cfRule>
  </conditionalFormatting>
  <conditionalFormatting sqref="B56:BP59">
    <cfRule type="expression" dxfId="363" priority="2">
      <formula>B$74&gt;B$73</formula>
    </cfRule>
  </conditionalFormatting>
  <conditionalFormatting sqref="F55:I55">
    <cfRule type="expression" dxfId="362" priority="36">
      <formula>F$74&gt;F$73</formula>
    </cfRule>
  </conditionalFormatting>
  <conditionalFormatting sqref="M57 O57 T57 V57 AA57 AC57 AH57 AJ57 AO57 AQ57 AV57 AX57 BC57 BE57 BJ57 BL57 BQ57 BS57 F57 H57">
    <cfRule type="containsBlanks" dxfId="361" priority="38">
      <formula>LEN(TRIM(F57))=0</formula>
    </cfRule>
  </conditionalFormatting>
  <conditionalFormatting sqref="M55:O59 T55:V59 AA55:AC59 AH55:AJ59 AO55:AQ59 AV55:AX59 BC55:BE59 BJ55:BL59 BQ55:BS59 B12:BS54 B55">
    <cfRule type="expression" dxfId="360" priority="39">
      <formula>B$74&gt;B$73</formula>
    </cfRule>
  </conditionalFormatting>
  <conditionalFormatting sqref="P55">
    <cfRule type="expression" dxfId="359" priority="34">
      <formula>P$74&gt;P$73</formula>
    </cfRule>
  </conditionalFormatting>
  <conditionalFormatting sqref="W55">
    <cfRule type="expression" dxfId="358" priority="32">
      <formula>W$74&gt;W$73</formula>
    </cfRule>
  </conditionalFormatting>
  <conditionalFormatting sqref="AD55">
    <cfRule type="expression" dxfId="357" priority="30">
      <formula>AD$74&gt;AD$73</formula>
    </cfRule>
  </conditionalFormatting>
  <conditionalFormatting sqref="AK55">
    <cfRule type="expression" dxfId="356" priority="28">
      <formula>AK$74&gt;AK$73</formula>
    </cfRule>
  </conditionalFormatting>
  <conditionalFormatting sqref="AR55">
    <cfRule type="expression" dxfId="355" priority="26">
      <formula>AR$74&gt;AR$73</formula>
    </cfRule>
  </conditionalFormatting>
  <conditionalFormatting sqref="AY55">
    <cfRule type="expression" dxfId="354" priority="24">
      <formula>AY$74&gt;AY$73</formula>
    </cfRule>
  </conditionalFormatting>
  <conditionalFormatting sqref="BF55">
    <cfRule type="expression" dxfId="353" priority="22">
      <formula>BF$74&gt;BF$73</formula>
    </cfRule>
  </conditionalFormatting>
  <conditionalFormatting sqref="BM55">
    <cfRule type="expression" dxfId="352" priority="20">
      <formula>BM$74&gt;BM$73</formula>
    </cfRule>
  </conditionalFormatting>
  <printOptions headings="1"/>
  <pageMargins left="0.25" right="0.25" top="0.75" bottom="0.75" header="0.3" footer="0.3"/>
  <pageSetup scale="38" fitToWidth="0"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8BA4C839-DAF5-47A4-9F92-4C2EF1705249}">
            <xm:f>B$71&gt;'Summary (1)'!$D$6</xm:f>
            <x14:dxf>
              <fill>
                <patternFill>
                  <bgColor theme="0" tint="-0.499984740745262"/>
                </patternFill>
              </fill>
            </x14:dxf>
          </x14:cfRule>
          <xm:sqref>B56:BP59</xm:sqref>
        </x14:conditionalFormatting>
        <x14:conditionalFormatting xmlns:xm="http://schemas.microsoft.com/office/excel/2006/main">
          <x14:cfRule type="expression" priority="120" id="{BC169A9C-C9BC-43F3-83D7-032CF7AEA0FA}">
            <xm:f>B$71&gt;'Summary (3)'!$D$6</xm:f>
            <x14:dxf>
              <fill>
                <patternFill>
                  <bgColor theme="0" tint="-0.499984740745262"/>
                </patternFill>
              </fill>
            </x14:dxf>
          </x14:cfRule>
          <xm:sqref>B8:BS11</xm:sqref>
        </x14:conditionalFormatting>
        <x14:conditionalFormatting xmlns:xm="http://schemas.microsoft.com/office/excel/2006/main">
          <x14:cfRule type="expression" priority="19" id="{73C90C9C-C769-4F7C-8DF7-6451620827F9}">
            <xm:f>B$71&gt;'Summary (1)'!$D$6</xm:f>
            <x14:dxf>
              <fill>
                <patternFill>
                  <bgColor theme="0" tint="-0.499984740745262"/>
                </patternFill>
              </fill>
            </x14:dxf>
          </x14:cfRule>
          <xm:sqref>M55:O59 T55:V59 AA55:AC59 AH55:AJ59 AO55:AQ59 AV55:AX59 BC55:BE59 BJ55:BL59 B12:BS54 B55 F55:I55 BQ55:BS59</xm:sqref>
        </x14:conditionalFormatting>
        <x14:conditionalFormatting xmlns:xm="http://schemas.microsoft.com/office/excel/2006/main">
          <x14:cfRule type="expression" priority="35" id="{6FF5027C-97DA-44E1-BB38-CE1432FB8278}">
            <xm:f>P$71&gt;'Summary (1)'!$D$6</xm:f>
            <x14:dxf>
              <fill>
                <patternFill>
                  <bgColor theme="0" tint="-0.499984740745262"/>
                </patternFill>
              </fill>
            </x14:dxf>
          </x14:cfRule>
          <xm:sqref>P55</xm:sqref>
        </x14:conditionalFormatting>
        <x14:conditionalFormatting xmlns:xm="http://schemas.microsoft.com/office/excel/2006/main">
          <x14:cfRule type="expression" priority="33" id="{B273C37B-4B20-41FA-B6B6-FB2109DF3329}">
            <xm:f>W$71&gt;'Summary (1)'!$D$6</xm:f>
            <x14:dxf>
              <fill>
                <patternFill>
                  <bgColor theme="0" tint="-0.499984740745262"/>
                </patternFill>
              </fill>
            </x14:dxf>
          </x14:cfRule>
          <xm:sqref>W55</xm:sqref>
        </x14:conditionalFormatting>
        <x14:conditionalFormatting xmlns:xm="http://schemas.microsoft.com/office/excel/2006/main">
          <x14:cfRule type="expression" priority="31" id="{D8FCE7E8-E146-4F64-86E9-06AD1BE8C256}">
            <xm:f>AD$71&gt;'Summary (1)'!$D$6</xm:f>
            <x14:dxf>
              <fill>
                <patternFill>
                  <bgColor theme="0" tint="-0.499984740745262"/>
                </patternFill>
              </fill>
            </x14:dxf>
          </x14:cfRule>
          <xm:sqref>AD55</xm:sqref>
        </x14:conditionalFormatting>
        <x14:conditionalFormatting xmlns:xm="http://schemas.microsoft.com/office/excel/2006/main">
          <x14:cfRule type="expression" priority="29" id="{F5E5DD0A-F29C-4BA6-A8D9-52604F4831E6}">
            <xm:f>AK$71&gt;'Summary (1)'!$D$6</xm:f>
            <x14:dxf>
              <fill>
                <patternFill>
                  <bgColor theme="0" tint="-0.499984740745262"/>
                </patternFill>
              </fill>
            </x14:dxf>
          </x14:cfRule>
          <xm:sqref>AK55</xm:sqref>
        </x14:conditionalFormatting>
        <x14:conditionalFormatting xmlns:xm="http://schemas.microsoft.com/office/excel/2006/main">
          <x14:cfRule type="expression" priority="27" id="{4113028B-29B3-4426-8A6A-935A2FE5FE4A}">
            <xm:f>AR$71&gt;'Summary (1)'!$D$6</xm:f>
            <x14:dxf>
              <fill>
                <patternFill>
                  <bgColor theme="0" tint="-0.499984740745262"/>
                </patternFill>
              </fill>
            </x14:dxf>
          </x14:cfRule>
          <xm:sqref>AR55</xm:sqref>
        </x14:conditionalFormatting>
        <x14:conditionalFormatting xmlns:xm="http://schemas.microsoft.com/office/excel/2006/main">
          <x14:cfRule type="expression" priority="25" id="{65F1747E-A081-43ED-AE1C-B68A31B584EB}">
            <xm:f>AY$71&gt;'Summary (1)'!$D$6</xm:f>
            <x14:dxf>
              <fill>
                <patternFill>
                  <bgColor theme="0" tint="-0.499984740745262"/>
                </patternFill>
              </fill>
            </x14:dxf>
          </x14:cfRule>
          <xm:sqref>AY55</xm:sqref>
        </x14:conditionalFormatting>
        <x14:conditionalFormatting xmlns:xm="http://schemas.microsoft.com/office/excel/2006/main">
          <x14:cfRule type="expression" priority="23" id="{E8B0C822-32B1-4028-B868-E1C7F49FBB75}">
            <xm:f>BF$71&gt;'Summary (1)'!$D$6</xm:f>
            <x14:dxf>
              <fill>
                <patternFill>
                  <bgColor theme="0" tint="-0.499984740745262"/>
                </patternFill>
              </fill>
            </x14:dxf>
          </x14:cfRule>
          <xm:sqref>BF55</xm:sqref>
        </x14:conditionalFormatting>
        <x14:conditionalFormatting xmlns:xm="http://schemas.microsoft.com/office/excel/2006/main">
          <x14:cfRule type="expression" priority="21" id="{E7578C1D-062F-452A-8E0E-22D399C49F46}">
            <xm:f>BM$71&gt;'Summary (1)'!$D$6</xm:f>
            <x14:dxf>
              <fill>
                <patternFill>
                  <bgColor theme="0" tint="-0.499984740745262"/>
                </patternFill>
              </fill>
            </x14:dxf>
          </x14:cfRule>
          <xm:sqref>BM55</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59999389629810485"/>
    <pageSetUpPr fitToPage="1"/>
  </sheetPr>
  <dimension ref="A1:AJ115"/>
  <sheetViews>
    <sheetView showGridLines="0" showZeros="0" zoomScaleNormal="100" workbookViewId="0">
      <pane xSplit="1" ySplit="12" topLeftCell="B52"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1" width="14.7109375" customWidth="1"/>
    <col min="32" max="33" width="13.5703125"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(3)'!A1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(3)'!B3</f>
        <v>45717</v>
      </c>
      <c r="C3" s="1212"/>
      <c r="D3" s="161"/>
      <c r="E3" s="161"/>
      <c r="F3" s="161"/>
    </row>
    <row r="4" spans="1:34" ht="15" customHeight="1">
      <c r="A4" s="177" t="str">
        <f>'Summary (3)'!A7</f>
        <v>Provider Name</v>
      </c>
      <c r="B4" s="1213">
        <f>'Summary (3)'!B7</f>
        <v>0</v>
      </c>
      <c r="C4" s="1213"/>
      <c r="D4" s="157"/>
      <c r="E4" s="157"/>
      <c r="F4" s="157"/>
    </row>
    <row r="5" spans="1:34" ht="15" customHeight="1">
      <c r="A5" s="177" t="str">
        <f>'Summary (3)'!A8</f>
        <v>Program</v>
      </c>
      <c r="B5" s="1213" t="str">
        <f>'Summary (3)'!B8</f>
        <v>TAY Impacted by Violence Rapid Rehousing</v>
      </c>
      <c r="C5" s="1213"/>
      <c r="D5" s="157"/>
      <c r="E5" s="157"/>
      <c r="F5" s="157"/>
    </row>
    <row r="6" spans="1:34" ht="15.6">
      <c r="A6" s="177" t="str">
        <f>'Summary (3)'!A9</f>
        <v>F$P Contract ID#</v>
      </c>
      <c r="B6" s="1214" t="str">
        <f>'Summary (3)'!B9</f>
        <v>TBD</v>
      </c>
      <c r="C6" s="1214"/>
      <c r="D6" s="156"/>
      <c r="E6" s="156"/>
      <c r="F6" s="156"/>
    </row>
    <row r="7" spans="1:34" ht="15.6">
      <c r="A7" s="177" t="s">
        <v>188</v>
      </c>
      <c r="B7" s="1340">
        <f>'Summary (3)'!B12</f>
        <v>0</v>
      </c>
      <c r="C7" s="1341"/>
      <c r="D7" s="156"/>
      <c r="E7" s="156"/>
      <c r="F7" s="156"/>
    </row>
    <row r="8" spans="1:34" ht="13.5" thickBot="1">
      <c r="A8" s="97"/>
      <c r="B8" s="108"/>
      <c r="C8" s="109" t="str">
        <f>'Summary (3)'!F17</f>
        <v xml:space="preserve"> </v>
      </c>
      <c r="D8" s="110"/>
      <c r="E8" s="110"/>
      <c r="F8" s="110" t="str">
        <f>'Summary (3)'!I17</f>
        <v xml:space="preserve"> </v>
      </c>
      <c r="G8" s="110"/>
      <c r="H8" s="110"/>
      <c r="I8" s="110" t="str">
        <f>'Summary (3)'!L17</f>
        <v xml:space="preserve"> </v>
      </c>
      <c r="J8" s="110"/>
      <c r="K8" s="110"/>
      <c r="L8" s="110" t="str">
        <f>'Summary (3)'!O17</f>
        <v xml:space="preserve"> </v>
      </c>
      <c r="M8" s="110"/>
      <c r="N8" s="110"/>
      <c r="O8" s="110" t="str">
        <f>'Summary (3)'!R17</f>
        <v xml:space="preserve"> </v>
      </c>
      <c r="P8" s="110"/>
      <c r="Q8" s="110"/>
      <c r="R8" s="110" t="str">
        <f>'Summary (3)'!U17</f>
        <v xml:space="preserve"> </v>
      </c>
      <c r="S8" s="110"/>
      <c r="T8" s="110"/>
      <c r="U8" s="110" t="str">
        <f>'Summary (3)'!X17</f>
        <v xml:space="preserve"> </v>
      </c>
      <c r="V8" s="110"/>
      <c r="W8" s="110"/>
      <c r="X8" s="110" t="str">
        <f>'Summary (3)'!AA17</f>
        <v xml:space="preserve"> </v>
      </c>
      <c r="Y8" s="110"/>
      <c r="Z8" s="110"/>
      <c r="AA8" s="110" t="str">
        <f>'Summary (3)'!AD17</f>
        <v xml:space="preserve"> </v>
      </c>
      <c r="AB8" s="110"/>
      <c r="AC8" s="110"/>
      <c r="AD8" s="110" t="str">
        <f>'Summary (3)'!AG17</f>
        <v xml:space="preserve"> </v>
      </c>
    </row>
    <row r="9" spans="1:34" ht="24.75" customHeight="1">
      <c r="B9" s="1218" t="str">
        <f>'Summary (3)'!E18</f>
        <v>Year 1</v>
      </c>
      <c r="C9" s="1219"/>
      <c r="D9" s="1220"/>
      <c r="E9" s="1221" t="str">
        <f>'Summary (3)'!H18</f>
        <v>Year 2</v>
      </c>
      <c r="F9" s="1222"/>
      <c r="G9" s="1223"/>
      <c r="H9" s="1224" t="str">
        <f>'Summary (3)'!K18</f>
        <v>Year 3</v>
      </c>
      <c r="I9" s="1225"/>
      <c r="J9" s="1226"/>
      <c r="K9" s="1227" t="str">
        <f>'Summary (3)'!N18</f>
        <v>Year 4</v>
      </c>
      <c r="L9" s="1228"/>
      <c r="M9" s="1229"/>
      <c r="N9" s="1230" t="str">
        <f>'Summary (3)'!Q18</f>
        <v>Year 5</v>
      </c>
      <c r="O9" s="1231"/>
      <c r="P9" s="1232"/>
      <c r="Q9" s="1233" t="str">
        <f>'Summary (3)'!T18</f>
        <v>Year 6</v>
      </c>
      <c r="R9" s="1234"/>
      <c r="S9" s="1235"/>
      <c r="T9" s="1236" t="str">
        <f>'Summary (3)'!W18</f>
        <v>Year 7</v>
      </c>
      <c r="U9" s="1237"/>
      <c r="V9" s="1238"/>
      <c r="W9" s="1239" t="str">
        <f>'Summary (3)'!Z18</f>
        <v>Year 8</v>
      </c>
      <c r="X9" s="1240"/>
      <c r="Y9" s="1241"/>
      <c r="Z9" s="1242" t="str">
        <f>'Summary (3)'!AC18</f>
        <v>Year 9</v>
      </c>
      <c r="AA9" s="1243"/>
      <c r="AB9" s="1244"/>
      <c r="AC9" s="1245" t="str">
        <f>'Summary (3)'!AF18</f>
        <v>Year 10</v>
      </c>
      <c r="AD9" s="1246"/>
      <c r="AE9" s="1247"/>
      <c r="AF9" s="1215" t="s">
        <v>163</v>
      </c>
      <c r="AG9" s="1216"/>
      <c r="AH9" s="1217"/>
    </row>
    <row r="10" spans="1:34" s="32" customFormat="1" ht="27" customHeight="1">
      <c r="B10" s="25" t="str">
        <f>'Salary Detail (3)'!F9</f>
        <v>3/1/2025 - 6/30/2025</v>
      </c>
      <c r="C10" s="101" t="str">
        <f>'Salary Detail (3)'!G9</f>
        <v>3/1/2025 - 6/30/2025</v>
      </c>
      <c r="D10" s="26" t="str">
        <f>'Salary Detail (3)'!H9</f>
        <v>3/1/2025 - 6/30/2025</v>
      </c>
      <c r="E10" s="33" t="str">
        <f>'Salary Detail (3)'!M9</f>
        <v>7/1/2025 - 6/30/2026</v>
      </c>
      <c r="F10" s="102" t="str">
        <f>'Salary Detail (3)'!N9</f>
        <v>7/1/2025 - 6/30/2026</v>
      </c>
      <c r="G10" s="34" t="str">
        <f>'Salary Detail (3)'!O9</f>
        <v>7/1/2025 - 6/30/2026</v>
      </c>
      <c r="H10" s="47" t="str">
        <f>'Salary Detail (3)'!T9</f>
        <v>N/A</v>
      </c>
      <c r="I10" s="48" t="str">
        <f>'Salary Detail (3)'!U9</f>
        <v>N/A</v>
      </c>
      <c r="J10" s="103" t="str">
        <f>'Salary Detail (3)'!V9</f>
        <v>N/A</v>
      </c>
      <c r="K10" s="52" t="str">
        <f>'Salary Detail (3)'!AA9</f>
        <v>N/A</v>
      </c>
      <c r="L10" s="53" t="str">
        <f>'Salary Detail (3)'!AB9</f>
        <v>N/A</v>
      </c>
      <c r="M10" s="54" t="str">
        <f>'Salary Detail (3)'!AC9</f>
        <v>N/A</v>
      </c>
      <c r="N10" s="55" t="str">
        <f>'Salary Detail (3)'!AH9</f>
        <v>N/A</v>
      </c>
      <c r="O10" s="56" t="str">
        <f>'Salary Detail (3)'!AI9</f>
        <v>N/A</v>
      </c>
      <c r="P10" s="57" t="str">
        <f>'Salary Detail (3)'!AJ9</f>
        <v>N/A</v>
      </c>
      <c r="Q10" s="61" t="str">
        <f>'Salary Detail (3)'!AO9</f>
        <v>N/A</v>
      </c>
      <c r="R10" s="62" t="str">
        <f>'Salary Detail (3)'!AP9</f>
        <v>N/A</v>
      </c>
      <c r="S10" s="63" t="str">
        <f>'Salary Detail (3)'!AQ9</f>
        <v>N/A</v>
      </c>
      <c r="T10" s="67" t="str">
        <f>'Salary Detail (3)'!AV9</f>
        <v>N/A</v>
      </c>
      <c r="U10" s="68" t="str">
        <f>'Salary Detail (3)'!AW9</f>
        <v>N/A</v>
      </c>
      <c r="V10" s="69" t="str">
        <f>'Salary Detail (3)'!AX9</f>
        <v>N/A</v>
      </c>
      <c r="W10" s="73" t="str">
        <f>'Salary Detail (3)'!BC9</f>
        <v>N/A</v>
      </c>
      <c r="X10" s="74" t="str">
        <f>'Salary Detail (3)'!BD9</f>
        <v>N/A</v>
      </c>
      <c r="Y10" s="75" t="str">
        <f>'Salary Detail (3)'!BE9</f>
        <v>N/A</v>
      </c>
      <c r="Z10" s="79" t="str">
        <f>'Salary Detail (3)'!BJ9</f>
        <v>N/A</v>
      </c>
      <c r="AA10" s="80" t="str">
        <f>'Salary Detail (3)'!BK9</f>
        <v>N/A</v>
      </c>
      <c r="AB10" s="81" t="str">
        <f>'Salary Detail (3)'!BL9</f>
        <v>N/A</v>
      </c>
      <c r="AC10" s="85" t="str">
        <f>'Salary Detail (3)'!BQ9</f>
        <v>N/A</v>
      </c>
      <c r="AD10" s="86" t="str">
        <f>'Salary Detail (3)'!BR9</f>
        <v>N/A</v>
      </c>
      <c r="AE10" s="87" t="str">
        <f>'Salary Detail (3)'!BS9</f>
        <v>N/A</v>
      </c>
      <c r="AF10" s="91" t="str">
        <f>'Salary Detail (3)'!BT9</f>
        <v>3/1/2025 - 6/30/2026</v>
      </c>
      <c r="AG10" s="99" t="str">
        <f>'Salary Detail (3)'!BU9</f>
        <v>3/1/2025 - 6/30/2026</v>
      </c>
      <c r="AH10" s="92" t="str">
        <f>'Salary Detail (3)'!BV9</f>
        <v>3/1/2025 - 6/30/2026</v>
      </c>
    </row>
    <row r="11" spans="1:34" ht="19.5" customHeight="1">
      <c r="B11" s="28" t="str">
        <f>'Salary Detail (3)'!F10</f>
        <v/>
      </c>
      <c r="C11" s="17" t="str">
        <f>'Salary Detail (3)'!G10</f>
        <v xml:space="preserve"> </v>
      </c>
      <c r="D11" s="29" t="str">
        <f>'Salary Detail (3)'!H10</f>
        <v>New</v>
      </c>
      <c r="E11" s="30" t="str">
        <f>'Salary Detail (3)'!M10</f>
        <v/>
      </c>
      <c r="F11" s="27" t="str">
        <f>'Salary Detail (3)'!N10</f>
        <v xml:space="preserve"> </v>
      </c>
      <c r="G11" s="31" t="str">
        <f>'Salary Detail (3)'!O10</f>
        <v>New</v>
      </c>
      <c r="H11" s="44" t="str">
        <f>'Salary Detail (3)'!T10</f>
        <v/>
      </c>
      <c r="I11" s="46" t="str">
        <f>'Salary Detail (3)'!U10</f>
        <v xml:space="preserve"> </v>
      </c>
      <c r="J11" s="45" t="str">
        <f>'Salary Detail (3)'!V10</f>
        <v>New</v>
      </c>
      <c r="K11" s="49" t="str">
        <f>'Salary Detail (3)'!AA10</f>
        <v/>
      </c>
      <c r="L11" s="50" t="str">
        <f>'Salary Detail (3)'!AB10</f>
        <v xml:space="preserve"> </v>
      </c>
      <c r="M11" s="51" t="str">
        <f>'Salary Detail (3)'!AC10</f>
        <v>New</v>
      </c>
      <c r="N11" s="58" t="str">
        <f>'Salary Detail (3)'!AH10</f>
        <v/>
      </c>
      <c r="O11" s="59" t="str">
        <f>'Salary Detail (3)'!AI10</f>
        <v xml:space="preserve"> </v>
      </c>
      <c r="P11" s="60" t="str">
        <f>'Salary Detail (3)'!AJ10</f>
        <v>New</v>
      </c>
      <c r="Q11" s="64" t="str">
        <f>'Salary Detail (3)'!AO10</f>
        <v/>
      </c>
      <c r="R11" s="65" t="str">
        <f>'Salary Detail (3)'!AP10</f>
        <v xml:space="preserve"> </v>
      </c>
      <c r="S11" s="66" t="str">
        <f>'Salary Detail (3)'!AQ10</f>
        <v>New</v>
      </c>
      <c r="T11" s="70" t="str">
        <f>'Salary Detail (3)'!AV10</f>
        <v/>
      </c>
      <c r="U11" s="71" t="str">
        <f>'Salary Detail (3)'!AW10</f>
        <v xml:space="preserve"> </v>
      </c>
      <c r="V11" s="72" t="str">
        <f>'Salary Detail (3)'!AX10</f>
        <v>New</v>
      </c>
      <c r="W11" s="76" t="str">
        <f>'Salary Detail (3)'!BC10</f>
        <v/>
      </c>
      <c r="X11" s="77" t="str">
        <f>'Salary Detail (3)'!BD10</f>
        <v xml:space="preserve"> </v>
      </c>
      <c r="Y11" s="78" t="str">
        <f>'Salary Detail (3)'!BE10</f>
        <v>New</v>
      </c>
      <c r="Z11" s="82" t="str">
        <f>'Salary Detail (3)'!BJ10</f>
        <v/>
      </c>
      <c r="AA11" s="83" t="str">
        <f>'Salary Detail (3)'!BK10</f>
        <v xml:space="preserve"> </v>
      </c>
      <c r="AB11" s="84" t="str">
        <f>'Salary Detail (3)'!BL10</f>
        <v>New</v>
      </c>
      <c r="AC11" s="88" t="str">
        <f>'Salary Detail (3)'!BQ10</f>
        <v/>
      </c>
      <c r="AD11" s="89" t="str">
        <f>'Salary Detail (3)'!BR10</f>
        <v xml:space="preserve"> </v>
      </c>
      <c r="AE11" s="90" t="str">
        <f>'Salary Detail (3)'!BS10</f>
        <v>New</v>
      </c>
      <c r="AF11" s="93" t="str">
        <f>'Salary Detail (3)'!BT10</f>
        <v/>
      </c>
      <c r="AG11" s="100" t="s">
        <v>58</v>
      </c>
      <c r="AH11" s="94" t="str">
        <f>'Salary Detail (3)'!BV10</f>
        <v>New</v>
      </c>
    </row>
    <row r="12" spans="1:34"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s="686" customFormat="1"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s="686" customFormat="1"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H29" si="10">SUM(B14,E14,H14,K14,N14,Q14,T14,W14,Z14,AC14)</f>
        <v>0</v>
      </c>
      <c r="AG14" s="713">
        <f t="shared" si="10"/>
        <v>0</v>
      </c>
      <c r="AH14" s="715">
        <f t="shared" si="10"/>
        <v>0</v>
      </c>
    </row>
    <row r="15" spans="1:34" s="686" customFormat="1"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0"/>
        <v>0</v>
      </c>
    </row>
    <row r="16" spans="1:34" s="686" customFormat="1"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0"/>
        <v>0</v>
      </c>
    </row>
    <row r="17" spans="1:34" s="686" customFormat="1"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0"/>
        <v>0</v>
      </c>
    </row>
    <row r="18" spans="1:34" s="686" customFormat="1"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0"/>
        <v>0</v>
      </c>
    </row>
    <row r="19" spans="1:34" s="686" customFormat="1"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0"/>
        <v>0</v>
      </c>
    </row>
    <row r="20" spans="1:34" s="686" customFormat="1"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si="10"/>
        <v>0</v>
      </c>
      <c r="AG20" s="713">
        <f t="shared" si="10"/>
        <v>0</v>
      </c>
      <c r="AH20" s="715">
        <f t="shared" si="10"/>
        <v>0</v>
      </c>
    </row>
    <row r="21" spans="1:34" s="686" customFormat="1"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0"/>
        <v>0</v>
      </c>
      <c r="AG21" s="713">
        <f t="shared" si="10"/>
        <v>0</v>
      </c>
      <c r="AH21" s="715">
        <f t="shared" si="10"/>
        <v>0</v>
      </c>
    </row>
    <row r="22" spans="1:34" s="686" customFormat="1"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0"/>
        <v>0</v>
      </c>
      <c r="AG22" s="713">
        <f t="shared" si="10"/>
        <v>0</v>
      </c>
      <c r="AH22" s="715">
        <f t="shared" si="10"/>
        <v>0</v>
      </c>
    </row>
    <row r="23" spans="1:34" s="686" customFormat="1"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0"/>
        <v>0</v>
      </c>
      <c r="AG23" s="713">
        <f t="shared" si="10"/>
        <v>0</v>
      </c>
      <c r="AH23" s="715">
        <f t="shared" si="10"/>
        <v>0</v>
      </c>
    </row>
    <row r="24" spans="1:34" s="686" customFormat="1"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0"/>
        <v>0</v>
      </c>
      <c r="AG24" s="713">
        <f t="shared" si="10"/>
        <v>0</v>
      </c>
      <c r="AH24" s="715">
        <f t="shared" si="10"/>
        <v>0</v>
      </c>
    </row>
    <row r="25" spans="1:34" s="686" customFormat="1"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0"/>
        <v>0</v>
      </c>
      <c r="AG25" s="713">
        <f t="shared" si="10"/>
        <v>0</v>
      </c>
      <c r="AH25" s="715">
        <f t="shared" si="10"/>
        <v>0</v>
      </c>
    </row>
    <row r="26" spans="1:34" s="686" customFormat="1"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0"/>
        <v>0</v>
      </c>
    </row>
    <row r="27" spans="1:34" s="686" customFormat="1"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H63" si="11">SUM(B27,E27,H27,K27,N27,Q27,T27,W27,Z27,AC27)</f>
        <v>0</v>
      </c>
      <c r="AG27" s="713">
        <f t="shared" si="11"/>
        <v>0</v>
      </c>
      <c r="AH27" s="715">
        <f t="shared" si="10"/>
        <v>0</v>
      </c>
    </row>
    <row r="28" spans="1:34" s="686" customFormat="1"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1"/>
        <v>0</v>
      </c>
      <c r="AG28" s="713">
        <f t="shared" si="11"/>
        <v>0</v>
      </c>
      <c r="AH28" s="715">
        <f t="shared" si="10"/>
        <v>0</v>
      </c>
    </row>
    <row r="29" spans="1:34" s="686" customFormat="1"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si="11"/>
        <v>0</v>
      </c>
      <c r="AG29" s="713">
        <f t="shared" si="11"/>
        <v>0</v>
      </c>
      <c r="AH29" s="715">
        <f t="shared" si="10"/>
        <v>0</v>
      </c>
    </row>
    <row r="30" spans="1:34" s="686" customFormat="1"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1"/>
        <v>0</v>
      </c>
      <c r="AG30" s="713">
        <f t="shared" si="11"/>
        <v>0</v>
      </c>
      <c r="AH30" s="715">
        <f t="shared" si="11"/>
        <v>0</v>
      </c>
    </row>
    <row r="31" spans="1:34" s="686" customFormat="1"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1"/>
        <v>0</v>
      </c>
      <c r="AG31" s="713">
        <f t="shared" si="11"/>
        <v>0</v>
      </c>
      <c r="AH31" s="715">
        <f t="shared" si="11"/>
        <v>0</v>
      </c>
    </row>
    <row r="32" spans="1:34" s="686" customFormat="1"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1"/>
        <v>0</v>
      </c>
      <c r="AG32" s="713">
        <f t="shared" si="11"/>
        <v>0</v>
      </c>
      <c r="AH32" s="715">
        <f t="shared" si="11"/>
        <v>0</v>
      </c>
    </row>
    <row r="33" spans="1:34" s="686" customFormat="1"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1"/>
        <v>0</v>
      </c>
      <c r="AG33" s="713">
        <f t="shared" si="11"/>
        <v>0</v>
      </c>
      <c r="AH33" s="715">
        <f t="shared" si="11"/>
        <v>0</v>
      </c>
    </row>
    <row r="34" spans="1:34" s="686" customFormat="1"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1"/>
        <v>0</v>
      </c>
      <c r="AG34" s="713">
        <f t="shared" si="11"/>
        <v>0</v>
      </c>
      <c r="AH34" s="715">
        <f t="shared" si="11"/>
        <v>0</v>
      </c>
    </row>
    <row r="35" spans="1:34" s="686" customFormat="1"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1"/>
        <v>0</v>
      </c>
      <c r="AG35" s="713">
        <f t="shared" si="11"/>
        <v>0</v>
      </c>
      <c r="AH35" s="715">
        <f t="shared" si="11"/>
        <v>0</v>
      </c>
    </row>
    <row r="36" spans="1:34" s="686" customFormat="1"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1"/>
        <v>0</v>
      </c>
      <c r="AG36" s="713">
        <f t="shared" si="11"/>
        <v>0</v>
      </c>
      <c r="AH36" s="715">
        <f t="shared" si="11"/>
        <v>0</v>
      </c>
    </row>
    <row r="37" spans="1:34" s="686" customFormat="1"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1"/>
        <v>0</v>
      </c>
      <c r="AG37" s="713">
        <f t="shared" si="11"/>
        <v>0</v>
      </c>
      <c r="AH37" s="715">
        <f t="shared" si="11"/>
        <v>0</v>
      </c>
    </row>
    <row r="38" spans="1:34" s="686" customFormat="1"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1"/>
        <v>0</v>
      </c>
      <c r="AG38" s="713">
        <f t="shared" si="11"/>
        <v>0</v>
      </c>
      <c r="AH38" s="715">
        <f t="shared" si="11"/>
        <v>0</v>
      </c>
    </row>
    <row r="39" spans="1:34" s="686" customFormat="1"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1"/>
        <v>0</v>
      </c>
      <c r="AG39" s="713">
        <f t="shared" si="11"/>
        <v>0</v>
      </c>
      <c r="AH39" s="715">
        <f t="shared" si="11"/>
        <v>0</v>
      </c>
    </row>
    <row r="40" spans="1:34" s="686" customFormat="1"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1"/>
        <v>0</v>
      </c>
      <c r="AG40" s="713">
        <f t="shared" si="11"/>
        <v>0</v>
      </c>
      <c r="AH40" s="715">
        <f t="shared" si="11"/>
        <v>0</v>
      </c>
    </row>
    <row r="41" spans="1:34" s="686" customFormat="1"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1"/>
        <v>0</v>
      </c>
      <c r="AG41" s="713">
        <f t="shared" si="11"/>
        <v>0</v>
      </c>
      <c r="AH41" s="715">
        <f t="shared" si="11"/>
        <v>0</v>
      </c>
    </row>
    <row r="42" spans="1:34" s="686" customFormat="1"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1"/>
        <v>0</v>
      </c>
      <c r="AG42" s="713">
        <f t="shared" si="11"/>
        <v>0</v>
      </c>
      <c r="AH42" s="715">
        <f t="shared" si="11"/>
        <v>0</v>
      </c>
    </row>
    <row r="43" spans="1:34" s="686" customFormat="1"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1"/>
        <v>0</v>
      </c>
      <c r="AG43" s="713">
        <f t="shared" si="11"/>
        <v>0</v>
      </c>
      <c r="AH43" s="715">
        <f t="shared" si="11"/>
        <v>0</v>
      </c>
    </row>
    <row r="44" spans="1:34" s="686" customFormat="1"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1"/>
        <v>0</v>
      </c>
      <c r="AG44" s="713">
        <f t="shared" si="11"/>
        <v>0</v>
      </c>
      <c r="AH44" s="715">
        <f t="shared" si="11"/>
        <v>0</v>
      </c>
    </row>
    <row r="45" spans="1:34" s="686" customFormat="1"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1"/>
        <v>0</v>
      </c>
      <c r="AG45" s="713">
        <f t="shared" si="11"/>
        <v>0</v>
      </c>
      <c r="AH45" s="715">
        <f t="shared" si="11"/>
        <v>0</v>
      </c>
    </row>
    <row r="46" spans="1:34" s="686" customFormat="1"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1"/>
        <v>0</v>
      </c>
      <c r="AG46" s="713">
        <f t="shared" si="11"/>
        <v>0</v>
      </c>
      <c r="AH46" s="715">
        <f t="shared" si="11"/>
        <v>0</v>
      </c>
    </row>
    <row r="47" spans="1:34" s="686" customFormat="1"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1"/>
        <v>0</v>
      </c>
      <c r="AG47" s="713">
        <f t="shared" si="11"/>
        <v>0</v>
      </c>
      <c r="AH47" s="715">
        <f t="shared" si="11"/>
        <v>0</v>
      </c>
    </row>
    <row r="48" spans="1:34" s="686" customFormat="1"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1"/>
        <v>0</v>
      </c>
      <c r="AG48" s="713">
        <f t="shared" si="11"/>
        <v>0</v>
      </c>
      <c r="AH48" s="715">
        <f t="shared" si="11"/>
        <v>0</v>
      </c>
    </row>
    <row r="49" spans="1:34" s="686" customFormat="1"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1"/>
        <v>0</v>
      </c>
      <c r="AG49" s="713">
        <f t="shared" si="11"/>
        <v>0</v>
      </c>
      <c r="AH49" s="715">
        <f t="shared" si="11"/>
        <v>0</v>
      </c>
    </row>
    <row r="50" spans="1:34" s="686" customFormat="1"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1"/>
        <v>0</v>
      </c>
      <c r="AG50" s="713">
        <f t="shared" si="11"/>
        <v>0</v>
      </c>
      <c r="AH50" s="715">
        <f t="shared" si="11"/>
        <v>0</v>
      </c>
    </row>
    <row r="51" spans="1:34" s="686" customFormat="1"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1"/>
        <v>0</v>
      </c>
      <c r="AG51" s="713">
        <f t="shared" si="11"/>
        <v>0</v>
      </c>
      <c r="AH51" s="715">
        <f t="shared" si="11"/>
        <v>0</v>
      </c>
    </row>
    <row r="52" spans="1:34" s="686" customFormat="1"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1"/>
        <v>0</v>
      </c>
      <c r="AG52" s="713">
        <f t="shared" si="11"/>
        <v>0</v>
      </c>
      <c r="AH52" s="715">
        <f t="shared" si="11"/>
        <v>0</v>
      </c>
    </row>
    <row r="53" spans="1:34" s="686" customFormat="1"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1"/>
        <v>0</v>
      </c>
      <c r="AG53" s="713">
        <f t="shared" si="11"/>
        <v>0</v>
      </c>
      <c r="AH53" s="715">
        <f t="shared" si="11"/>
        <v>0</v>
      </c>
    </row>
    <row r="54" spans="1:34" s="686" customFormat="1"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1"/>
        <v>0</v>
      </c>
      <c r="AG54" s="713">
        <f t="shared" si="11"/>
        <v>0</v>
      </c>
      <c r="AH54" s="715">
        <f t="shared" si="11"/>
        <v>0</v>
      </c>
    </row>
    <row r="55" spans="1:34" s="686" customFormat="1"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1"/>
        <v>0</v>
      </c>
      <c r="AG55" s="713">
        <f t="shared" si="11"/>
        <v>0</v>
      </c>
      <c r="AH55" s="715">
        <f t="shared" si="11"/>
        <v>0</v>
      </c>
    </row>
    <row r="56" spans="1:34" s="686" customFormat="1"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1"/>
        <v>0</v>
      </c>
      <c r="AG56" s="713">
        <f t="shared" si="11"/>
        <v>0</v>
      </c>
      <c r="AH56" s="715">
        <f t="shared" si="11"/>
        <v>0</v>
      </c>
    </row>
    <row r="57" spans="1:34" s="686" customFormat="1"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1"/>
        <v>0</v>
      </c>
      <c r="AG57" s="713">
        <f t="shared" si="11"/>
        <v>0</v>
      </c>
      <c r="AH57" s="715">
        <f t="shared" si="11"/>
        <v>0</v>
      </c>
    </row>
    <row r="58" spans="1:34" s="686" customFormat="1"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1"/>
        <v>0</v>
      </c>
      <c r="AG58" s="713">
        <f t="shared" si="11"/>
        <v>0</v>
      </c>
      <c r="AH58" s="715">
        <f t="shared" si="11"/>
        <v>0</v>
      </c>
    </row>
    <row r="59" spans="1:34" s="686" customFormat="1"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1"/>
        <v>0</v>
      </c>
      <c r="AG59" s="713">
        <f t="shared" si="11"/>
        <v>0</v>
      </c>
      <c r="AH59" s="715">
        <f t="shared" si="11"/>
        <v>0</v>
      </c>
    </row>
    <row r="60" spans="1:34" s="686" customFormat="1"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1"/>
        <v>0</v>
      </c>
      <c r="AG60" s="713">
        <f t="shared" si="11"/>
        <v>0</v>
      </c>
      <c r="AH60" s="715">
        <f t="shared" si="11"/>
        <v>0</v>
      </c>
    </row>
    <row r="61" spans="1:34" s="686" customFormat="1"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1"/>
        <v>0</v>
      </c>
      <c r="AG61" s="713">
        <f t="shared" si="11"/>
        <v>0</v>
      </c>
      <c r="AH61" s="715">
        <f t="shared" si="11"/>
        <v>0</v>
      </c>
    </row>
    <row r="62" spans="1:34" s="686" customFormat="1"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1"/>
        <v>0</v>
      </c>
      <c r="AG62" s="713">
        <f t="shared" si="11"/>
        <v>0</v>
      </c>
      <c r="AH62" s="715">
        <f t="shared" si="11"/>
        <v>0</v>
      </c>
    </row>
    <row r="63" spans="1:34" s="686" customFormat="1"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1"/>
        <v>0</v>
      </c>
      <c r="AG63" s="713">
        <f t="shared" si="11"/>
        <v>0</v>
      </c>
      <c r="AH63" s="715">
        <f t="shared" si="11"/>
        <v>0</v>
      </c>
    </row>
    <row r="64" spans="1:34" s="686" customFormat="1"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H66" si="12">SUM(B64,E64,H64,K64,N64,Q64,T64,W64,Z64,AC64)</f>
        <v>0</v>
      </c>
      <c r="AG64" s="713">
        <f t="shared" si="12"/>
        <v>0</v>
      </c>
      <c r="AH64" s="715">
        <f t="shared" si="12"/>
        <v>0</v>
      </c>
    </row>
    <row r="65" spans="1:34" s="686" customFormat="1"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2"/>
        <v>0</v>
      </c>
      <c r="AG65" s="713">
        <f t="shared" si="12"/>
        <v>0</v>
      </c>
      <c r="AH65" s="715">
        <f t="shared" si="12"/>
        <v>0</v>
      </c>
    </row>
    <row r="66" spans="1:34" s="686" customFormat="1"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2"/>
        <v>0</v>
      </c>
      <c r="AG66" s="713">
        <f t="shared" si="12"/>
        <v>0</v>
      </c>
      <c r="AH66" s="715">
        <f t="shared" si="12"/>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13">SUM(B13:B66)</f>
        <v>0</v>
      </c>
      <c r="C68" s="707">
        <f t="shared" si="13"/>
        <v>0</v>
      </c>
      <c r="D68" s="709">
        <f t="shared" si="13"/>
        <v>0</v>
      </c>
      <c r="E68" s="708">
        <f t="shared" si="13"/>
        <v>0</v>
      </c>
      <c r="F68" s="707">
        <f t="shared" si="13"/>
        <v>0</v>
      </c>
      <c r="G68" s="709">
        <f t="shared" si="13"/>
        <v>0</v>
      </c>
      <c r="H68" s="708">
        <f t="shared" si="13"/>
        <v>0</v>
      </c>
      <c r="I68" s="707">
        <f t="shared" si="13"/>
        <v>0</v>
      </c>
      <c r="J68" s="709">
        <f t="shared" si="13"/>
        <v>0</v>
      </c>
      <c r="K68" s="708">
        <f t="shared" si="13"/>
        <v>0</v>
      </c>
      <c r="L68" s="707">
        <f t="shared" si="13"/>
        <v>0</v>
      </c>
      <c r="M68" s="709">
        <f t="shared" si="13"/>
        <v>0</v>
      </c>
      <c r="N68" s="708">
        <f t="shared" si="13"/>
        <v>0</v>
      </c>
      <c r="O68" s="707">
        <f t="shared" si="13"/>
        <v>0</v>
      </c>
      <c r="P68" s="709">
        <f t="shared" si="13"/>
        <v>0</v>
      </c>
      <c r="Q68" s="708">
        <f t="shared" si="13"/>
        <v>0</v>
      </c>
      <c r="R68" s="707">
        <f t="shared" si="13"/>
        <v>0</v>
      </c>
      <c r="S68" s="709">
        <f t="shared" si="13"/>
        <v>0</v>
      </c>
      <c r="T68" s="708">
        <f t="shared" si="13"/>
        <v>0</v>
      </c>
      <c r="U68" s="707">
        <f t="shared" si="13"/>
        <v>0</v>
      </c>
      <c r="V68" s="709">
        <f t="shared" si="13"/>
        <v>0</v>
      </c>
      <c r="W68" s="708">
        <f t="shared" si="13"/>
        <v>0</v>
      </c>
      <c r="X68" s="707">
        <f t="shared" si="13"/>
        <v>0</v>
      </c>
      <c r="Y68" s="709">
        <f t="shared" si="13"/>
        <v>0</v>
      </c>
      <c r="Z68" s="708">
        <f t="shared" si="13"/>
        <v>0</v>
      </c>
      <c r="AA68" s="707">
        <f t="shared" si="13"/>
        <v>0</v>
      </c>
      <c r="AB68" s="709">
        <f t="shared" si="13"/>
        <v>0</v>
      </c>
      <c r="AC68" s="708">
        <f t="shared" si="13"/>
        <v>0</v>
      </c>
      <c r="AD68" s="707">
        <f t="shared" si="13"/>
        <v>0</v>
      </c>
      <c r="AE68" s="709">
        <f t="shared" si="13"/>
        <v>0</v>
      </c>
      <c r="AF68" s="710">
        <f t="shared" si="13"/>
        <v>0</v>
      </c>
      <c r="AG68" s="711">
        <f t="shared" si="13"/>
        <v>0</v>
      </c>
      <c r="AH68" s="709">
        <f t="shared" si="1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14">D71-B71</f>
        <v>0</v>
      </c>
      <c r="D71" s="690"/>
      <c r="E71" s="689"/>
      <c r="F71" s="705">
        <f t="shared" ref="F71:F82" si="15">G71-E71</f>
        <v>0</v>
      </c>
      <c r="G71" s="690"/>
      <c r="H71" s="689"/>
      <c r="I71" s="705">
        <f t="shared" ref="I71:I82" si="16">J71-H71</f>
        <v>0</v>
      </c>
      <c r="J71" s="690"/>
      <c r="K71" s="689"/>
      <c r="L71" s="705">
        <f t="shared" ref="L71:L82" si="17">M71-K71</f>
        <v>0</v>
      </c>
      <c r="M71" s="690"/>
      <c r="N71" s="689"/>
      <c r="O71" s="705">
        <f t="shared" ref="O71:O82" si="18">P71-N71</f>
        <v>0</v>
      </c>
      <c r="P71" s="690"/>
      <c r="Q71" s="689"/>
      <c r="R71" s="705">
        <f t="shared" ref="R71:R82" si="19">S71-Q71</f>
        <v>0</v>
      </c>
      <c r="S71" s="690"/>
      <c r="T71" s="689"/>
      <c r="U71" s="705">
        <f t="shared" ref="U71:U82" si="20">V71-T71</f>
        <v>0</v>
      </c>
      <c r="V71" s="690"/>
      <c r="W71" s="689"/>
      <c r="X71" s="705">
        <f t="shared" ref="X71:X82" si="21">Y71-W71</f>
        <v>0</v>
      </c>
      <c r="Y71" s="690"/>
      <c r="Z71" s="689"/>
      <c r="AA71" s="705">
        <f t="shared" ref="AA71:AA82" si="22">AB71-Z71</f>
        <v>0</v>
      </c>
      <c r="AB71" s="690"/>
      <c r="AC71" s="689"/>
      <c r="AD71" s="705">
        <f t="shared" ref="AD71:AD82" si="23">AE71-AC71</f>
        <v>0</v>
      </c>
      <c r="AE71" s="690"/>
      <c r="AF71" s="712">
        <f t="shared" ref="AF71:AH82" si="24">SUM(B71,E71,H71,K71,N71,Q71,T71,W71,Z71,AC71)</f>
        <v>0</v>
      </c>
      <c r="AG71" s="713">
        <f t="shared" si="24"/>
        <v>0</v>
      </c>
      <c r="AH71" s="715">
        <f t="shared" si="24"/>
        <v>0</v>
      </c>
    </row>
    <row r="72" spans="1:34" s="686" customFormat="1" ht="17.25" customHeight="1">
      <c r="A72" s="694"/>
      <c r="B72" s="689"/>
      <c r="C72" s="705">
        <f t="shared" si="14"/>
        <v>0</v>
      </c>
      <c r="D72" s="690"/>
      <c r="E72" s="689"/>
      <c r="F72" s="705">
        <f t="shared" si="15"/>
        <v>0</v>
      </c>
      <c r="G72" s="690"/>
      <c r="H72" s="689"/>
      <c r="I72" s="705">
        <f t="shared" si="16"/>
        <v>0</v>
      </c>
      <c r="J72" s="690"/>
      <c r="K72" s="689"/>
      <c r="L72" s="705">
        <f t="shared" si="17"/>
        <v>0</v>
      </c>
      <c r="M72" s="690"/>
      <c r="N72" s="689"/>
      <c r="O72" s="705">
        <f t="shared" si="18"/>
        <v>0</v>
      </c>
      <c r="P72" s="690"/>
      <c r="Q72" s="689"/>
      <c r="R72" s="705">
        <f t="shared" si="19"/>
        <v>0</v>
      </c>
      <c r="S72" s="690"/>
      <c r="T72" s="689"/>
      <c r="U72" s="705">
        <f t="shared" si="20"/>
        <v>0</v>
      </c>
      <c r="V72" s="690"/>
      <c r="W72" s="689"/>
      <c r="X72" s="705">
        <f t="shared" si="21"/>
        <v>0</v>
      </c>
      <c r="Y72" s="690"/>
      <c r="Z72" s="689"/>
      <c r="AA72" s="705">
        <f t="shared" si="22"/>
        <v>0</v>
      </c>
      <c r="AB72" s="690"/>
      <c r="AC72" s="689"/>
      <c r="AD72" s="705">
        <f t="shared" si="23"/>
        <v>0</v>
      </c>
      <c r="AE72" s="690"/>
      <c r="AF72" s="712">
        <f t="shared" si="24"/>
        <v>0</v>
      </c>
      <c r="AG72" s="713">
        <f t="shared" si="24"/>
        <v>0</v>
      </c>
      <c r="AH72" s="715">
        <f t="shared" si="24"/>
        <v>0</v>
      </c>
    </row>
    <row r="73" spans="1:34" s="686" customFormat="1" ht="17.25" customHeight="1">
      <c r="A73" s="694"/>
      <c r="B73" s="689"/>
      <c r="C73" s="705">
        <f t="shared" si="14"/>
        <v>0</v>
      </c>
      <c r="D73" s="690"/>
      <c r="E73" s="689"/>
      <c r="F73" s="705">
        <f t="shared" si="15"/>
        <v>0</v>
      </c>
      <c r="G73" s="690"/>
      <c r="H73" s="689"/>
      <c r="I73" s="705">
        <f t="shared" si="16"/>
        <v>0</v>
      </c>
      <c r="J73" s="690"/>
      <c r="K73" s="689"/>
      <c r="L73" s="705">
        <f t="shared" si="17"/>
        <v>0</v>
      </c>
      <c r="M73" s="690"/>
      <c r="N73" s="689"/>
      <c r="O73" s="705">
        <f t="shared" si="18"/>
        <v>0</v>
      </c>
      <c r="P73" s="690"/>
      <c r="Q73" s="689"/>
      <c r="R73" s="705">
        <f t="shared" si="19"/>
        <v>0</v>
      </c>
      <c r="S73" s="690"/>
      <c r="T73" s="689"/>
      <c r="U73" s="705">
        <f t="shared" si="20"/>
        <v>0</v>
      </c>
      <c r="V73" s="690"/>
      <c r="W73" s="689"/>
      <c r="X73" s="705">
        <f t="shared" si="21"/>
        <v>0</v>
      </c>
      <c r="Y73" s="690"/>
      <c r="Z73" s="689"/>
      <c r="AA73" s="705">
        <f t="shared" si="22"/>
        <v>0</v>
      </c>
      <c r="AB73" s="690"/>
      <c r="AC73" s="689"/>
      <c r="AD73" s="705">
        <f t="shared" si="23"/>
        <v>0</v>
      </c>
      <c r="AE73" s="690"/>
      <c r="AF73" s="712">
        <f t="shared" si="24"/>
        <v>0</v>
      </c>
      <c r="AG73" s="713">
        <f t="shared" si="24"/>
        <v>0</v>
      </c>
      <c r="AH73" s="715">
        <f t="shared" si="24"/>
        <v>0</v>
      </c>
    </row>
    <row r="74" spans="1:34" s="686" customFormat="1" ht="17.25" customHeight="1">
      <c r="A74" s="694"/>
      <c r="B74" s="689"/>
      <c r="C74" s="705">
        <f t="shared" si="14"/>
        <v>0</v>
      </c>
      <c r="D74" s="690"/>
      <c r="E74" s="689"/>
      <c r="F74" s="705">
        <f t="shared" si="15"/>
        <v>0</v>
      </c>
      <c r="G74" s="690"/>
      <c r="H74" s="689"/>
      <c r="I74" s="705">
        <f t="shared" si="16"/>
        <v>0</v>
      </c>
      <c r="J74" s="690"/>
      <c r="K74" s="689"/>
      <c r="L74" s="705">
        <f t="shared" si="17"/>
        <v>0</v>
      </c>
      <c r="M74" s="690"/>
      <c r="N74" s="689"/>
      <c r="O74" s="705">
        <f t="shared" si="18"/>
        <v>0</v>
      </c>
      <c r="P74" s="690"/>
      <c r="Q74" s="689"/>
      <c r="R74" s="705">
        <f t="shared" si="19"/>
        <v>0</v>
      </c>
      <c r="S74" s="690"/>
      <c r="T74" s="689"/>
      <c r="U74" s="705">
        <f t="shared" si="20"/>
        <v>0</v>
      </c>
      <c r="V74" s="690"/>
      <c r="W74" s="689"/>
      <c r="X74" s="705">
        <f t="shared" si="21"/>
        <v>0</v>
      </c>
      <c r="Y74" s="690"/>
      <c r="Z74" s="689"/>
      <c r="AA74" s="705">
        <f t="shared" si="22"/>
        <v>0</v>
      </c>
      <c r="AB74" s="690"/>
      <c r="AC74" s="689"/>
      <c r="AD74" s="705">
        <f t="shared" si="23"/>
        <v>0</v>
      </c>
      <c r="AE74" s="690"/>
      <c r="AF74" s="712">
        <f t="shared" si="24"/>
        <v>0</v>
      </c>
      <c r="AG74" s="713">
        <f t="shared" si="24"/>
        <v>0</v>
      </c>
      <c r="AH74" s="715">
        <f t="shared" si="24"/>
        <v>0</v>
      </c>
    </row>
    <row r="75" spans="1:34" s="686" customFormat="1" ht="17.25" customHeight="1">
      <c r="A75" s="694"/>
      <c r="B75" s="689"/>
      <c r="C75" s="705">
        <f t="shared" si="14"/>
        <v>0</v>
      </c>
      <c r="D75" s="690"/>
      <c r="E75" s="689"/>
      <c r="F75" s="705">
        <f t="shared" si="15"/>
        <v>0</v>
      </c>
      <c r="G75" s="690"/>
      <c r="H75" s="689"/>
      <c r="I75" s="705">
        <f t="shared" si="16"/>
        <v>0</v>
      </c>
      <c r="J75" s="690"/>
      <c r="K75" s="689"/>
      <c r="L75" s="705">
        <f t="shared" si="17"/>
        <v>0</v>
      </c>
      <c r="M75" s="690"/>
      <c r="N75" s="689"/>
      <c r="O75" s="705">
        <f t="shared" si="18"/>
        <v>0</v>
      </c>
      <c r="P75" s="690"/>
      <c r="Q75" s="689"/>
      <c r="R75" s="705">
        <f t="shared" si="19"/>
        <v>0</v>
      </c>
      <c r="S75" s="690"/>
      <c r="T75" s="689"/>
      <c r="U75" s="705">
        <f t="shared" si="20"/>
        <v>0</v>
      </c>
      <c r="V75" s="690"/>
      <c r="W75" s="689"/>
      <c r="X75" s="705">
        <f t="shared" si="21"/>
        <v>0</v>
      </c>
      <c r="Y75" s="690"/>
      <c r="Z75" s="689"/>
      <c r="AA75" s="705">
        <f t="shared" si="22"/>
        <v>0</v>
      </c>
      <c r="AB75" s="690"/>
      <c r="AC75" s="689"/>
      <c r="AD75" s="705">
        <f t="shared" si="23"/>
        <v>0</v>
      </c>
      <c r="AE75" s="690"/>
      <c r="AF75" s="712">
        <f t="shared" si="24"/>
        <v>0</v>
      </c>
      <c r="AG75" s="713">
        <f t="shared" si="24"/>
        <v>0</v>
      </c>
      <c r="AH75" s="715">
        <f t="shared" si="24"/>
        <v>0</v>
      </c>
    </row>
    <row r="76" spans="1:34" s="686" customFormat="1" ht="17.25" customHeight="1">
      <c r="A76" s="694"/>
      <c r="B76" s="689"/>
      <c r="C76" s="705">
        <f t="shared" si="14"/>
        <v>0</v>
      </c>
      <c r="D76" s="690"/>
      <c r="E76" s="689"/>
      <c r="F76" s="705">
        <f t="shared" si="15"/>
        <v>0</v>
      </c>
      <c r="G76" s="690"/>
      <c r="H76" s="689"/>
      <c r="I76" s="705">
        <f t="shared" si="16"/>
        <v>0</v>
      </c>
      <c r="J76" s="690"/>
      <c r="K76" s="689"/>
      <c r="L76" s="705">
        <f t="shared" si="17"/>
        <v>0</v>
      </c>
      <c r="M76" s="690"/>
      <c r="N76" s="689"/>
      <c r="O76" s="705">
        <f t="shared" si="18"/>
        <v>0</v>
      </c>
      <c r="P76" s="690"/>
      <c r="Q76" s="689"/>
      <c r="R76" s="705">
        <f t="shared" si="19"/>
        <v>0</v>
      </c>
      <c r="S76" s="690"/>
      <c r="T76" s="689"/>
      <c r="U76" s="705">
        <f t="shared" si="20"/>
        <v>0</v>
      </c>
      <c r="V76" s="690"/>
      <c r="W76" s="689"/>
      <c r="X76" s="705">
        <f t="shared" si="21"/>
        <v>0</v>
      </c>
      <c r="Y76" s="690"/>
      <c r="Z76" s="689"/>
      <c r="AA76" s="705">
        <f t="shared" si="22"/>
        <v>0</v>
      </c>
      <c r="AB76" s="690"/>
      <c r="AC76" s="689"/>
      <c r="AD76" s="705">
        <f t="shared" si="23"/>
        <v>0</v>
      </c>
      <c r="AE76" s="690"/>
      <c r="AF76" s="712">
        <f t="shared" si="24"/>
        <v>0</v>
      </c>
      <c r="AG76" s="713">
        <f t="shared" si="24"/>
        <v>0</v>
      </c>
      <c r="AH76" s="715">
        <f t="shared" si="24"/>
        <v>0</v>
      </c>
    </row>
    <row r="77" spans="1:34" s="686" customFormat="1" ht="17.25" customHeight="1">
      <c r="A77" s="694"/>
      <c r="B77" s="689"/>
      <c r="C77" s="705">
        <f t="shared" si="14"/>
        <v>0</v>
      </c>
      <c r="D77" s="690"/>
      <c r="E77" s="689"/>
      <c r="F77" s="705">
        <f t="shared" si="15"/>
        <v>0</v>
      </c>
      <c r="G77" s="690"/>
      <c r="H77" s="689"/>
      <c r="I77" s="705">
        <f t="shared" si="16"/>
        <v>0</v>
      </c>
      <c r="J77" s="690"/>
      <c r="K77" s="689"/>
      <c r="L77" s="705">
        <f t="shared" si="17"/>
        <v>0</v>
      </c>
      <c r="M77" s="690"/>
      <c r="N77" s="689"/>
      <c r="O77" s="705">
        <f t="shared" si="18"/>
        <v>0</v>
      </c>
      <c r="P77" s="690"/>
      <c r="Q77" s="689"/>
      <c r="R77" s="705">
        <f t="shared" si="19"/>
        <v>0</v>
      </c>
      <c r="S77" s="690"/>
      <c r="T77" s="689"/>
      <c r="U77" s="705">
        <f t="shared" si="20"/>
        <v>0</v>
      </c>
      <c r="V77" s="690"/>
      <c r="W77" s="689"/>
      <c r="X77" s="705">
        <f t="shared" si="21"/>
        <v>0</v>
      </c>
      <c r="Y77" s="690"/>
      <c r="Z77" s="689"/>
      <c r="AA77" s="705">
        <f t="shared" si="22"/>
        <v>0</v>
      </c>
      <c r="AB77" s="690"/>
      <c r="AC77" s="689"/>
      <c r="AD77" s="705">
        <f t="shared" si="23"/>
        <v>0</v>
      </c>
      <c r="AE77" s="690"/>
      <c r="AF77" s="712">
        <f t="shared" si="24"/>
        <v>0</v>
      </c>
      <c r="AG77" s="713">
        <f t="shared" si="24"/>
        <v>0</v>
      </c>
      <c r="AH77" s="715">
        <f t="shared" si="24"/>
        <v>0</v>
      </c>
    </row>
    <row r="78" spans="1:34" s="686" customFormat="1" ht="17.25" customHeight="1">
      <c r="A78" s="694"/>
      <c r="B78" s="689"/>
      <c r="C78" s="705">
        <f t="shared" si="14"/>
        <v>0</v>
      </c>
      <c r="D78" s="690"/>
      <c r="E78" s="689"/>
      <c r="F78" s="705">
        <f t="shared" si="15"/>
        <v>0</v>
      </c>
      <c r="G78" s="690"/>
      <c r="H78" s="689"/>
      <c r="I78" s="705">
        <f t="shared" si="16"/>
        <v>0</v>
      </c>
      <c r="J78" s="690"/>
      <c r="K78" s="689"/>
      <c r="L78" s="705">
        <f t="shared" si="17"/>
        <v>0</v>
      </c>
      <c r="M78" s="690"/>
      <c r="N78" s="689"/>
      <c r="O78" s="705">
        <f t="shared" si="18"/>
        <v>0</v>
      </c>
      <c r="P78" s="690"/>
      <c r="Q78" s="689"/>
      <c r="R78" s="705">
        <f t="shared" si="19"/>
        <v>0</v>
      </c>
      <c r="S78" s="690"/>
      <c r="T78" s="689"/>
      <c r="U78" s="705">
        <f t="shared" si="20"/>
        <v>0</v>
      </c>
      <c r="V78" s="690"/>
      <c r="W78" s="689"/>
      <c r="X78" s="705">
        <f t="shared" si="21"/>
        <v>0</v>
      </c>
      <c r="Y78" s="690"/>
      <c r="Z78" s="689"/>
      <c r="AA78" s="705">
        <f t="shared" si="22"/>
        <v>0</v>
      </c>
      <c r="AB78" s="690"/>
      <c r="AC78" s="689"/>
      <c r="AD78" s="705">
        <f t="shared" si="23"/>
        <v>0</v>
      </c>
      <c r="AE78" s="690"/>
      <c r="AF78" s="712">
        <f t="shared" si="24"/>
        <v>0</v>
      </c>
      <c r="AG78" s="713">
        <f t="shared" si="24"/>
        <v>0</v>
      </c>
      <c r="AH78" s="715">
        <f t="shared" si="24"/>
        <v>0</v>
      </c>
    </row>
    <row r="79" spans="1:34" s="686" customFormat="1" ht="17.25" customHeight="1">
      <c r="A79" s="734"/>
      <c r="B79" s="689"/>
      <c r="C79" s="705">
        <f t="shared" si="14"/>
        <v>0</v>
      </c>
      <c r="D79" s="690"/>
      <c r="E79" s="689"/>
      <c r="F79" s="705">
        <f t="shared" si="15"/>
        <v>0</v>
      </c>
      <c r="G79" s="690"/>
      <c r="H79" s="689"/>
      <c r="I79" s="705">
        <f t="shared" si="16"/>
        <v>0</v>
      </c>
      <c r="J79" s="690"/>
      <c r="K79" s="689"/>
      <c r="L79" s="705">
        <f t="shared" si="17"/>
        <v>0</v>
      </c>
      <c r="M79" s="690"/>
      <c r="N79" s="689"/>
      <c r="O79" s="705">
        <f t="shared" si="18"/>
        <v>0</v>
      </c>
      <c r="P79" s="690"/>
      <c r="Q79" s="689"/>
      <c r="R79" s="705">
        <f t="shared" si="19"/>
        <v>0</v>
      </c>
      <c r="S79" s="690"/>
      <c r="T79" s="689"/>
      <c r="U79" s="705">
        <f t="shared" si="20"/>
        <v>0</v>
      </c>
      <c r="V79" s="690"/>
      <c r="W79" s="689"/>
      <c r="X79" s="705">
        <f t="shared" si="21"/>
        <v>0</v>
      </c>
      <c r="Y79" s="690"/>
      <c r="Z79" s="689"/>
      <c r="AA79" s="705">
        <f t="shared" si="22"/>
        <v>0</v>
      </c>
      <c r="AB79" s="690"/>
      <c r="AC79" s="689"/>
      <c r="AD79" s="705">
        <f t="shared" si="23"/>
        <v>0</v>
      </c>
      <c r="AE79" s="690"/>
      <c r="AF79" s="712">
        <f t="shared" si="24"/>
        <v>0</v>
      </c>
      <c r="AG79" s="713">
        <f t="shared" si="24"/>
        <v>0</v>
      </c>
      <c r="AH79" s="715">
        <f t="shared" si="24"/>
        <v>0</v>
      </c>
    </row>
    <row r="80" spans="1:34" s="686" customFormat="1" ht="17.25" customHeight="1">
      <c r="A80" s="694"/>
      <c r="B80" s="689"/>
      <c r="C80" s="705">
        <f t="shared" si="14"/>
        <v>0</v>
      </c>
      <c r="D80" s="690"/>
      <c r="E80" s="689"/>
      <c r="F80" s="705">
        <f t="shared" si="15"/>
        <v>0</v>
      </c>
      <c r="G80" s="690"/>
      <c r="H80" s="689"/>
      <c r="I80" s="705">
        <f t="shared" si="16"/>
        <v>0</v>
      </c>
      <c r="J80" s="690"/>
      <c r="K80" s="689"/>
      <c r="L80" s="705">
        <f t="shared" si="17"/>
        <v>0</v>
      </c>
      <c r="M80" s="690"/>
      <c r="N80" s="689"/>
      <c r="O80" s="705">
        <f t="shared" si="18"/>
        <v>0</v>
      </c>
      <c r="P80" s="690"/>
      <c r="Q80" s="689"/>
      <c r="R80" s="705">
        <f t="shared" si="19"/>
        <v>0</v>
      </c>
      <c r="S80" s="690"/>
      <c r="T80" s="689"/>
      <c r="U80" s="705">
        <f t="shared" si="20"/>
        <v>0</v>
      </c>
      <c r="V80" s="690"/>
      <c r="W80" s="689"/>
      <c r="X80" s="705">
        <f t="shared" si="21"/>
        <v>0</v>
      </c>
      <c r="Y80" s="690"/>
      <c r="Z80" s="689"/>
      <c r="AA80" s="705">
        <f t="shared" si="22"/>
        <v>0</v>
      </c>
      <c r="AB80" s="690"/>
      <c r="AC80" s="689"/>
      <c r="AD80" s="705">
        <f t="shared" si="23"/>
        <v>0</v>
      </c>
      <c r="AE80" s="690"/>
      <c r="AF80" s="712">
        <f t="shared" si="24"/>
        <v>0</v>
      </c>
      <c r="AG80" s="713">
        <f t="shared" si="24"/>
        <v>0</v>
      </c>
      <c r="AH80" s="715">
        <f t="shared" si="24"/>
        <v>0</v>
      </c>
    </row>
    <row r="81" spans="1:34" s="686" customFormat="1" ht="17.25" customHeight="1">
      <c r="A81" s="695"/>
      <c r="B81" s="689"/>
      <c r="C81" s="705">
        <f t="shared" si="14"/>
        <v>0</v>
      </c>
      <c r="D81" s="690"/>
      <c r="E81" s="689"/>
      <c r="F81" s="705">
        <f t="shared" si="15"/>
        <v>0</v>
      </c>
      <c r="G81" s="690"/>
      <c r="H81" s="689"/>
      <c r="I81" s="705">
        <f t="shared" si="16"/>
        <v>0</v>
      </c>
      <c r="J81" s="690"/>
      <c r="K81" s="689"/>
      <c r="L81" s="705">
        <f t="shared" si="17"/>
        <v>0</v>
      </c>
      <c r="M81" s="690"/>
      <c r="N81" s="689"/>
      <c r="O81" s="705">
        <f t="shared" si="18"/>
        <v>0</v>
      </c>
      <c r="P81" s="690"/>
      <c r="Q81" s="689"/>
      <c r="R81" s="705">
        <f t="shared" si="19"/>
        <v>0</v>
      </c>
      <c r="S81" s="690"/>
      <c r="T81" s="689"/>
      <c r="U81" s="705">
        <f t="shared" si="20"/>
        <v>0</v>
      </c>
      <c r="V81" s="690"/>
      <c r="W81" s="689"/>
      <c r="X81" s="705">
        <f t="shared" si="21"/>
        <v>0</v>
      </c>
      <c r="Y81" s="690"/>
      <c r="Z81" s="689"/>
      <c r="AA81" s="705">
        <f t="shared" si="22"/>
        <v>0</v>
      </c>
      <c r="AB81" s="690"/>
      <c r="AC81" s="689"/>
      <c r="AD81" s="705">
        <f t="shared" si="23"/>
        <v>0</v>
      </c>
      <c r="AE81" s="690"/>
      <c r="AF81" s="712">
        <f t="shared" si="24"/>
        <v>0</v>
      </c>
      <c r="AG81" s="713">
        <f t="shared" si="24"/>
        <v>0</v>
      </c>
      <c r="AH81" s="715">
        <f t="shared" si="24"/>
        <v>0</v>
      </c>
    </row>
    <row r="82" spans="1:34" s="686" customFormat="1" ht="17.25" customHeight="1">
      <c r="A82" s="694"/>
      <c r="B82" s="689"/>
      <c r="C82" s="705">
        <f t="shared" si="14"/>
        <v>0</v>
      </c>
      <c r="D82" s="690"/>
      <c r="E82" s="689"/>
      <c r="F82" s="705">
        <f t="shared" si="15"/>
        <v>0</v>
      </c>
      <c r="G82" s="690"/>
      <c r="H82" s="689"/>
      <c r="I82" s="705">
        <f t="shared" si="16"/>
        <v>0</v>
      </c>
      <c r="J82" s="690"/>
      <c r="K82" s="689"/>
      <c r="L82" s="705">
        <f t="shared" si="17"/>
        <v>0</v>
      </c>
      <c r="M82" s="690"/>
      <c r="N82" s="689"/>
      <c r="O82" s="705">
        <f t="shared" si="18"/>
        <v>0</v>
      </c>
      <c r="P82" s="690"/>
      <c r="Q82" s="689"/>
      <c r="R82" s="705">
        <f t="shared" si="19"/>
        <v>0</v>
      </c>
      <c r="S82" s="690"/>
      <c r="T82" s="689"/>
      <c r="U82" s="705">
        <f t="shared" si="20"/>
        <v>0</v>
      </c>
      <c r="V82" s="690"/>
      <c r="W82" s="689"/>
      <c r="X82" s="705">
        <f t="shared" si="21"/>
        <v>0</v>
      </c>
      <c r="Y82" s="690"/>
      <c r="Z82" s="689"/>
      <c r="AA82" s="705">
        <f t="shared" si="22"/>
        <v>0</v>
      </c>
      <c r="AB82" s="690"/>
      <c r="AC82" s="689"/>
      <c r="AD82" s="705">
        <f t="shared" si="23"/>
        <v>0</v>
      </c>
      <c r="AE82" s="690"/>
      <c r="AF82" s="712">
        <f t="shared" si="24"/>
        <v>0</v>
      </c>
      <c r="AG82" s="713">
        <f t="shared" si="24"/>
        <v>0</v>
      </c>
      <c r="AH82" s="715">
        <f t="shared" si="2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25">SUM(C71:C82)</f>
        <v>0</v>
      </c>
      <c r="D84" s="709">
        <f t="shared" si="25"/>
        <v>0</v>
      </c>
      <c r="E84" s="708">
        <f>SUM(E71:E82)</f>
        <v>0</v>
      </c>
      <c r="F84" s="705">
        <f t="shared" ref="F84" si="26">SUM(F71:F82)</f>
        <v>0</v>
      </c>
      <c r="G84" s="709">
        <f t="shared" si="25"/>
        <v>0</v>
      </c>
      <c r="H84" s="708">
        <f>SUM(H71:H82)</f>
        <v>0</v>
      </c>
      <c r="I84" s="705">
        <f t="shared" ref="I84:J84" si="27">SUM(I71:I82)</f>
        <v>0</v>
      </c>
      <c r="J84" s="709">
        <f t="shared" si="27"/>
        <v>0</v>
      </c>
      <c r="K84" s="708">
        <f>SUM(K71:K82)</f>
        <v>0</v>
      </c>
      <c r="L84" s="705">
        <f t="shared" ref="L84:M84" si="28">SUM(L71:L82)</f>
        <v>0</v>
      </c>
      <c r="M84" s="709">
        <f t="shared" si="28"/>
        <v>0</v>
      </c>
      <c r="N84" s="708">
        <f>SUM(N71:N82)</f>
        <v>0</v>
      </c>
      <c r="O84" s="705">
        <f t="shared" ref="O84:P84" si="29">SUM(O71:O82)</f>
        <v>0</v>
      </c>
      <c r="P84" s="709">
        <f t="shared" si="29"/>
        <v>0</v>
      </c>
      <c r="Q84" s="708">
        <f>SUM(Q71:Q82)</f>
        <v>0</v>
      </c>
      <c r="R84" s="705">
        <f t="shared" si="25"/>
        <v>0</v>
      </c>
      <c r="S84" s="709">
        <f t="shared" si="25"/>
        <v>0</v>
      </c>
      <c r="T84" s="708">
        <f>SUM(T71:T82)</f>
        <v>0</v>
      </c>
      <c r="U84" s="705">
        <f t="shared" ref="U84:AH84" si="30">SUM(U71:U82)</f>
        <v>0</v>
      </c>
      <c r="V84" s="709">
        <f t="shared" si="30"/>
        <v>0</v>
      </c>
      <c r="W84" s="708">
        <f>SUM(W71:W82)</f>
        <v>0</v>
      </c>
      <c r="X84" s="705">
        <f t="shared" ref="X84:Y84" si="31">SUM(X71:X82)</f>
        <v>0</v>
      </c>
      <c r="Y84" s="709">
        <f t="shared" si="31"/>
        <v>0</v>
      </c>
      <c r="Z84" s="708">
        <f>SUM(Z71:Z82)</f>
        <v>0</v>
      </c>
      <c r="AA84" s="705">
        <f t="shared" ref="AA84:AB84" si="32">SUM(AA71:AA82)</f>
        <v>0</v>
      </c>
      <c r="AB84" s="709">
        <f t="shared" si="32"/>
        <v>0</v>
      </c>
      <c r="AC84" s="708">
        <f>SUM(AC71:AC82)</f>
        <v>0</v>
      </c>
      <c r="AD84" s="705">
        <f t="shared" ref="AD84:AE84" si="33">SUM(AD71:AD82)</f>
        <v>0</v>
      </c>
      <c r="AE84" s="709">
        <f t="shared" si="33"/>
        <v>0</v>
      </c>
      <c r="AF84" s="712">
        <f t="shared" si="30"/>
        <v>0</v>
      </c>
      <c r="AG84" s="713">
        <f>SUM(AG71:AG82)</f>
        <v>0</v>
      </c>
      <c r="AH84" s="714">
        <f t="shared" si="3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34">D87-B87</f>
        <v>0</v>
      </c>
      <c r="D87" s="690"/>
      <c r="E87" s="689"/>
      <c r="F87" s="705">
        <f t="shared" ref="F87:F93" si="35">G87-E87</f>
        <v>0</v>
      </c>
      <c r="G87" s="690"/>
      <c r="H87" s="689"/>
      <c r="I87" s="705">
        <f t="shared" ref="I87:I93" si="36">J87-H87</f>
        <v>0</v>
      </c>
      <c r="J87" s="690"/>
      <c r="K87" s="689"/>
      <c r="L87" s="705">
        <f t="shared" ref="L87:L93" si="37">M87-K87</f>
        <v>0</v>
      </c>
      <c r="M87" s="690"/>
      <c r="N87" s="689"/>
      <c r="O87" s="705">
        <f t="shared" ref="O87:O93" si="38">P87-N87</f>
        <v>0</v>
      </c>
      <c r="P87" s="690"/>
      <c r="Q87" s="689"/>
      <c r="R87" s="705">
        <f t="shared" ref="R87:R93" si="39">S87-Q87</f>
        <v>0</v>
      </c>
      <c r="S87" s="690"/>
      <c r="T87" s="689"/>
      <c r="U87" s="705">
        <f t="shared" ref="U87:U93" si="40">V87-T87</f>
        <v>0</v>
      </c>
      <c r="V87" s="690"/>
      <c r="W87" s="689"/>
      <c r="X87" s="705">
        <f t="shared" ref="X87:X93" si="41">Y87-W87</f>
        <v>0</v>
      </c>
      <c r="Y87" s="690"/>
      <c r="Z87" s="689"/>
      <c r="AA87" s="705">
        <f t="shared" ref="AA87:AA93" si="42">AB87-Z87</f>
        <v>0</v>
      </c>
      <c r="AB87" s="690"/>
      <c r="AC87" s="689"/>
      <c r="AD87" s="705">
        <f t="shared" ref="AD87:AD93" si="43">AE87-AC87</f>
        <v>0</v>
      </c>
      <c r="AE87" s="690"/>
      <c r="AF87" s="712">
        <f t="shared" ref="AF87:AH93" si="44">SUM(B87,E87,H87,K87,N87,Q87,T87,W87,Z87,AC87)</f>
        <v>0</v>
      </c>
      <c r="AG87" s="713">
        <f t="shared" si="44"/>
        <v>0</v>
      </c>
      <c r="AH87" s="715">
        <f t="shared" si="44"/>
        <v>0</v>
      </c>
    </row>
    <row r="88" spans="1:34" s="686" customFormat="1" ht="17.25" customHeight="1">
      <c r="A88" s="694"/>
      <c r="B88" s="689"/>
      <c r="C88" s="705">
        <f t="shared" si="34"/>
        <v>0</v>
      </c>
      <c r="D88" s="690"/>
      <c r="E88" s="689"/>
      <c r="F88" s="705">
        <f t="shared" si="35"/>
        <v>0</v>
      </c>
      <c r="G88" s="690"/>
      <c r="H88" s="689"/>
      <c r="I88" s="705">
        <f t="shared" si="36"/>
        <v>0</v>
      </c>
      <c r="J88" s="690"/>
      <c r="K88" s="689"/>
      <c r="L88" s="705">
        <f t="shared" si="37"/>
        <v>0</v>
      </c>
      <c r="M88" s="690"/>
      <c r="N88" s="689"/>
      <c r="O88" s="705">
        <f t="shared" si="38"/>
        <v>0</v>
      </c>
      <c r="P88" s="690"/>
      <c r="Q88" s="689"/>
      <c r="R88" s="705">
        <f t="shared" si="39"/>
        <v>0</v>
      </c>
      <c r="S88" s="690"/>
      <c r="T88" s="689"/>
      <c r="U88" s="705">
        <f t="shared" si="40"/>
        <v>0</v>
      </c>
      <c r="V88" s="690"/>
      <c r="W88" s="689"/>
      <c r="X88" s="705">
        <f t="shared" si="41"/>
        <v>0</v>
      </c>
      <c r="Y88" s="690"/>
      <c r="Z88" s="689"/>
      <c r="AA88" s="705">
        <f t="shared" si="42"/>
        <v>0</v>
      </c>
      <c r="AB88" s="690"/>
      <c r="AC88" s="689"/>
      <c r="AD88" s="705">
        <f t="shared" si="43"/>
        <v>0</v>
      </c>
      <c r="AE88" s="690"/>
      <c r="AF88" s="712">
        <f t="shared" si="44"/>
        <v>0</v>
      </c>
      <c r="AG88" s="713">
        <f t="shared" si="44"/>
        <v>0</v>
      </c>
      <c r="AH88" s="715">
        <f t="shared" si="44"/>
        <v>0</v>
      </c>
    </row>
    <row r="89" spans="1:34" s="686" customFormat="1" ht="17.25" customHeight="1">
      <c r="A89" s="694"/>
      <c r="B89" s="689"/>
      <c r="C89" s="705">
        <f t="shared" si="34"/>
        <v>0</v>
      </c>
      <c r="D89" s="690"/>
      <c r="E89" s="689"/>
      <c r="F89" s="705">
        <f t="shared" si="35"/>
        <v>0</v>
      </c>
      <c r="G89" s="690"/>
      <c r="H89" s="689"/>
      <c r="I89" s="705">
        <f t="shared" si="36"/>
        <v>0</v>
      </c>
      <c r="J89" s="690"/>
      <c r="K89" s="689"/>
      <c r="L89" s="705">
        <f t="shared" si="37"/>
        <v>0</v>
      </c>
      <c r="M89" s="690"/>
      <c r="N89" s="689"/>
      <c r="O89" s="705">
        <f t="shared" si="38"/>
        <v>0</v>
      </c>
      <c r="P89" s="690"/>
      <c r="Q89" s="689"/>
      <c r="R89" s="705">
        <f t="shared" si="39"/>
        <v>0</v>
      </c>
      <c r="S89" s="690"/>
      <c r="T89" s="689"/>
      <c r="U89" s="705">
        <f t="shared" si="40"/>
        <v>0</v>
      </c>
      <c r="V89" s="690"/>
      <c r="W89" s="689"/>
      <c r="X89" s="705">
        <f t="shared" si="41"/>
        <v>0</v>
      </c>
      <c r="Y89" s="690"/>
      <c r="Z89" s="689"/>
      <c r="AA89" s="705">
        <f t="shared" si="42"/>
        <v>0</v>
      </c>
      <c r="AB89" s="690"/>
      <c r="AC89" s="689"/>
      <c r="AD89" s="705">
        <f t="shared" si="43"/>
        <v>0</v>
      </c>
      <c r="AE89" s="690"/>
      <c r="AF89" s="712">
        <f t="shared" si="44"/>
        <v>0</v>
      </c>
      <c r="AG89" s="713">
        <f t="shared" si="44"/>
        <v>0</v>
      </c>
      <c r="AH89" s="715">
        <f t="shared" si="44"/>
        <v>0</v>
      </c>
    </row>
    <row r="90" spans="1:34" s="686" customFormat="1" ht="17.25" customHeight="1">
      <c r="A90" s="694"/>
      <c r="B90" s="689"/>
      <c r="C90" s="705">
        <f t="shared" si="34"/>
        <v>0</v>
      </c>
      <c r="D90" s="690"/>
      <c r="E90" s="689"/>
      <c r="F90" s="705">
        <f t="shared" si="35"/>
        <v>0</v>
      </c>
      <c r="G90" s="690"/>
      <c r="H90" s="689"/>
      <c r="I90" s="705">
        <f t="shared" si="36"/>
        <v>0</v>
      </c>
      <c r="J90" s="690"/>
      <c r="K90" s="689"/>
      <c r="L90" s="705">
        <f t="shared" si="37"/>
        <v>0</v>
      </c>
      <c r="M90" s="690"/>
      <c r="N90" s="689"/>
      <c r="O90" s="705">
        <f t="shared" si="38"/>
        <v>0</v>
      </c>
      <c r="P90" s="690"/>
      <c r="Q90" s="689"/>
      <c r="R90" s="705">
        <f t="shared" si="39"/>
        <v>0</v>
      </c>
      <c r="S90" s="690"/>
      <c r="T90" s="689"/>
      <c r="U90" s="705">
        <f t="shared" si="40"/>
        <v>0</v>
      </c>
      <c r="V90" s="690"/>
      <c r="W90" s="689"/>
      <c r="X90" s="705">
        <f t="shared" si="41"/>
        <v>0</v>
      </c>
      <c r="Y90" s="690"/>
      <c r="Z90" s="689"/>
      <c r="AA90" s="705">
        <f t="shared" si="42"/>
        <v>0</v>
      </c>
      <c r="AB90" s="690"/>
      <c r="AC90" s="689"/>
      <c r="AD90" s="705">
        <f t="shared" si="43"/>
        <v>0</v>
      </c>
      <c r="AE90" s="690"/>
      <c r="AF90" s="712">
        <f t="shared" si="44"/>
        <v>0</v>
      </c>
      <c r="AG90" s="713">
        <f t="shared" si="44"/>
        <v>0</v>
      </c>
      <c r="AH90" s="715">
        <f t="shared" si="44"/>
        <v>0</v>
      </c>
    </row>
    <row r="91" spans="1:34" s="686" customFormat="1" ht="17.25" customHeight="1">
      <c r="A91" s="694"/>
      <c r="B91" s="689"/>
      <c r="C91" s="705">
        <f t="shared" si="34"/>
        <v>0</v>
      </c>
      <c r="D91" s="690"/>
      <c r="E91" s="689"/>
      <c r="F91" s="705">
        <f t="shared" si="35"/>
        <v>0</v>
      </c>
      <c r="G91" s="690"/>
      <c r="H91" s="689"/>
      <c r="I91" s="705">
        <f t="shared" si="36"/>
        <v>0</v>
      </c>
      <c r="J91" s="690"/>
      <c r="K91" s="689"/>
      <c r="L91" s="705">
        <f t="shared" si="37"/>
        <v>0</v>
      </c>
      <c r="M91" s="690"/>
      <c r="N91" s="689"/>
      <c r="O91" s="705">
        <f t="shared" si="38"/>
        <v>0</v>
      </c>
      <c r="P91" s="690"/>
      <c r="Q91" s="689"/>
      <c r="R91" s="705">
        <f t="shared" si="39"/>
        <v>0</v>
      </c>
      <c r="S91" s="690"/>
      <c r="T91" s="689"/>
      <c r="U91" s="705">
        <f t="shared" si="40"/>
        <v>0</v>
      </c>
      <c r="V91" s="690"/>
      <c r="W91" s="689"/>
      <c r="X91" s="705">
        <f t="shared" si="41"/>
        <v>0</v>
      </c>
      <c r="Y91" s="690"/>
      <c r="Z91" s="689"/>
      <c r="AA91" s="705">
        <f t="shared" si="42"/>
        <v>0</v>
      </c>
      <c r="AB91" s="690"/>
      <c r="AC91" s="689"/>
      <c r="AD91" s="705">
        <f t="shared" si="43"/>
        <v>0</v>
      </c>
      <c r="AE91" s="690"/>
      <c r="AF91" s="712">
        <f t="shared" si="44"/>
        <v>0</v>
      </c>
      <c r="AG91" s="713">
        <f t="shared" si="44"/>
        <v>0</v>
      </c>
      <c r="AH91" s="715">
        <f t="shared" si="44"/>
        <v>0</v>
      </c>
    </row>
    <row r="92" spans="1:34" s="686" customFormat="1" ht="17.25" customHeight="1">
      <c r="A92" s="695"/>
      <c r="B92" s="689"/>
      <c r="C92" s="705">
        <f t="shared" si="34"/>
        <v>0</v>
      </c>
      <c r="D92" s="690"/>
      <c r="E92" s="689"/>
      <c r="F92" s="705">
        <f t="shared" si="35"/>
        <v>0</v>
      </c>
      <c r="G92" s="690"/>
      <c r="H92" s="689"/>
      <c r="I92" s="705">
        <f t="shared" si="36"/>
        <v>0</v>
      </c>
      <c r="J92" s="690"/>
      <c r="K92" s="689"/>
      <c r="L92" s="705">
        <f t="shared" si="37"/>
        <v>0</v>
      </c>
      <c r="M92" s="690"/>
      <c r="N92" s="689"/>
      <c r="O92" s="705">
        <f t="shared" si="38"/>
        <v>0</v>
      </c>
      <c r="P92" s="690"/>
      <c r="Q92" s="689"/>
      <c r="R92" s="705">
        <f t="shared" si="39"/>
        <v>0</v>
      </c>
      <c r="S92" s="690"/>
      <c r="T92" s="689"/>
      <c r="U92" s="705">
        <f t="shared" si="40"/>
        <v>0</v>
      </c>
      <c r="V92" s="690"/>
      <c r="W92" s="689"/>
      <c r="X92" s="705">
        <f t="shared" si="41"/>
        <v>0</v>
      </c>
      <c r="Y92" s="690"/>
      <c r="Z92" s="689"/>
      <c r="AA92" s="705">
        <f t="shared" si="42"/>
        <v>0</v>
      </c>
      <c r="AB92" s="690"/>
      <c r="AC92" s="689"/>
      <c r="AD92" s="705">
        <f t="shared" si="43"/>
        <v>0</v>
      </c>
      <c r="AE92" s="690"/>
      <c r="AF92" s="712">
        <f t="shared" si="44"/>
        <v>0</v>
      </c>
      <c r="AG92" s="713">
        <f t="shared" si="44"/>
        <v>0</v>
      </c>
      <c r="AH92" s="715">
        <f t="shared" si="44"/>
        <v>0</v>
      </c>
    </row>
    <row r="93" spans="1:34" s="686" customFormat="1" ht="17.25" customHeight="1">
      <c r="A93" s="694"/>
      <c r="B93" s="689"/>
      <c r="C93" s="705">
        <f t="shared" si="34"/>
        <v>0</v>
      </c>
      <c r="D93" s="690"/>
      <c r="E93" s="689"/>
      <c r="F93" s="705">
        <f t="shared" si="35"/>
        <v>0</v>
      </c>
      <c r="G93" s="690"/>
      <c r="H93" s="689"/>
      <c r="I93" s="705">
        <f t="shared" si="36"/>
        <v>0</v>
      </c>
      <c r="J93" s="690"/>
      <c r="K93" s="689"/>
      <c r="L93" s="705">
        <f t="shared" si="37"/>
        <v>0</v>
      </c>
      <c r="M93" s="690"/>
      <c r="N93" s="689"/>
      <c r="O93" s="705">
        <f t="shared" si="38"/>
        <v>0</v>
      </c>
      <c r="P93" s="690"/>
      <c r="Q93" s="689"/>
      <c r="R93" s="705">
        <f t="shared" si="39"/>
        <v>0</v>
      </c>
      <c r="S93" s="690"/>
      <c r="T93" s="689"/>
      <c r="U93" s="705">
        <f t="shared" si="40"/>
        <v>0</v>
      </c>
      <c r="V93" s="690"/>
      <c r="W93" s="689"/>
      <c r="X93" s="705">
        <f t="shared" si="41"/>
        <v>0</v>
      </c>
      <c r="Y93" s="690"/>
      <c r="Z93" s="689"/>
      <c r="AA93" s="705">
        <f t="shared" si="42"/>
        <v>0</v>
      </c>
      <c r="AB93" s="690"/>
      <c r="AC93" s="689"/>
      <c r="AD93" s="705">
        <f t="shared" si="43"/>
        <v>0</v>
      </c>
      <c r="AE93" s="690"/>
      <c r="AF93" s="712">
        <f t="shared" si="44"/>
        <v>0</v>
      </c>
      <c r="AG93" s="713">
        <f t="shared" si="44"/>
        <v>0</v>
      </c>
      <c r="AH93" s="715">
        <f t="shared" si="44"/>
        <v>0</v>
      </c>
    </row>
    <row r="94" spans="1:34" s="686" customFormat="1"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ht="20.100000000000001" customHeight="1">
      <c r="A95" s="704" t="s">
        <v>226</v>
      </c>
      <c r="B95" s="708">
        <f>SUM(B87:B93)</f>
        <v>0</v>
      </c>
      <c r="C95" s="705">
        <f t="shared" ref="C95:G95" si="45">SUM(C87:C93)</f>
        <v>0</v>
      </c>
      <c r="D95" s="709">
        <f t="shared" si="45"/>
        <v>0</v>
      </c>
      <c r="E95" s="708">
        <f>SUM(E87:E93)</f>
        <v>0</v>
      </c>
      <c r="F95" s="705">
        <f t="shared" ref="F95" si="46">SUM(F87:F93)</f>
        <v>0</v>
      </c>
      <c r="G95" s="709">
        <f t="shared" si="45"/>
        <v>0</v>
      </c>
      <c r="H95" s="708">
        <f>SUM(H87:H93)</f>
        <v>0</v>
      </c>
      <c r="I95" s="705">
        <f t="shared" ref="I95:J95" si="47">SUM(I87:I93)</f>
        <v>0</v>
      </c>
      <c r="J95" s="709">
        <f t="shared" si="47"/>
        <v>0</v>
      </c>
      <c r="K95" s="708">
        <f>SUM(K87:K93)</f>
        <v>0</v>
      </c>
      <c r="L95" s="705">
        <f t="shared" ref="L95:M95" si="48">SUM(L87:L93)</f>
        <v>0</v>
      </c>
      <c r="M95" s="709">
        <f t="shared" si="48"/>
        <v>0</v>
      </c>
      <c r="N95" s="708">
        <f>SUM(N87:N93)</f>
        <v>0</v>
      </c>
      <c r="O95" s="705">
        <f t="shared" ref="O95:P95" si="49">SUM(O87:O93)</f>
        <v>0</v>
      </c>
      <c r="P95" s="709">
        <f t="shared" si="49"/>
        <v>0</v>
      </c>
      <c r="Q95" s="708">
        <f>SUM(Q87:Q93)</f>
        <v>0</v>
      </c>
      <c r="R95" s="705">
        <f t="shared" ref="R95:AF95" si="50">SUM(R87:R93)</f>
        <v>0</v>
      </c>
      <c r="S95" s="709">
        <f t="shared" si="50"/>
        <v>0</v>
      </c>
      <c r="T95" s="708">
        <f>SUM(T87:T93)</f>
        <v>0</v>
      </c>
      <c r="U95" s="705">
        <f t="shared" si="50"/>
        <v>0</v>
      </c>
      <c r="V95" s="709">
        <f t="shared" si="50"/>
        <v>0</v>
      </c>
      <c r="W95" s="708">
        <f>SUM(W87:W93)</f>
        <v>0</v>
      </c>
      <c r="X95" s="705">
        <f t="shared" ref="X95:Y95" si="51">SUM(X87:X93)</f>
        <v>0</v>
      </c>
      <c r="Y95" s="709">
        <f t="shared" si="51"/>
        <v>0</v>
      </c>
      <c r="Z95" s="708">
        <f>SUM(Z87:Z93)</f>
        <v>0</v>
      </c>
      <c r="AA95" s="705">
        <f t="shared" ref="AA95:AB95" si="52">SUM(AA87:AA93)</f>
        <v>0</v>
      </c>
      <c r="AB95" s="709">
        <f t="shared" si="52"/>
        <v>0</v>
      </c>
      <c r="AC95" s="708">
        <f>SUM(AC87:AC93)</f>
        <v>0</v>
      </c>
      <c r="AD95" s="705">
        <f t="shared" ref="AD95:AE95" si="53">SUM(AD87:AD93)</f>
        <v>0</v>
      </c>
      <c r="AE95" s="709">
        <f t="shared" si="53"/>
        <v>0</v>
      </c>
      <c r="AF95" s="712">
        <f t="shared" si="50"/>
        <v>0</v>
      </c>
      <c r="AG95" s="713">
        <f>SUM(AG87:AG93)</f>
        <v>0</v>
      </c>
      <c r="AH95" s="714">
        <f t="shared" ref="AH95" si="5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(3)'!A59</f>
        <v>Template last modified</v>
      </c>
      <c r="AH97" s="107">
        <f>'Summary (3)'!C59</f>
        <v>44768</v>
      </c>
    </row>
    <row r="110" spans="1:34">
      <c r="C110" s="14"/>
      <c r="D110" s="14"/>
      <c r="E110" s="14"/>
      <c r="F110" s="14"/>
      <c r="AF110" s="14"/>
      <c r="AG110" s="14"/>
    </row>
    <row r="111" spans="1:34">
      <c r="A111" s="104" t="s">
        <v>123</v>
      </c>
      <c r="B111" s="104">
        <f>'Summary (3)'!E73</f>
        <v>1</v>
      </c>
      <c r="C111" s="104">
        <f>'Summary (3)'!F73</f>
        <v>1</v>
      </c>
      <c r="D111" s="104">
        <f>'Summary (3)'!G73</f>
        <v>1</v>
      </c>
      <c r="E111" s="104">
        <f>'Summary (3)'!H73</f>
        <v>2</v>
      </c>
      <c r="F111" s="104">
        <f>'Summary (3)'!I73</f>
        <v>2</v>
      </c>
      <c r="G111" s="104">
        <f>'Summary (3)'!J73</f>
        <v>2</v>
      </c>
      <c r="H111" s="104">
        <f>'Summary (3)'!K73</f>
        <v>3</v>
      </c>
      <c r="I111" s="104">
        <f>'Summary (3)'!L73</f>
        <v>3</v>
      </c>
      <c r="J111" s="104">
        <f>'Summary (3)'!M73</f>
        <v>3</v>
      </c>
      <c r="K111" s="104">
        <f>'Summary (3)'!N73</f>
        <v>4</v>
      </c>
      <c r="L111" s="104">
        <f>'Summary (3)'!O73</f>
        <v>4</v>
      </c>
      <c r="M111" s="104">
        <f>'Summary (3)'!P73</f>
        <v>4</v>
      </c>
      <c r="N111" s="104">
        <f>'Summary (3)'!Q73</f>
        <v>5</v>
      </c>
      <c r="O111" s="104">
        <f>'Summary (3)'!R73</f>
        <v>5</v>
      </c>
      <c r="P111" s="104">
        <f>'Summary (3)'!S73</f>
        <v>5</v>
      </c>
      <c r="Q111" s="104">
        <f>'Summary (3)'!T73</f>
        <v>6</v>
      </c>
      <c r="R111" s="104">
        <f>'Summary (3)'!U73</f>
        <v>6</v>
      </c>
      <c r="S111" s="104">
        <f>'Summary (3)'!V73</f>
        <v>6</v>
      </c>
      <c r="T111" s="104">
        <f>'Summary (3)'!W73</f>
        <v>7</v>
      </c>
      <c r="U111" s="104">
        <f>'Summary (3)'!X73</f>
        <v>7</v>
      </c>
      <c r="V111" s="104">
        <f>'Summary (3)'!Y73</f>
        <v>7</v>
      </c>
      <c r="W111" s="104">
        <f>'Summary (3)'!Z73</f>
        <v>8</v>
      </c>
      <c r="X111" s="104">
        <f>'Summary (3)'!AA73</f>
        <v>8</v>
      </c>
      <c r="Y111" s="104">
        <f>'Summary (3)'!AB73</f>
        <v>8</v>
      </c>
      <c r="Z111" s="104">
        <f>'Summary (3)'!AC73</f>
        <v>9</v>
      </c>
      <c r="AA111" s="104">
        <f>'Summary (3)'!AD73</f>
        <v>9</v>
      </c>
      <c r="AB111" s="104">
        <f>'Summary (3)'!AE73</f>
        <v>9</v>
      </c>
      <c r="AC111" s="104">
        <f>'Summary (3)'!AF73</f>
        <v>10</v>
      </c>
      <c r="AD111" s="104">
        <f>'Summary (3)'!AG73</f>
        <v>10</v>
      </c>
      <c r="AE111" s="104">
        <f>'Summary (3)'!AH73</f>
        <v>10</v>
      </c>
      <c r="AF111" s="104">
        <f>AD111</f>
        <v>10</v>
      </c>
      <c r="AG111" s="104">
        <f>AE111</f>
        <v>10</v>
      </c>
      <c r="AH111" s="104">
        <f>AF111</f>
        <v>10</v>
      </c>
    </row>
    <row r="112" spans="1:34" s="98" customFormat="1">
      <c r="A112" s="105" t="s">
        <v>124</v>
      </c>
      <c r="B112" s="105">
        <f>'Summary (3)'!E74</f>
        <v>45717</v>
      </c>
      <c r="C112" s="105">
        <f>'Summary (3)'!F74</f>
        <v>45717</v>
      </c>
      <c r="D112" s="105">
        <f>'Summary (3)'!G74</f>
        <v>45717</v>
      </c>
      <c r="E112" s="105">
        <f>'Summary (3)'!H74</f>
        <v>45839</v>
      </c>
      <c r="F112" s="105">
        <f>'Summary (3)'!I74</f>
        <v>45839</v>
      </c>
      <c r="G112" s="105">
        <f>'Summary (3)'!J74</f>
        <v>45839</v>
      </c>
      <c r="H112" s="105">
        <f>'Summary (3)'!K74</f>
        <v>46204</v>
      </c>
      <c r="I112" s="105">
        <f>'Summary (3)'!L74</f>
        <v>46204</v>
      </c>
      <c r="J112" s="105">
        <f>'Summary (3)'!M74</f>
        <v>46204</v>
      </c>
      <c r="K112" s="105">
        <f>'Summary (3)'!N74</f>
        <v>46569</v>
      </c>
      <c r="L112" s="105">
        <f>'Summary (3)'!O74</f>
        <v>46569</v>
      </c>
      <c r="M112" s="105">
        <f>'Summary (3)'!P74</f>
        <v>46569</v>
      </c>
      <c r="N112" s="105">
        <f>'Summary (3)'!Q74</f>
        <v>46935</v>
      </c>
      <c r="O112" s="105">
        <f>'Summary (3)'!R74</f>
        <v>46935</v>
      </c>
      <c r="P112" s="105">
        <f>'Summary (3)'!S74</f>
        <v>46935</v>
      </c>
      <c r="Q112" s="105">
        <f>'Summary (3)'!T74</f>
        <v>47300</v>
      </c>
      <c r="R112" s="105">
        <f>'Summary (3)'!U74</f>
        <v>47300</v>
      </c>
      <c r="S112" s="105">
        <f>'Summary (3)'!V74</f>
        <v>47300</v>
      </c>
      <c r="T112" s="105">
        <f>'Summary (3)'!W74</f>
        <v>47665</v>
      </c>
      <c r="U112" s="105">
        <f>'Summary (3)'!X74</f>
        <v>47665</v>
      </c>
      <c r="V112" s="105">
        <f>'Summary (3)'!Y74</f>
        <v>47665</v>
      </c>
      <c r="W112" s="105">
        <f>'Summary (3)'!Z74</f>
        <v>48030</v>
      </c>
      <c r="X112" s="105">
        <f>'Summary (3)'!AA74</f>
        <v>48030</v>
      </c>
      <c r="Y112" s="105">
        <f>'Summary (3)'!AB74</f>
        <v>48030</v>
      </c>
      <c r="Z112" s="105">
        <f>'Summary (3)'!AC74</f>
        <v>48396</v>
      </c>
      <c r="AA112" s="105">
        <f>'Summary (3)'!AD74</f>
        <v>48396</v>
      </c>
      <c r="AB112" s="105">
        <f>'Summary (3)'!AE74</f>
        <v>48396</v>
      </c>
      <c r="AC112" s="105">
        <f>'Summary (3)'!AF74</f>
        <v>48761</v>
      </c>
      <c r="AD112" s="105">
        <f>'Summary (3)'!AG74</f>
        <v>48761</v>
      </c>
      <c r="AE112" s="105">
        <f>'Summary (3)'!AH74</f>
        <v>48761</v>
      </c>
      <c r="AF112" s="105">
        <f>'Summary (3)'!AI74</f>
        <v>45717</v>
      </c>
      <c r="AG112" s="105">
        <f>'Summary (3)'!AJ74</f>
        <v>45717</v>
      </c>
      <c r="AH112" s="105">
        <f>'Summary (3)'!AK74</f>
        <v>45717</v>
      </c>
    </row>
    <row r="113" spans="1:34" s="98" customFormat="1">
      <c r="A113" s="105" t="s">
        <v>125</v>
      </c>
      <c r="B113" s="105">
        <f>'Summary (3)'!E75</f>
        <v>45838</v>
      </c>
      <c r="C113" s="105">
        <f>'Summary (3)'!F75</f>
        <v>45838</v>
      </c>
      <c r="D113" s="105">
        <f>'Summary (3)'!G75</f>
        <v>45838</v>
      </c>
      <c r="E113" s="105">
        <f>'Summary (3)'!H75</f>
        <v>46203</v>
      </c>
      <c r="F113" s="105">
        <f>'Summary (3)'!I75</f>
        <v>46203</v>
      </c>
      <c r="G113" s="105">
        <f>'Summary (3)'!J75</f>
        <v>46203</v>
      </c>
      <c r="H113" s="105">
        <f>'Summary (3)'!K75</f>
        <v>46568</v>
      </c>
      <c r="I113" s="105">
        <f>'Summary (3)'!L75</f>
        <v>46568</v>
      </c>
      <c r="J113" s="105">
        <f>'Summary (3)'!M75</f>
        <v>46568</v>
      </c>
      <c r="K113" s="105">
        <f>'Summary (3)'!N75</f>
        <v>46934</v>
      </c>
      <c r="L113" s="105">
        <f>'Summary (3)'!O75</f>
        <v>46934</v>
      </c>
      <c r="M113" s="105">
        <f>'Summary (3)'!P75</f>
        <v>46934</v>
      </c>
      <c r="N113" s="105">
        <f>'Summary (3)'!Q75</f>
        <v>47299</v>
      </c>
      <c r="O113" s="105">
        <f>'Summary (3)'!R75</f>
        <v>47299</v>
      </c>
      <c r="P113" s="105">
        <f>'Summary (3)'!S75</f>
        <v>47299</v>
      </c>
      <c r="Q113" s="105">
        <f>'Summary (3)'!T75</f>
        <v>47664</v>
      </c>
      <c r="R113" s="105">
        <f>'Summary (3)'!U75</f>
        <v>47664</v>
      </c>
      <c r="S113" s="105">
        <f>'Summary (3)'!V75</f>
        <v>47664</v>
      </c>
      <c r="T113" s="105">
        <f>'Summary (3)'!W75</f>
        <v>48029</v>
      </c>
      <c r="U113" s="105">
        <f>'Summary (3)'!X75</f>
        <v>48029</v>
      </c>
      <c r="V113" s="105">
        <f>'Summary (3)'!Y75</f>
        <v>48029</v>
      </c>
      <c r="W113" s="105">
        <f>'Summary (3)'!Z75</f>
        <v>48395</v>
      </c>
      <c r="X113" s="105">
        <f>'Summary (3)'!AA75</f>
        <v>48395</v>
      </c>
      <c r="Y113" s="105">
        <f>'Summary (3)'!AB75</f>
        <v>48395</v>
      </c>
      <c r="Z113" s="105">
        <f>'Summary (3)'!AC75</f>
        <v>48760</v>
      </c>
      <c r="AA113" s="105">
        <f>'Summary (3)'!AD75</f>
        <v>48760</v>
      </c>
      <c r="AB113" s="105">
        <f>'Summary (3)'!AE75</f>
        <v>48760</v>
      </c>
      <c r="AC113" s="105">
        <f>'Summary (3)'!AF75</f>
        <v>49125</v>
      </c>
      <c r="AD113" s="105">
        <f>'Summary (3)'!AG75</f>
        <v>49125</v>
      </c>
      <c r="AE113" s="105">
        <f>'Summary (3)'!AH75</f>
        <v>49125</v>
      </c>
      <c r="AF113" s="105">
        <f>'Summary (3)'!AI75</f>
        <v>46446</v>
      </c>
      <c r="AG113" s="105">
        <f>'Summary (3)'!AJ75</f>
        <v>46446</v>
      </c>
      <c r="AH113" s="105">
        <f>'Summary (3)'!AK75</f>
        <v>46446</v>
      </c>
    </row>
    <row r="114" spans="1:34">
      <c r="A114" s="104" t="s">
        <v>114</v>
      </c>
      <c r="B114" s="105">
        <f>'Summary (3)'!E76</f>
        <v>45717</v>
      </c>
      <c r="C114" s="105">
        <f>'Summary (3)'!F76</f>
        <v>45717</v>
      </c>
      <c r="D114" s="105">
        <f>'Summary (3)'!G76</f>
        <v>45717</v>
      </c>
      <c r="E114" s="105">
        <f>'Summary (3)'!H76</f>
        <v>45717</v>
      </c>
      <c r="F114" s="105">
        <f>'Summary (3)'!I76</f>
        <v>45717</v>
      </c>
      <c r="G114" s="105">
        <f>'Summary (3)'!J76</f>
        <v>45717</v>
      </c>
      <c r="H114" s="105">
        <f>'Summary (3)'!K76</f>
        <v>45717</v>
      </c>
      <c r="I114" s="105">
        <f>'Summary (3)'!L76</f>
        <v>45717</v>
      </c>
      <c r="J114" s="105">
        <f>'Summary (3)'!M76</f>
        <v>45717</v>
      </c>
      <c r="K114" s="105">
        <f>'Summary (3)'!N76</f>
        <v>45717</v>
      </c>
      <c r="L114" s="105">
        <f>'Summary (3)'!O76</f>
        <v>45717</v>
      </c>
      <c r="M114" s="105">
        <f>'Summary (3)'!P76</f>
        <v>45717</v>
      </c>
      <c r="N114" s="105">
        <f>'Summary (3)'!Q76</f>
        <v>45717</v>
      </c>
      <c r="O114" s="105">
        <f>'Summary (3)'!R76</f>
        <v>45717</v>
      </c>
      <c r="P114" s="105">
        <f>'Summary (3)'!S76</f>
        <v>45717</v>
      </c>
      <c r="Q114" s="105">
        <f>'Summary (3)'!T76</f>
        <v>45717</v>
      </c>
      <c r="R114" s="105">
        <f>'Summary (3)'!U76</f>
        <v>45717</v>
      </c>
      <c r="S114" s="105">
        <f>'Summary (3)'!V76</f>
        <v>45717</v>
      </c>
      <c r="T114" s="105">
        <f>'Summary (3)'!W76</f>
        <v>45717</v>
      </c>
      <c r="U114" s="105">
        <f>'Summary (3)'!X76</f>
        <v>45717</v>
      </c>
      <c r="V114" s="105">
        <f>'Summary (3)'!Y76</f>
        <v>45717</v>
      </c>
      <c r="W114" s="105">
        <f>'Summary (3)'!Z76</f>
        <v>45717</v>
      </c>
      <c r="X114" s="105">
        <f>'Summary (3)'!AA76</f>
        <v>45717</v>
      </c>
      <c r="Y114" s="105">
        <f>'Summary (3)'!AB76</f>
        <v>45717</v>
      </c>
      <c r="Z114" s="105">
        <f>'Summary (3)'!AC76</f>
        <v>45717</v>
      </c>
      <c r="AA114" s="105">
        <f>'Summary (3)'!AD76</f>
        <v>45717</v>
      </c>
      <c r="AB114" s="105">
        <f>'Summary (3)'!AE76</f>
        <v>45717</v>
      </c>
      <c r="AC114" s="105">
        <f>'Summary (3)'!AF76</f>
        <v>45717</v>
      </c>
      <c r="AD114" s="105">
        <f>'Summary (3)'!AG76</f>
        <v>45717</v>
      </c>
      <c r="AE114" s="105">
        <f>'Summary (3)'!AH76</f>
        <v>45717</v>
      </c>
      <c r="AF114" s="105">
        <f>'Summary (3)'!AI76</f>
        <v>45717</v>
      </c>
      <c r="AG114" s="105">
        <f>'Summary (3)'!AJ76</f>
        <v>45717</v>
      </c>
      <c r="AH114" s="105">
        <f>'Summary (3)'!AK76</f>
        <v>45717</v>
      </c>
    </row>
    <row r="115" spans="1:34">
      <c r="A115" s="104" t="s">
        <v>127</v>
      </c>
      <c r="B115" s="111">
        <f>'Summary (3)'!E77</f>
        <v>0</v>
      </c>
      <c r="C115" s="111">
        <f>'Summary (3)'!F77</f>
        <v>0</v>
      </c>
      <c r="D115" s="111">
        <f>'Summary (3)'!G77</f>
        <v>0</v>
      </c>
      <c r="E115" s="111">
        <f>'Summary (3)'!H77</f>
        <v>0</v>
      </c>
      <c r="F115" s="111">
        <f>'Summary (3)'!I77</f>
        <v>0</v>
      </c>
      <c r="G115" s="111">
        <f>'Summary (3)'!J77</f>
        <v>0</v>
      </c>
      <c r="H115" s="111">
        <f>'Summary (3)'!K77</f>
        <v>0</v>
      </c>
      <c r="I115" s="111">
        <f>'Summary (3)'!L77</f>
        <v>0</v>
      </c>
      <c r="J115" s="111">
        <f>'Summary (3)'!M77</f>
        <v>0</v>
      </c>
      <c r="K115" s="111">
        <f>'Summary (3)'!N77</f>
        <v>0</v>
      </c>
      <c r="L115" s="111">
        <f>'Summary (3)'!O77</f>
        <v>0</v>
      </c>
      <c r="M115" s="111">
        <f>'Summary (3)'!P77</f>
        <v>0</v>
      </c>
      <c r="N115" s="111">
        <f>'Summary (3)'!Q77</f>
        <v>0</v>
      </c>
      <c r="O115" s="111">
        <f>'Summary (3)'!R77</f>
        <v>0</v>
      </c>
      <c r="P115" s="111">
        <f>'Summary (3)'!S77</f>
        <v>0</v>
      </c>
      <c r="Q115" s="111">
        <f>'Summary (3)'!T77</f>
        <v>0</v>
      </c>
      <c r="R115" s="111">
        <f>'Summary (3)'!U77</f>
        <v>0</v>
      </c>
      <c r="S115" s="111">
        <f>'Summary (3)'!V77</f>
        <v>0</v>
      </c>
      <c r="T115" s="111">
        <f>'Summary (3)'!W77</f>
        <v>0</v>
      </c>
      <c r="U115" s="111">
        <f>'Summary (3)'!X77</f>
        <v>0</v>
      </c>
      <c r="V115" s="111">
        <f>'Summary (3)'!Y77</f>
        <v>0</v>
      </c>
      <c r="W115" s="111">
        <f>'Summary (3)'!Z77</f>
        <v>0</v>
      </c>
      <c r="X115" s="111">
        <f>'Summary (3)'!AA77</f>
        <v>0</v>
      </c>
      <c r="Y115" s="111">
        <f>'Summary (3)'!AB77</f>
        <v>0</v>
      </c>
      <c r="Z115" s="111">
        <f>'Summary (3)'!AC77</f>
        <v>0</v>
      </c>
      <c r="AA115" s="111">
        <f>'Summary (3)'!AD77</f>
        <v>0</v>
      </c>
      <c r="AB115" s="111">
        <f>'Summary (3)'!AE77</f>
        <v>0</v>
      </c>
      <c r="AC115" s="111">
        <f>'Summary (3)'!AF77</f>
        <v>0</v>
      </c>
      <c r="AD115" s="111">
        <f>'Summary (3)'!AG77</f>
        <v>0</v>
      </c>
      <c r="AE115" s="111">
        <f>'Summary (3)'!AH77</f>
        <v>0</v>
      </c>
    </row>
  </sheetData>
  <sheetProtection formatCells="0" formatColumns="0" formatRows="0" insertHyperlinks="0" sort="0" autoFilter="0" pivotTables="0"/>
  <mergeCells count="16">
    <mergeCell ref="B9:D9"/>
    <mergeCell ref="B3:C3"/>
    <mergeCell ref="B4:C4"/>
    <mergeCell ref="B5:C5"/>
    <mergeCell ref="B6:C6"/>
    <mergeCell ref="B7:C7"/>
    <mergeCell ref="W9:Y9"/>
    <mergeCell ref="Z9:AB9"/>
    <mergeCell ref="AC9:AE9"/>
    <mergeCell ref="AF9:AH9"/>
    <mergeCell ref="E9:G9"/>
    <mergeCell ref="H9:J9"/>
    <mergeCell ref="K9:M9"/>
    <mergeCell ref="N9:P9"/>
    <mergeCell ref="Q9:S9"/>
    <mergeCell ref="T9:V9"/>
  </mergeCells>
  <conditionalFormatting sqref="B13:AE93">
    <cfRule type="expression" dxfId="340" priority="3">
      <formula>$A13=""</formula>
    </cfRule>
  </conditionalFormatting>
  <conditionalFormatting sqref="B13:AE97">
    <cfRule type="expression" dxfId="339" priority="2">
      <formula>B$114&gt;B$113</formula>
    </cfRule>
  </conditionalFormatting>
  <conditionalFormatting sqref="D13:D41 G13:G41 J13:J41 M13:M41 P13:P41 S13:S41 V13:V41 Y13:Y41 AB13:AB41 AE13:AE41 D43:D53 G43:G53 J43:J53 M43:M53 P43:P53 S43:S53 V43:V53 Y43:Y53 AB43:AB53 AE43:AE53 D71:D82 G71:G82 J71:J82 M71:M82 P71:P82 S71:S82 V71:V82 Y71:Y82 AB71:AB82 AE71:AE82 D87:D93 G87:G93 J87:J93 M87:M93 P87:P93 S87:S93 V87:V93 Y87:Y93 AB87:AB93 AE87:AE93">
    <cfRule type="containsBlanks" dxfId="338" priority="10">
      <formula>LEN(TRIM(D13))=0</formula>
    </cfRule>
  </conditionalFormatting>
  <conditionalFormatting sqref="D55:D66 G55:G66 J55:J66 M55:M66 P55:P66 S55:S66 V55:V66 Y55:Y66 AB55:AB66 AE55:AE66">
    <cfRule type="containsBlanks" dxfId="337" priority="4">
      <formula>LEN(TRIM(D55))=0</formula>
    </cfRule>
  </conditionalFormatting>
  <dataValidations count="1">
    <dataValidation type="whole" allowBlank="1" showInputMessage="1" showErrorMessage="1" sqref="D54:D66 G54:G66 J54:J66 M54:M66 P54:P66 S54:S66 V54:V66 Y54:Y66 AB54:AB66 AE54:AE66" xr:uid="{CB911A43-F7A6-43BC-AD9D-528A4DCD1188}">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94359C28-0F0A-4959-B797-138C97644079}">
            <xm:f>B$111&gt;'Summary (1)'!$D$6</xm:f>
            <x14:dxf>
              <fill>
                <patternFill>
                  <bgColor theme="0" tint="-0.499984740745262"/>
                </patternFill>
              </fill>
            </x14:dxf>
          </x14:cfRule>
          <xm:sqref>B13:AE95</xm:sqref>
        </x14:conditionalFormatting>
        <x14:conditionalFormatting xmlns:xm="http://schemas.microsoft.com/office/excel/2006/main">
          <x14:cfRule type="expression" priority="18" id="{66B69EFD-F315-458F-85F4-C30B1FB1EA78}">
            <xm:f>B$111&gt;'Summary (3)'!$D$6</xm:f>
            <x14:dxf>
              <fill>
                <patternFill>
                  <bgColor theme="0" tint="-0.499984740745262"/>
                </patternFill>
              </fill>
            </x14:dxf>
          </x14:cfRule>
          <xm:sqref>B96:AE97 B9:AE12</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59999389629810485"/>
  </sheetPr>
  <dimension ref="A1:I204"/>
  <sheetViews>
    <sheetView showZeros="0" zoomScale="115" zoomScaleNormal="115" workbookViewId="0">
      <pane ySplit="2" topLeftCell="A162"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497">
        <f>'Summary (3)'!B12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(3)'!A12</f>
        <v>0</v>
      </c>
      <c r="B4" s="7" t="e">
        <f t="array" ref="B4">INDEX('Salary Detail (3)'!$B12:$BS12,0,MATCH(1,('Salary Detail (3)'!$B$11:$BS$11='Budget Narrative (3)'!$B$3)*('Salary Detail (3)'!$B$72:$BS$72='Budget Narrative (3)'!$G$2),0))</f>
        <v>#N/A</v>
      </c>
      <c r="C4" s="442" t="e">
        <f t="array" ref="C4">INDEX('Salary Detail (3)'!$B12:$BS12,0,MATCH(1,('Salary Detail (3)'!$B$10:$BS$10="New")*('Salary Detail (3)'!$B$72:$BS$72='Budget Narrative (3)'!$G$2),0))</f>
        <v>#N/A</v>
      </c>
      <c r="D4" s="24"/>
      <c r="E4" s="24"/>
      <c r="F4" s="468"/>
      <c r="G4" s="8"/>
      <c r="H4" s="9"/>
    </row>
    <row r="5" spans="1:8">
      <c r="A5" s="902">
        <f>'Salary Detail (3)'!A13</f>
        <v>0</v>
      </c>
      <c r="B5" s="7" t="e">
        <f t="array" ref="B5">INDEX('Salary Detail (3)'!$B13:$BS13,0,MATCH(1,('Salary Detail (3)'!$B$11:$BS$11='Budget Narrative (3)'!$B$3)*('Salary Detail (3)'!$B$72:$BS$72='Budget Narrative (3)'!$G$2),0))</f>
        <v>#N/A</v>
      </c>
      <c r="C5" s="442" t="e">
        <f t="array" ref="C5">INDEX('Salary Detail (3)'!$B13:$BS13,0,MATCH(1,('Salary Detail (3)'!$B$10:$BS$10="New")*('Salary Detail (3)'!$B$72:$BS$72='Budget Narrative (3)'!$G$2),0))</f>
        <v>#N/A</v>
      </c>
      <c r="D5" s="24"/>
      <c r="E5" s="12"/>
      <c r="F5" s="468"/>
      <c r="G5" s="8"/>
      <c r="H5" s="9"/>
    </row>
    <row r="6" spans="1:8">
      <c r="A6" s="902">
        <f>'Salary Detail (3)'!A14</f>
        <v>0</v>
      </c>
      <c r="B6" s="7" t="e">
        <f t="array" ref="B6">INDEX('Salary Detail (3)'!$B14:$BS14,0,MATCH(1,('Salary Detail (3)'!$B$11:$BS$11='Budget Narrative (3)'!$B$3)*('Salary Detail (3)'!$B$72:$BS$72='Budget Narrative (3)'!$G$2),0))</f>
        <v>#N/A</v>
      </c>
      <c r="C6" s="442" t="e">
        <f t="array" ref="C6">INDEX('Salary Detail (3)'!$B14:$BS14,0,MATCH(1,('Salary Detail (3)'!$B$10:$BS$10="New")*('Salary Detail (3)'!$B$72:$BS$72='Budget Narrative (3)'!$G$2),0))</f>
        <v>#N/A</v>
      </c>
      <c r="D6" s="24"/>
      <c r="E6" s="12"/>
      <c r="F6" s="468"/>
      <c r="G6" s="8"/>
      <c r="H6" s="9"/>
    </row>
    <row r="7" spans="1:8">
      <c r="A7" s="902">
        <f>'Salary Detail (3)'!A15</f>
        <v>0</v>
      </c>
      <c r="B7" s="7" t="e">
        <f t="array" ref="B7">INDEX('Salary Detail (3)'!$B15:$BS15,0,MATCH(1,('Salary Detail (3)'!$B$11:$BS$11='Budget Narrative (3)'!$B$3)*('Salary Detail (3)'!$B$72:$BS$72='Budget Narrative (3)'!$G$2),0))</f>
        <v>#N/A</v>
      </c>
      <c r="C7" s="442" t="e">
        <f t="array" ref="C7">INDEX('Salary Detail (3)'!$B15:$BS15,0,MATCH(1,('Salary Detail (3)'!$B$10:$BS$10="New")*('Salary Detail (3)'!$B$72:$BS$72='Budget Narrative (3)'!$G$2),0))</f>
        <v>#N/A</v>
      </c>
      <c r="D7" s="24"/>
      <c r="E7" s="12"/>
      <c r="F7" s="468"/>
      <c r="G7" s="8"/>
      <c r="H7" s="9"/>
    </row>
    <row r="8" spans="1:8">
      <c r="A8" s="902">
        <f>'Salary Detail (3)'!A16</f>
        <v>0</v>
      </c>
      <c r="B8" s="7" t="e">
        <f t="array" ref="B8">INDEX('Salary Detail (3)'!$B16:$BS16,0,MATCH(1,('Salary Detail (3)'!$B$11:$BS$11='Budget Narrative (3)'!$B$3)*('Salary Detail (3)'!$B$72:$BS$72='Budget Narrative (3)'!$G$2),0))</f>
        <v>#N/A</v>
      </c>
      <c r="C8" s="442" t="e">
        <f t="array" ref="C8">INDEX('Salary Detail (3)'!$B16:$BS16,0,MATCH(1,('Salary Detail (3)'!$B$10:$BS$10="New")*('Salary Detail (3)'!$B$72:$BS$72='Budget Narrative (3)'!$G$2),0))</f>
        <v>#N/A</v>
      </c>
      <c r="D8" s="24"/>
      <c r="E8" s="12"/>
      <c r="F8" s="468"/>
      <c r="G8" s="8"/>
      <c r="H8" s="9"/>
    </row>
    <row r="9" spans="1:8">
      <c r="A9" s="902">
        <f>'Salary Detail (3)'!A17</f>
        <v>0</v>
      </c>
      <c r="B9" s="7" t="e">
        <f t="array" ref="B9">INDEX('Salary Detail (3)'!$B17:$BS17,0,MATCH(1,('Salary Detail (3)'!$B$11:$BS$11='Budget Narrative (3)'!$B$3)*('Salary Detail (3)'!$B$72:$BS$72='Budget Narrative (3)'!$G$2),0))</f>
        <v>#N/A</v>
      </c>
      <c r="C9" s="442" t="e">
        <f t="array" ref="C9">INDEX('Salary Detail (3)'!$B17:$BS17,0,MATCH(1,('Salary Detail (3)'!$B$10:$BS$10="New")*('Salary Detail (3)'!$B$72:$BS$72='Budget Narrative (3)'!$G$2),0))</f>
        <v>#N/A</v>
      </c>
      <c r="D9" s="24"/>
      <c r="E9" s="12"/>
      <c r="F9" s="468"/>
      <c r="G9" s="8"/>
      <c r="H9" s="9"/>
    </row>
    <row r="10" spans="1:8">
      <c r="A10" s="902">
        <f>'Salary Detail (3)'!A18</f>
        <v>0</v>
      </c>
      <c r="B10" s="7" t="e">
        <f t="array" ref="B10">INDEX('Salary Detail (3)'!$B18:$BS18,0,MATCH(1,('Salary Detail (3)'!$B$11:$BS$11='Budget Narrative (3)'!$B$3)*('Salary Detail (3)'!$B$72:$BS$72='Budget Narrative (3)'!$G$2),0))</f>
        <v>#N/A</v>
      </c>
      <c r="C10" s="442" t="e">
        <f t="array" ref="C10">INDEX('Salary Detail (3)'!$B18:$BS18,0,MATCH(1,('Salary Detail (3)'!$B$10:$BS$10="New")*('Salary Detail (3)'!$B$72:$BS$72='Budget Narrative (3)'!$G$2),0))</f>
        <v>#N/A</v>
      </c>
      <c r="D10" s="24"/>
      <c r="E10" s="12"/>
      <c r="F10" s="468"/>
      <c r="G10" s="8"/>
      <c r="H10" s="9"/>
    </row>
    <row r="11" spans="1:8">
      <c r="A11" s="902">
        <f>'Salary Detail (3)'!A19</f>
        <v>0</v>
      </c>
      <c r="B11" s="7" t="e">
        <f t="array" ref="B11">INDEX('Salary Detail (3)'!$B19:$BS19,0,MATCH(1,('Salary Detail (3)'!$B$11:$BS$11='Budget Narrative (3)'!$B$3)*('Salary Detail (3)'!$B$72:$BS$72='Budget Narrative (3)'!$G$2),0))</f>
        <v>#N/A</v>
      </c>
      <c r="C11" s="442" t="e">
        <f t="array" ref="C11">INDEX('Salary Detail (3)'!$B19:$BS19,0,MATCH(1,('Salary Detail (3)'!$B$10:$BS$10="New")*('Salary Detail (3)'!$B$72:$BS$72='Budget Narrative (3)'!$G$2),0))</f>
        <v>#N/A</v>
      </c>
      <c r="D11" s="24"/>
      <c r="E11" s="12"/>
      <c r="F11" s="468"/>
      <c r="G11" s="8"/>
      <c r="H11" s="9"/>
    </row>
    <row r="12" spans="1:8">
      <c r="A12" s="902">
        <f>'Salary Detail (3)'!A20</f>
        <v>0</v>
      </c>
      <c r="B12" s="7" t="e">
        <f t="array" ref="B12">INDEX('Salary Detail (3)'!$B20:$BS20,0,MATCH(1,('Salary Detail (3)'!$B$11:$BS$11='Budget Narrative (3)'!$B$3)*('Salary Detail (3)'!$B$72:$BS$72='Budget Narrative (3)'!$G$2),0))</f>
        <v>#N/A</v>
      </c>
      <c r="C12" s="442" t="e">
        <f t="array" ref="C12">INDEX('Salary Detail (3)'!$B20:$BS20,0,MATCH(1,('Salary Detail (3)'!$B$10:$BS$10="New")*('Salary Detail (3)'!$B$72:$BS$72='Budget Narrative (3)'!$G$2),0))</f>
        <v>#N/A</v>
      </c>
      <c r="D12" s="24"/>
      <c r="E12" s="12"/>
      <c r="F12" s="468"/>
      <c r="G12" s="8"/>
      <c r="H12" s="9"/>
    </row>
    <row r="13" spans="1:8">
      <c r="A13" s="902">
        <f>'Salary Detail (3)'!A21</f>
        <v>0</v>
      </c>
      <c r="B13" s="7" t="e">
        <f t="array" ref="B13">INDEX('Salary Detail (3)'!$B21:$BS21,0,MATCH(1,('Salary Detail (3)'!$B$11:$BS$11='Budget Narrative (3)'!$B$3)*('Salary Detail (3)'!$B$72:$BS$72='Budget Narrative (3)'!$G$2),0))</f>
        <v>#N/A</v>
      </c>
      <c r="C13" s="442" t="e">
        <f t="array" ref="C13">INDEX('Salary Detail (3)'!$B21:$BS21,0,MATCH(1,('Salary Detail (3)'!$B$10:$BS$10="New")*('Salary Detail (3)'!$B$72:$BS$72='Budget Narrative (3)'!$G$2),0))</f>
        <v>#N/A</v>
      </c>
      <c r="D13" s="24"/>
      <c r="E13" s="12"/>
      <c r="F13" s="468"/>
      <c r="G13" s="8"/>
      <c r="H13" s="9"/>
    </row>
    <row r="14" spans="1:8">
      <c r="A14" s="902">
        <f>'Salary Detail (3)'!A22</f>
        <v>0</v>
      </c>
      <c r="B14" s="7" t="e">
        <f t="array" ref="B14">INDEX('Salary Detail (3)'!$B22:$BS22,0,MATCH(1,('Salary Detail (3)'!$B$11:$BS$11='Budget Narrative (3)'!$B$3)*('Salary Detail (3)'!$B$72:$BS$72='Budget Narrative (3)'!$G$2),0))</f>
        <v>#N/A</v>
      </c>
      <c r="C14" s="442" t="e">
        <f t="array" ref="C14">INDEX('Salary Detail (3)'!$B22:$BS22,0,MATCH(1,('Salary Detail (3)'!$B$10:$BS$10="New")*('Salary Detail (3)'!$B$72:$BS$72='Budget Narrative (3)'!$G$2),0))</f>
        <v>#N/A</v>
      </c>
      <c r="D14" s="24"/>
      <c r="E14" s="12"/>
      <c r="F14" s="468"/>
      <c r="G14" s="8"/>
      <c r="H14" s="9"/>
    </row>
    <row r="15" spans="1:8">
      <c r="A15" s="902">
        <f>'Salary Detail (3)'!A23</f>
        <v>0</v>
      </c>
      <c r="B15" s="7" t="e">
        <f t="array" ref="B15">INDEX('Salary Detail (3)'!$B23:$BS23,0,MATCH(1,('Salary Detail (3)'!$B$11:$BS$11='Budget Narrative (3)'!$B$3)*('Salary Detail (3)'!$B$72:$BS$72='Budget Narrative (3)'!$G$2),0))</f>
        <v>#N/A</v>
      </c>
      <c r="C15" s="442" t="e">
        <f t="array" ref="C15">INDEX('Salary Detail (3)'!$B23:$BS23,0,MATCH(1,('Salary Detail (3)'!$B$10:$BS$10="New")*('Salary Detail (3)'!$B$72:$BS$72='Budget Narrative (3)'!$G$2),0))</f>
        <v>#N/A</v>
      </c>
      <c r="D15" s="24"/>
      <c r="E15" s="12"/>
      <c r="F15" s="468"/>
      <c r="G15" s="8"/>
      <c r="H15" s="9"/>
    </row>
    <row r="16" spans="1:8">
      <c r="A16" s="902">
        <f>'Salary Detail (3)'!A24</f>
        <v>0</v>
      </c>
      <c r="B16" s="7" t="e">
        <f t="array" ref="B16">INDEX('Salary Detail (3)'!$B24:$BS24,0,MATCH(1,('Salary Detail (3)'!$B$11:$BS$11='Budget Narrative (3)'!$B$3)*('Salary Detail (3)'!$B$72:$BS$72='Budget Narrative (3)'!$G$2),0))</f>
        <v>#N/A</v>
      </c>
      <c r="C16" s="442" t="e">
        <f t="array" ref="C16">INDEX('Salary Detail (3)'!$B24:$BS24,0,MATCH(1,('Salary Detail (3)'!$B$10:$BS$10="New")*('Salary Detail (3)'!$B$72:$BS$72='Budget Narrative (3)'!$G$2),0))</f>
        <v>#N/A</v>
      </c>
      <c r="D16" s="24"/>
      <c r="E16" s="12"/>
      <c r="F16" s="468"/>
      <c r="G16" s="8"/>
      <c r="H16" s="9"/>
    </row>
    <row r="17" spans="1:8">
      <c r="A17" s="902">
        <f>'Salary Detail (3)'!A25</f>
        <v>0</v>
      </c>
      <c r="B17" s="7" t="e">
        <f t="array" ref="B17">INDEX('Salary Detail (3)'!$B25:$BS25,0,MATCH(1,('Salary Detail (3)'!$B$11:$BS$11='Budget Narrative (3)'!$B$3)*('Salary Detail (3)'!$B$72:$BS$72='Budget Narrative (3)'!$G$2),0))</f>
        <v>#N/A</v>
      </c>
      <c r="C17" s="442" t="e">
        <f t="array" ref="C17">INDEX('Salary Detail (3)'!$B25:$BS25,0,MATCH(1,('Salary Detail (3)'!$B$10:$BS$10="New")*('Salary Detail (3)'!$B$72:$BS$72='Budget Narrative (3)'!$G$2),0))</f>
        <v>#N/A</v>
      </c>
      <c r="D17" s="24"/>
      <c r="E17" s="12"/>
      <c r="F17" s="468"/>
      <c r="G17" s="8"/>
      <c r="H17" s="9"/>
    </row>
    <row r="18" spans="1:8">
      <c r="A18" s="902">
        <f>'Salary Detail (3)'!A26</f>
        <v>0</v>
      </c>
      <c r="B18" s="7" t="e">
        <f t="array" ref="B18">INDEX('Salary Detail (3)'!$B26:$BS26,0,MATCH(1,('Salary Detail (3)'!$B$11:$BS$11='Budget Narrative (3)'!$B$3)*('Salary Detail (3)'!$B$72:$BS$72='Budget Narrative (3)'!$G$2),0))</f>
        <v>#N/A</v>
      </c>
      <c r="C18" s="442" t="e">
        <f t="array" ref="C18">INDEX('Salary Detail (3)'!$B26:$BS26,0,MATCH(1,('Salary Detail (3)'!$B$10:$BS$10="New")*('Salary Detail (3)'!$B$72:$BS$72='Budget Narrative (3)'!$G$2),0))</f>
        <v>#N/A</v>
      </c>
      <c r="D18" s="24"/>
      <c r="E18" s="12"/>
      <c r="F18" s="468"/>
      <c r="G18" s="8"/>
      <c r="H18" s="9"/>
    </row>
    <row r="19" spans="1:8">
      <c r="A19" s="902">
        <f>'Salary Detail (3)'!A27</f>
        <v>0</v>
      </c>
      <c r="B19" s="7" t="e">
        <f t="array" ref="B19">INDEX('Salary Detail (3)'!$B27:$BS27,0,MATCH(1,('Salary Detail (3)'!$B$11:$BS$11='Budget Narrative (3)'!$B$3)*('Salary Detail (3)'!$B$72:$BS$72='Budget Narrative (3)'!$G$2),0))</f>
        <v>#N/A</v>
      </c>
      <c r="C19" s="442" t="e">
        <f t="array" ref="C19">INDEX('Salary Detail (3)'!$B27:$BS27,0,MATCH(1,('Salary Detail (3)'!$B$10:$BS$10="New")*('Salary Detail (3)'!$B$72:$BS$72='Budget Narrative (3)'!$G$2),0))</f>
        <v>#N/A</v>
      </c>
      <c r="D19" s="24"/>
      <c r="E19" s="12"/>
      <c r="F19" s="468"/>
      <c r="G19" s="8"/>
      <c r="H19" s="9"/>
    </row>
    <row r="20" spans="1:8">
      <c r="A20" s="902">
        <f>'Salary Detail (3)'!A28</f>
        <v>0</v>
      </c>
      <c r="B20" s="7" t="e">
        <f t="array" ref="B20">INDEX('Salary Detail (3)'!$B28:$BS28,0,MATCH(1,('Salary Detail (3)'!$B$11:$BS$11='Budget Narrative (3)'!$B$3)*('Salary Detail (3)'!$B$72:$BS$72='Budget Narrative (3)'!$G$2),0))</f>
        <v>#N/A</v>
      </c>
      <c r="C20" s="442" t="e">
        <f t="array" ref="C20">INDEX('Salary Detail (3)'!$B28:$BS28,0,MATCH(1,('Salary Detail (3)'!$B$10:$BS$10="New")*('Salary Detail (3)'!$B$72:$BS$72='Budget Narrative (3)'!$G$2),0))</f>
        <v>#N/A</v>
      </c>
      <c r="D20" s="24"/>
      <c r="E20" s="12"/>
      <c r="F20" s="468"/>
      <c r="G20" s="8"/>
      <c r="H20" s="9"/>
    </row>
    <row r="21" spans="1:8">
      <c r="A21" s="902">
        <f>'Salary Detail (3)'!A29</f>
        <v>0</v>
      </c>
      <c r="B21" s="7" t="e">
        <f t="array" ref="B21">INDEX('Salary Detail (3)'!$B29:$BS29,0,MATCH(1,('Salary Detail (3)'!$B$11:$BS$11='Budget Narrative (3)'!$B$3)*('Salary Detail (3)'!$B$72:$BS$72='Budget Narrative (3)'!$G$2),0))</f>
        <v>#N/A</v>
      </c>
      <c r="C21" s="442" t="e">
        <f t="array" ref="C21">INDEX('Salary Detail (3)'!$B29:$BS29,0,MATCH(1,('Salary Detail (3)'!$B$10:$BS$10="New")*('Salary Detail (3)'!$B$72:$BS$72='Budget Narrative (3)'!$G$2),0))</f>
        <v>#N/A</v>
      </c>
      <c r="D21" s="24"/>
      <c r="E21" s="12"/>
      <c r="F21" s="468"/>
      <c r="G21" s="8"/>
      <c r="H21" s="9"/>
    </row>
    <row r="22" spans="1:8">
      <c r="A22" s="902">
        <f>'Salary Detail (3)'!A30</f>
        <v>0</v>
      </c>
      <c r="B22" s="7" t="e">
        <f t="array" ref="B22">INDEX('Salary Detail (3)'!$B30:$BS30,0,MATCH(1,('Salary Detail (3)'!$B$11:$BS$11='Budget Narrative (3)'!$B$3)*('Salary Detail (3)'!$B$72:$BS$72='Budget Narrative (3)'!$G$2),0))</f>
        <v>#N/A</v>
      </c>
      <c r="C22" s="442" t="e">
        <f t="array" ref="C22">INDEX('Salary Detail (3)'!$B30:$BS30,0,MATCH(1,('Salary Detail (3)'!$B$10:$BS$10="New")*('Salary Detail (3)'!$B$72:$BS$72='Budget Narrative (3)'!$G$2),0))</f>
        <v>#N/A</v>
      </c>
      <c r="D22" s="24"/>
      <c r="E22" s="12"/>
      <c r="F22" s="468"/>
      <c r="G22" s="8"/>
      <c r="H22" s="9"/>
    </row>
    <row r="23" spans="1:8">
      <c r="A23" s="902">
        <f>'Salary Detail (3)'!A31</f>
        <v>0</v>
      </c>
      <c r="B23" s="7" t="e">
        <f t="array" ref="B23">INDEX('Salary Detail (3)'!$B31:$BS31,0,MATCH(1,('Salary Detail (3)'!$B$11:$BS$11='Budget Narrative (3)'!$B$3)*('Salary Detail (3)'!$B$72:$BS$72='Budget Narrative (3)'!$G$2),0))</f>
        <v>#N/A</v>
      </c>
      <c r="C23" s="442" t="e">
        <f t="array" ref="C23">INDEX('Salary Detail (3)'!$B31:$BS31,0,MATCH(1,('Salary Detail (3)'!$B$10:$BS$10="New")*('Salary Detail (3)'!$B$72:$BS$72='Budget Narrative (3)'!$G$2),0))</f>
        <v>#N/A</v>
      </c>
      <c r="D23" s="24"/>
      <c r="E23" s="12"/>
      <c r="F23" s="468"/>
      <c r="G23" s="8"/>
      <c r="H23" s="9"/>
    </row>
    <row r="24" spans="1:8">
      <c r="A24" s="902">
        <f>'Salary Detail (3)'!A32</f>
        <v>0</v>
      </c>
      <c r="B24" s="7" t="e">
        <f t="array" ref="B24">INDEX('Salary Detail (3)'!$B32:$BS32,0,MATCH(1,('Salary Detail (3)'!$B$11:$BS$11='Budget Narrative (3)'!$B$3)*('Salary Detail (3)'!$B$72:$BS$72='Budget Narrative (3)'!$G$2),0))</f>
        <v>#N/A</v>
      </c>
      <c r="C24" s="442" t="e">
        <f t="array" ref="C24">INDEX('Salary Detail (3)'!$B32:$BS32,0,MATCH(1,('Salary Detail (3)'!$B$10:$BS$10="New")*('Salary Detail (3)'!$B$72:$BS$72='Budget Narrative (3)'!$G$2),0))</f>
        <v>#N/A</v>
      </c>
      <c r="D24" s="24"/>
      <c r="E24" s="12"/>
      <c r="F24" s="468"/>
      <c r="G24" s="8"/>
      <c r="H24" s="9"/>
    </row>
    <row r="25" spans="1:8">
      <c r="A25" s="902">
        <f>'Salary Detail (3)'!A33</f>
        <v>0</v>
      </c>
      <c r="B25" s="7" t="e">
        <f t="array" ref="B25">INDEX('Salary Detail (3)'!$B33:$BS33,0,MATCH(1,('Salary Detail (3)'!$B$11:$BS$11='Budget Narrative (3)'!$B$3)*('Salary Detail (3)'!$B$72:$BS$72='Budget Narrative (3)'!$G$2),0))</f>
        <v>#N/A</v>
      </c>
      <c r="C25" s="442" t="e">
        <f t="array" ref="C25">INDEX('Salary Detail (3)'!$B33:$BS33,0,MATCH(1,('Salary Detail (3)'!$B$10:$BS$10="New")*('Salary Detail (3)'!$B$72:$BS$72='Budget Narrative (3)'!$G$2),0))</f>
        <v>#N/A</v>
      </c>
      <c r="D25" s="24"/>
      <c r="E25" s="12"/>
      <c r="F25" s="468"/>
      <c r="G25" s="8"/>
      <c r="H25" s="9"/>
    </row>
    <row r="26" spans="1:8">
      <c r="A26" s="902">
        <f>'Salary Detail (3)'!A34</f>
        <v>0</v>
      </c>
      <c r="B26" s="7" t="e">
        <f t="array" ref="B26">INDEX('Salary Detail (3)'!$B34:$BS34,0,MATCH(1,('Salary Detail (3)'!$B$11:$BS$11='Budget Narrative (3)'!$B$3)*('Salary Detail (3)'!$B$72:$BS$72='Budget Narrative (3)'!$G$2),0))</f>
        <v>#N/A</v>
      </c>
      <c r="C26" s="442" t="e">
        <f t="array" ref="C26">INDEX('Salary Detail (3)'!$B34:$BS34,0,MATCH(1,('Salary Detail (3)'!$B$10:$BS$10="New")*('Salary Detail (3)'!$B$72:$BS$72='Budget Narrative (3)'!$G$2),0))</f>
        <v>#N/A</v>
      </c>
      <c r="D26" s="24"/>
      <c r="E26" s="12"/>
      <c r="F26" s="468"/>
      <c r="G26" s="8"/>
      <c r="H26" s="9"/>
    </row>
    <row r="27" spans="1:8">
      <c r="A27" s="902">
        <f>'Salary Detail (3)'!A35</f>
        <v>0</v>
      </c>
      <c r="B27" s="7" t="e">
        <f t="array" ref="B27">INDEX('Salary Detail (3)'!$B35:$BS35,0,MATCH(1,('Salary Detail (3)'!$B$11:$BS$11='Budget Narrative (3)'!$B$3)*('Salary Detail (3)'!$B$72:$BS$72='Budget Narrative (3)'!$G$2),0))</f>
        <v>#N/A</v>
      </c>
      <c r="C27" s="442" t="e">
        <f t="array" ref="C27">INDEX('Salary Detail (3)'!$B35:$BS35,0,MATCH(1,('Salary Detail (3)'!$B$10:$BS$10="New")*('Salary Detail (3)'!$B$72:$BS$72='Budget Narrative (3)'!$G$2),0))</f>
        <v>#N/A</v>
      </c>
      <c r="D27" s="24"/>
      <c r="E27" s="12"/>
      <c r="F27" s="468"/>
      <c r="G27" s="8"/>
      <c r="H27" s="9"/>
    </row>
    <row r="28" spans="1:8">
      <c r="A28" s="902">
        <f>'Salary Detail (3)'!A36</f>
        <v>0</v>
      </c>
      <c r="B28" s="7" t="e">
        <f t="array" ref="B28">INDEX('Salary Detail (3)'!$B36:$BS36,0,MATCH(1,('Salary Detail (3)'!$B$11:$BS$11='Budget Narrative (3)'!$B$3)*('Salary Detail (3)'!$B$72:$BS$72='Budget Narrative (3)'!$G$2),0))</f>
        <v>#N/A</v>
      </c>
      <c r="C28" s="442" t="e">
        <f t="array" ref="C28">INDEX('Salary Detail (3)'!$B36:$BS36,0,MATCH(1,('Salary Detail (3)'!$B$10:$BS$10="New")*('Salary Detail (3)'!$B$72:$BS$72='Budget Narrative (3)'!$G$2),0))</f>
        <v>#N/A</v>
      </c>
      <c r="D28" s="24"/>
      <c r="E28" s="12"/>
      <c r="F28" s="468"/>
      <c r="G28" s="8"/>
      <c r="H28" s="9"/>
    </row>
    <row r="29" spans="1:8">
      <c r="A29" s="902">
        <f>'Salary Detail (3)'!A37</f>
        <v>0</v>
      </c>
      <c r="B29" s="7" t="e">
        <f t="array" ref="B29">INDEX('Salary Detail (3)'!$B37:$BS37,0,MATCH(1,('Salary Detail (3)'!$B$11:$BS$11='Budget Narrative (3)'!$B$3)*('Salary Detail (3)'!$B$72:$BS$72='Budget Narrative (3)'!$G$2),0))</f>
        <v>#N/A</v>
      </c>
      <c r="C29" s="442" t="e">
        <f t="array" ref="C29">INDEX('Salary Detail (3)'!$B37:$BS37,0,MATCH(1,('Salary Detail (3)'!$B$10:$BS$10="New")*('Salary Detail (3)'!$B$72:$BS$72='Budget Narrative (3)'!$G$2),0))</f>
        <v>#N/A</v>
      </c>
      <c r="D29" s="24"/>
      <c r="E29" s="12"/>
      <c r="F29" s="468"/>
      <c r="G29" s="8"/>
      <c r="H29" s="9"/>
    </row>
    <row r="30" spans="1:8">
      <c r="A30" s="902">
        <f>'Salary Detail (3)'!A38</f>
        <v>0</v>
      </c>
      <c r="B30" s="7" t="e">
        <f t="array" ref="B30">INDEX('Salary Detail (3)'!$B38:$BS38,0,MATCH(1,('Salary Detail (3)'!$B$11:$BS$11='Budget Narrative (3)'!$B$3)*('Salary Detail (3)'!$B$72:$BS$72='Budget Narrative (3)'!$G$2),0))</f>
        <v>#N/A</v>
      </c>
      <c r="C30" s="442" t="e">
        <f t="array" ref="C30">INDEX('Salary Detail (3)'!$B38:$BS38,0,MATCH(1,('Salary Detail (3)'!$B$10:$BS$10="New")*('Salary Detail (3)'!$B$72:$BS$72='Budget Narrative (3)'!$G$2),0))</f>
        <v>#N/A</v>
      </c>
      <c r="D30" s="24"/>
      <c r="E30" s="12"/>
      <c r="F30" s="468"/>
      <c r="G30" s="8"/>
      <c r="H30" s="9"/>
    </row>
    <row r="31" spans="1:8">
      <c r="A31" s="902">
        <f>'Salary Detail (3)'!A39</f>
        <v>0</v>
      </c>
      <c r="B31" s="7" t="e">
        <f t="array" ref="B31">INDEX('Salary Detail (3)'!$B39:$BS39,0,MATCH(1,('Salary Detail (3)'!$B$11:$BS$11='Budget Narrative (3)'!$B$3)*('Salary Detail (3)'!$B$72:$BS$72='Budget Narrative (3)'!$G$2),0))</f>
        <v>#N/A</v>
      </c>
      <c r="C31" s="442" t="e">
        <f t="array" ref="C31">INDEX('Salary Detail (3)'!$B39:$BS39,0,MATCH(1,('Salary Detail (3)'!$B$10:$BS$10="New")*('Salary Detail (3)'!$B$72:$BS$72='Budget Narrative (3)'!$G$2),0))</f>
        <v>#N/A</v>
      </c>
      <c r="D31" s="24"/>
      <c r="E31" s="12"/>
      <c r="F31" s="468"/>
      <c r="G31" s="8"/>
      <c r="H31" s="9"/>
    </row>
    <row r="32" spans="1:8">
      <c r="A32" s="902">
        <f>'Salary Detail (3)'!A40</f>
        <v>0</v>
      </c>
      <c r="B32" s="7" t="e">
        <f t="array" ref="B32">INDEX('Salary Detail (3)'!$B40:$BS40,0,MATCH(1,('Salary Detail (3)'!$B$11:$BS$11='Budget Narrative (3)'!$B$3)*('Salary Detail (3)'!$B$72:$BS$72='Budget Narrative (3)'!$G$2),0))</f>
        <v>#N/A</v>
      </c>
      <c r="C32" s="442" t="e">
        <f t="array" ref="C32">INDEX('Salary Detail (3)'!$B40:$BS40,0,MATCH(1,('Salary Detail (3)'!$B$10:$BS$10="New")*('Salary Detail (3)'!$B$72:$BS$72='Budget Narrative (3)'!$G$2),0))</f>
        <v>#N/A</v>
      </c>
      <c r="D32" s="24"/>
      <c r="E32" s="12"/>
      <c r="F32" s="468"/>
      <c r="G32" s="8"/>
      <c r="H32" s="9"/>
    </row>
    <row r="33" spans="1:8">
      <c r="A33" s="902">
        <f>'Salary Detail (3)'!A41</f>
        <v>0</v>
      </c>
      <c r="B33" s="7" t="e">
        <f t="array" ref="B33">INDEX('Salary Detail (3)'!$B41:$BS41,0,MATCH(1,('Salary Detail (3)'!$B$11:$BS$11='Budget Narrative (3)'!$B$3)*('Salary Detail (3)'!$B$72:$BS$72='Budget Narrative (3)'!$G$2),0))</f>
        <v>#N/A</v>
      </c>
      <c r="C33" s="442" t="e">
        <f t="array" ref="C33">INDEX('Salary Detail (3)'!$B41:$BS41,0,MATCH(1,('Salary Detail (3)'!$B$10:$BS$10="New")*('Salary Detail (3)'!$B$72:$BS$72='Budget Narrative (3)'!$G$2),0))</f>
        <v>#N/A</v>
      </c>
      <c r="D33" s="24"/>
      <c r="E33" s="12"/>
      <c r="F33" s="468"/>
      <c r="G33" s="8"/>
      <c r="H33" s="9"/>
    </row>
    <row r="34" spans="1:8">
      <c r="A34" s="902">
        <f>'Salary Detail (3)'!A42</f>
        <v>0</v>
      </c>
      <c r="B34" s="7" t="e">
        <f t="array" ref="B34">INDEX('Salary Detail (3)'!$B42:$BS42,0,MATCH(1,('Salary Detail (3)'!$B$11:$BS$11='Budget Narrative (3)'!$B$3)*('Salary Detail (3)'!$B$72:$BS$72='Budget Narrative (3)'!$G$2),0))</f>
        <v>#N/A</v>
      </c>
      <c r="C34" s="442" t="e">
        <f t="array" ref="C34">INDEX('Salary Detail (3)'!$B42:$BS42,0,MATCH(1,('Salary Detail (3)'!$B$10:$BS$10="New")*('Salary Detail (3)'!$B$72:$BS$72='Budget Narrative (3)'!$G$2),0))</f>
        <v>#N/A</v>
      </c>
      <c r="D34" s="24"/>
      <c r="E34" s="12"/>
      <c r="F34" s="468"/>
      <c r="G34" s="8"/>
      <c r="H34" s="9"/>
    </row>
    <row r="35" spans="1:8">
      <c r="A35" s="902">
        <f>'Salary Detail (3)'!A43</f>
        <v>0</v>
      </c>
      <c r="B35" s="7" t="e">
        <f t="array" ref="B35">INDEX('Salary Detail (3)'!$B43:$BS43,0,MATCH(1,('Salary Detail (3)'!$B$11:$BS$11='Budget Narrative (3)'!$B$3)*('Salary Detail (3)'!$B$72:$BS$72='Budget Narrative (3)'!$G$2),0))</f>
        <v>#N/A</v>
      </c>
      <c r="C35" s="442" t="e">
        <f t="array" ref="C35">INDEX('Salary Detail (3)'!$B43:$BS43,0,MATCH(1,('Salary Detail (3)'!$B$10:$BS$10="New")*('Salary Detail (3)'!$B$72:$BS$72='Budget Narrative (3)'!$G$2),0))</f>
        <v>#N/A</v>
      </c>
      <c r="D35" s="24"/>
      <c r="E35" s="12"/>
      <c r="F35" s="468"/>
      <c r="G35" s="8"/>
      <c r="H35" s="9"/>
    </row>
    <row r="36" spans="1:8">
      <c r="A36" s="902">
        <f>'Salary Detail (3)'!A44</f>
        <v>0</v>
      </c>
      <c r="B36" s="7" t="e">
        <f t="array" ref="B36">INDEX('Salary Detail (3)'!$B44:$BS44,0,MATCH(1,('Salary Detail (3)'!$B$11:$BS$11='Budget Narrative (3)'!$B$3)*('Salary Detail (3)'!$B$72:$BS$72='Budget Narrative (3)'!$G$2),0))</f>
        <v>#N/A</v>
      </c>
      <c r="C36" s="442" t="e">
        <f t="array" ref="C36">INDEX('Salary Detail (3)'!$B44:$BS44,0,MATCH(1,('Salary Detail (3)'!$B$10:$BS$10="New")*('Salary Detail (3)'!$B$72:$BS$72='Budget Narrative (3)'!$G$2),0))</f>
        <v>#N/A</v>
      </c>
      <c r="D36" s="24"/>
      <c r="E36" s="12"/>
      <c r="F36" s="468"/>
      <c r="G36" s="8"/>
      <c r="H36" s="9"/>
    </row>
    <row r="37" spans="1:8">
      <c r="A37" s="902">
        <f>'Salary Detail (3)'!A45</f>
        <v>0</v>
      </c>
      <c r="B37" s="7" t="e">
        <f t="array" ref="B37">INDEX('Salary Detail (3)'!$B45:$BS45,0,MATCH(1,('Salary Detail (3)'!$B$11:$BS$11='Budget Narrative (3)'!$B$3)*('Salary Detail (3)'!$B$72:$BS$72='Budget Narrative (3)'!$G$2),0))</f>
        <v>#N/A</v>
      </c>
      <c r="C37" s="442" t="e">
        <f t="array" ref="C37">INDEX('Salary Detail (3)'!$B45:$BS45,0,MATCH(1,('Salary Detail (3)'!$B$10:$BS$10="New")*('Salary Detail (3)'!$B$72:$BS$72='Budget Narrative (3)'!$G$2),0))</f>
        <v>#N/A</v>
      </c>
      <c r="D37" s="24"/>
      <c r="E37" s="12"/>
      <c r="F37" s="468"/>
      <c r="G37" s="8"/>
      <c r="H37" s="9"/>
    </row>
    <row r="38" spans="1:8">
      <c r="A38" s="902">
        <f>'Salary Detail (3)'!A46</f>
        <v>0</v>
      </c>
      <c r="B38" s="7" t="e">
        <f t="array" ref="B38">INDEX('Salary Detail (3)'!$B46:$BS46,0,MATCH(1,('Salary Detail (3)'!$B$11:$BS$11='Budget Narrative (3)'!$B$3)*('Salary Detail (3)'!$B$72:$BS$72='Budget Narrative (3)'!$G$2),0))</f>
        <v>#N/A</v>
      </c>
      <c r="C38" s="442" t="e">
        <f t="array" ref="C38">INDEX('Salary Detail (3)'!$B46:$BS46,0,MATCH(1,('Salary Detail (3)'!$B$10:$BS$10="New")*('Salary Detail (3)'!$B$72:$BS$72='Budget Narrative (3)'!$G$2),0))</f>
        <v>#N/A</v>
      </c>
      <c r="D38" s="24"/>
      <c r="E38" s="12"/>
      <c r="F38" s="468"/>
      <c r="G38" s="8"/>
      <c r="H38" s="9"/>
    </row>
    <row r="39" spans="1:8">
      <c r="A39" s="902">
        <f>'Salary Detail (3)'!A47</f>
        <v>0</v>
      </c>
      <c r="B39" s="7" t="e">
        <f t="array" ref="B39">INDEX('Salary Detail (3)'!$B47:$BS47,0,MATCH(1,('Salary Detail (3)'!$B$11:$BS$11='Budget Narrative (3)'!$B$3)*('Salary Detail (3)'!$B$72:$BS$72='Budget Narrative (3)'!$G$2),0))</f>
        <v>#N/A</v>
      </c>
      <c r="C39" s="442" t="e">
        <f t="array" ref="C39">INDEX('Salary Detail (3)'!$B47:$BS47,0,MATCH(1,('Salary Detail (3)'!$B$10:$BS$10="New")*('Salary Detail (3)'!$B$72:$BS$72='Budget Narrative (3)'!$G$2),0))</f>
        <v>#N/A</v>
      </c>
      <c r="D39" s="24"/>
      <c r="E39" s="12"/>
      <c r="F39" s="468"/>
      <c r="G39" s="8"/>
      <c r="H39" s="9"/>
    </row>
    <row r="40" spans="1:8">
      <c r="A40" s="902">
        <f>'Salary Detail (3)'!A48</f>
        <v>0</v>
      </c>
      <c r="B40" s="7" t="e">
        <f t="array" ref="B40">INDEX('Salary Detail (3)'!$B48:$BS48,0,MATCH(1,('Salary Detail (3)'!$B$11:$BS$11='Budget Narrative (3)'!$B$3)*('Salary Detail (3)'!$B$72:$BS$72='Budget Narrative (3)'!$G$2),0))</f>
        <v>#N/A</v>
      </c>
      <c r="C40" s="442" t="e">
        <f t="array" ref="C40">INDEX('Salary Detail (3)'!$B48:$BS48,0,MATCH(1,('Salary Detail (3)'!$B$10:$BS$10="New")*('Salary Detail (3)'!$B$72:$BS$72='Budget Narrative (3)'!$G$2),0))</f>
        <v>#N/A</v>
      </c>
      <c r="D40" s="24"/>
      <c r="E40" s="906"/>
      <c r="F40" s="468"/>
      <c r="G40" s="906"/>
      <c r="H40" s="906"/>
    </row>
    <row r="41" spans="1:8">
      <c r="A41" s="902">
        <f>'Salary Detail (3)'!A49</f>
        <v>0</v>
      </c>
      <c r="B41" s="7" t="e">
        <f t="array" ref="B41">INDEX('Salary Detail (3)'!$B49:$BS49,0,MATCH(1,('Salary Detail (3)'!$B$11:$BS$11='Budget Narrative (3)'!$B$3)*('Salary Detail (3)'!$B$72:$BS$72='Budget Narrative (3)'!$G$2),0))</f>
        <v>#N/A</v>
      </c>
      <c r="C41" s="442" t="e">
        <f t="array" ref="C41">INDEX('Salary Detail (3)'!$B49:$BS49,0,MATCH(1,('Salary Detail (3)'!$B$10:$BS$10="New")*('Salary Detail (3)'!$B$72:$BS$72='Budget Narrative (3)'!$G$2),0))</f>
        <v>#N/A</v>
      </c>
      <c r="D41" s="24"/>
      <c r="E41" s="906"/>
      <c r="F41" s="468"/>
      <c r="G41" s="906"/>
      <c r="H41" s="906"/>
    </row>
    <row r="42" spans="1:8" ht="15.6" customHeight="1">
      <c r="A42" s="902">
        <f>'Salary Detail (3)'!A50</f>
        <v>0</v>
      </c>
      <c r="B42" s="7" t="e">
        <f t="array" ref="B42">INDEX('Salary Detail (3)'!$B50:$BS50,0,MATCH(1,('Salary Detail (3)'!$B$11:$BS$11='Budget Narrative (3)'!$B$3)*('Salary Detail (3)'!$B$72:$BS$72='Budget Narrative (3)'!$G$2),0))</f>
        <v>#N/A</v>
      </c>
      <c r="C42" s="442" t="e">
        <f t="array" ref="C42">INDEX('Salary Detail (3)'!$B50:$BS50,0,MATCH(1,('Salary Detail (3)'!$B$10:$BS$10="New")*('Salary Detail (3)'!$B$72:$BS$72='Budget Narrative (3)'!$G$2),0))</f>
        <v>#N/A</v>
      </c>
      <c r="D42" s="24"/>
      <c r="E42" s="12"/>
      <c r="F42" s="468"/>
      <c r="G42" s="8"/>
      <c r="H42" s="9"/>
    </row>
    <row r="43" spans="1:8" ht="15.6" customHeight="1">
      <c r="A43" s="902">
        <f>'Salary Detail (3)'!A51</f>
        <v>0</v>
      </c>
      <c r="B43" s="7" t="e">
        <f t="array" ref="B43">INDEX('Salary Detail (3)'!$B51:$BS51,0,MATCH(1,('Salary Detail (3)'!$B$11:$BS$11='Budget Narrative (3)'!$B$3)*('Salary Detail (3)'!$B$72:$BS$72='Budget Narrative (3)'!$G$2),0))</f>
        <v>#N/A</v>
      </c>
      <c r="C43" s="442" t="e">
        <f t="array" ref="C43">INDEX('Salary Detail (3)'!$B51:$BS51,0,MATCH(1,('Salary Detail (3)'!$B$10:$BS$10="New")*('Salary Detail (3)'!$B$72:$BS$72='Budget Narrative (3)'!$G$2),0))</f>
        <v>#N/A</v>
      </c>
      <c r="D43" s="24"/>
      <c r="E43" s="12"/>
      <c r="F43" s="468"/>
      <c r="G43" s="8"/>
      <c r="H43" s="9"/>
    </row>
    <row r="44" spans="1:8" ht="15.6" customHeight="1">
      <c r="A44" s="902">
        <f>'Salary Detail (3)'!A52</f>
        <v>0</v>
      </c>
      <c r="B44" s="7" t="e">
        <f t="array" ref="B44">INDEX('Salary Detail (3)'!$B52:$BS52,0,MATCH(1,('Salary Detail (3)'!$B$11:$BS$11='Budget Narrative (3)'!$B$3)*('Salary Detail (3)'!$B$72:$BS$72='Budget Narrative (3)'!$G$2),0))</f>
        <v>#N/A</v>
      </c>
      <c r="C44" s="442" t="e">
        <f t="array" ref="C44">INDEX('Salary Detail (3)'!$B52:$BS52,0,MATCH(1,('Salary Detail (3)'!$B$10:$BS$10="New")*('Salary Detail (3)'!$B$72:$BS$72='Budget Narrative (3)'!$G$2),0))</f>
        <v>#N/A</v>
      </c>
      <c r="D44" s="24"/>
      <c r="E44" s="12"/>
      <c r="F44" s="468"/>
      <c r="G44" s="8"/>
      <c r="H44" s="9"/>
    </row>
    <row r="45" spans="1:8" ht="15.6" customHeight="1">
      <c r="A45" s="904">
        <f>'Salary Detail (3)'!A53</f>
        <v>0</v>
      </c>
      <c r="B45" s="7" t="e">
        <f t="array" ref="B45">INDEX('Salary Detail (3)'!$B53:$BS53,0,MATCH(1,('Salary Detail (3)'!$B$11:$BS$11='Budget Narrative (3)'!$B$3)*('Salary Detail (3)'!$B$72:$BS$72='Budget Narrative (3)'!$G$2),0))</f>
        <v>#N/A</v>
      </c>
      <c r="C45" s="442" t="e">
        <f t="array" ref="C45">INDEX('Salary Detail (3)'!$B53:$BS53,0,MATCH(1,('Salary Detail (3)'!$B$10:$BS$10="New")*('Salary Detail (3)'!$B$72:$BS$72='Budget Narrative (3)'!$G$2),0))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(3)'!$B58:$BS58,0,MATCH(1,('Salary Detail (3)'!$B$10:$BS$10="New")*('Salary Detail (3)'!$B$72:$BS$72='Budget Narrative (3)'!$G$2),0))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(3)'!A13</f>
        <v>Rental of Property</v>
      </c>
      <c r="B51" s="1273"/>
      <c r="C51" s="518" t="e">
        <f t="array" ref="C51">INDEX('Operating Detail (3)'!$B13:$AE13,0,MATCH(1,('Operating Detail (3)'!$B$11:$AE$11="New")*('Operating Detail (3)'!$B$112:$AE$112='Budget Narrative (3)'!$G$2),0))</f>
        <v>#N/A</v>
      </c>
      <c r="D51" s="24"/>
      <c r="E51" s="476"/>
    </row>
    <row r="52" spans="1:5">
      <c r="A52" s="1272" t="str">
        <f>'Operating Detail (3)'!A14</f>
        <v xml:space="preserve">Utilities(Elec, Water, Gas, Phone, Scavenger) </v>
      </c>
      <c r="B52" s="1273"/>
      <c r="C52" s="518" t="e">
        <f t="array" ref="C52">INDEX('Operating Detail (3)'!$B14:$AE14,0,MATCH(1,('Operating Detail (3)'!$B$11:$AE$11="New")*('Operating Detail (3)'!$B$112:$AE$112='Budget Narrative (3)'!$G$2),0))</f>
        <v>#N/A</v>
      </c>
      <c r="D52" s="24"/>
      <c r="E52" s="477"/>
    </row>
    <row r="53" spans="1:5">
      <c r="A53" s="1272" t="str">
        <f>'Operating Detail (3)'!A15</f>
        <v>Office Supplies, Postage</v>
      </c>
      <c r="B53" s="1273"/>
      <c r="C53" s="518" t="e">
        <f t="array" ref="C53">INDEX('Operating Detail (3)'!$B15:$AE15,0,MATCH(1,('Operating Detail (3)'!$B$11:$AE$11="New")*('Operating Detail (3)'!$B$112:$AE$112='Budget Narrative (3)'!$G$2),0))</f>
        <v>#N/A</v>
      </c>
      <c r="D53" s="24"/>
      <c r="E53" s="478"/>
    </row>
    <row r="54" spans="1:5">
      <c r="A54" s="1272" t="str">
        <f>'Operating Detail (3)'!A16</f>
        <v>Building Maintenance Supplies and Repair</v>
      </c>
      <c r="B54" s="1273"/>
      <c r="C54" s="518" t="e">
        <f t="array" ref="C54">INDEX('Operating Detail (3)'!$B16:$AE16,0,MATCH(1,('Operating Detail (3)'!$B$11:$AE$11="New")*('Operating Detail (3)'!$B$112:$AE$112='Budget Narrative (3)'!$G$2),0))</f>
        <v>#N/A</v>
      </c>
      <c r="D54" s="24"/>
      <c r="E54" s="478"/>
    </row>
    <row r="55" spans="1:5">
      <c r="A55" s="1272" t="str">
        <f>'Operating Detail (3)'!A17</f>
        <v>Printing and Reproduction</v>
      </c>
      <c r="B55" s="1273"/>
      <c r="C55" s="518" t="e">
        <f t="array" ref="C55">INDEX('Operating Detail (3)'!$B17:$AE17,0,MATCH(1,('Operating Detail (3)'!$B$11:$AE$11="New")*('Operating Detail (3)'!$B$112:$AE$112='Budget Narrative (3)'!$G$2),0))</f>
        <v>#N/A</v>
      </c>
      <c r="D55" s="24"/>
      <c r="E55" s="477"/>
    </row>
    <row r="56" spans="1:5">
      <c r="A56" s="1272" t="str">
        <f>'Operating Detail (3)'!A18</f>
        <v>Insurance</v>
      </c>
      <c r="B56" s="1273"/>
      <c r="C56" s="518" t="e">
        <f t="array" ref="C56">INDEX('Operating Detail (3)'!$B18:$AE18,0,MATCH(1,('Operating Detail (3)'!$B$11:$AE$11="New")*('Operating Detail (3)'!$B$112:$AE$112='Budget Narrative (3)'!$G$2),0))</f>
        <v>#N/A</v>
      </c>
      <c r="D56" s="24"/>
      <c r="E56" s="477"/>
    </row>
    <row r="57" spans="1:5">
      <c r="A57" s="1272" t="str">
        <f>'Operating Detail (3)'!A19</f>
        <v>Staff Training</v>
      </c>
      <c r="B57" s="1273"/>
      <c r="C57" s="518" t="e">
        <f t="array" ref="C57">INDEX('Operating Detail (3)'!$B19:$AE19,0,MATCH(1,('Operating Detail (3)'!$B$11:$AE$11="New")*('Operating Detail (3)'!$B$112:$AE$112='Budget Narrative (3)'!$G$2),0))</f>
        <v>#N/A</v>
      </c>
      <c r="D57" s="24"/>
      <c r="E57" s="477"/>
    </row>
    <row r="58" spans="1:5">
      <c r="A58" s="1272" t="str">
        <f>'Operating Detail (3)'!A20</f>
        <v>Staff Travel-(Local &amp; Out of Town)</v>
      </c>
      <c r="B58" s="1273"/>
      <c r="C58" s="518" t="e">
        <f t="array" ref="C58">INDEX('Operating Detail (3)'!$B20:$AE20,0,MATCH(1,('Operating Detail (3)'!$B$11:$AE$11="New")*('Operating Detail (3)'!$B$112:$AE$112='Budget Narrative (3)'!$G$2),0))</f>
        <v>#N/A</v>
      </c>
      <c r="D58" s="24"/>
      <c r="E58" s="477"/>
    </row>
    <row r="59" spans="1:5">
      <c r="A59" s="1272" t="str">
        <f>'Operating Detail (3)'!A21</f>
        <v>Rental of Equipment</v>
      </c>
      <c r="B59" s="1273"/>
      <c r="C59" s="518" t="e">
        <f t="array" ref="C59">INDEX('Operating Detail (3)'!$B21:$AE21,0,MATCH(1,('Operating Detail (3)'!$B$11:$AE$11="New")*('Operating Detail (3)'!$B$112:$AE$112='Budget Narrative (3)'!$G$2),0))</f>
        <v>#N/A</v>
      </c>
      <c r="D59" s="24"/>
      <c r="E59" s="477"/>
    </row>
    <row r="60" spans="1:5">
      <c r="A60" s="1272">
        <f>'Operating Detail (3)'!A22</f>
        <v>0</v>
      </c>
      <c r="B60" s="1273"/>
      <c r="C60" s="518" t="e">
        <f t="array" ref="C60">INDEX('Operating Detail (3)'!$B22:$AE22,0,MATCH(1,('Operating Detail (3)'!$B$11:$AE$11="New")*('Operating Detail (3)'!$B$112:$AE$112='Budget Narrative (3)'!$G$2),0))</f>
        <v>#N/A</v>
      </c>
      <c r="D60" s="24"/>
      <c r="E60" s="479"/>
    </row>
    <row r="61" spans="1:5">
      <c r="A61" s="1272">
        <f>'Operating Detail (3)'!A23</f>
        <v>0</v>
      </c>
      <c r="B61" s="1273"/>
      <c r="C61" s="518" t="e">
        <f t="array" ref="C61">INDEX('Operating Detail (3)'!$B23:$AE23,0,MATCH(1,('Operating Detail (3)'!$B$11:$AE$11="New")*('Operating Detail (3)'!$B$112:$AE$112='Budget Narrative (3)'!$G$2),0))</f>
        <v>#N/A</v>
      </c>
      <c r="D61" s="24"/>
      <c r="E61" s="480"/>
    </row>
    <row r="62" spans="1:5">
      <c r="A62" s="1272">
        <f>'Operating Detail (3)'!A24</f>
        <v>0</v>
      </c>
      <c r="B62" s="1273"/>
      <c r="C62" s="518" t="e">
        <f t="array" ref="C62">INDEX('Operating Detail (3)'!$B24:$AE24,0,MATCH(1,('Operating Detail (3)'!$B$11:$AE$11="New")*('Operating Detail (3)'!$B$112:$AE$112='Budget Narrative (3)'!$G$2),0))</f>
        <v>#N/A</v>
      </c>
      <c r="D62" s="24"/>
      <c r="E62" s="480"/>
    </row>
    <row r="63" spans="1:5">
      <c r="A63" s="1272">
        <f>'Operating Detail (3)'!A25</f>
        <v>0</v>
      </c>
      <c r="B63" s="1273"/>
      <c r="C63" s="518" t="e">
        <f t="array" ref="C63">INDEX('Operating Detail (3)'!$B25:$AE25,0,MATCH(1,('Operating Detail (3)'!$B$11:$AE$11="New")*('Operating Detail (3)'!$B$112:$AE$112='Budget Narrative (3)'!$G$2),0))</f>
        <v>#N/A</v>
      </c>
      <c r="D63" s="24"/>
      <c r="E63" s="480"/>
    </row>
    <row r="64" spans="1:5">
      <c r="A64" s="1272">
        <f>'Operating Detail (3)'!A26</f>
        <v>0</v>
      </c>
      <c r="B64" s="1273"/>
      <c r="C64" s="518" t="e">
        <f t="array" ref="C64">INDEX('Operating Detail (3)'!$B26:$AE26,0,MATCH(1,('Operating Detail (3)'!$B$11:$AE$11="New")*('Operating Detail (3)'!$B$112:$AE$112='Budget Narrative (3)'!$G$2),0))</f>
        <v>#N/A</v>
      </c>
      <c r="D64" s="24"/>
      <c r="E64" s="481"/>
    </row>
    <row r="65" spans="1:5">
      <c r="A65" s="1272">
        <f>'Operating Detail (3)'!A27</f>
        <v>0</v>
      </c>
      <c r="B65" s="1273"/>
      <c r="C65" s="518" t="e">
        <f t="array" ref="C65">INDEX('Operating Detail (3)'!$B27:$AE27,0,MATCH(1,('Operating Detail (3)'!$B$11:$AE$11="New")*('Operating Detail (3)'!$B$112:$AE$112='Budget Narrative (3)'!$G$2),0))</f>
        <v>#N/A</v>
      </c>
      <c r="D65" s="24"/>
      <c r="E65" s="480"/>
    </row>
    <row r="66" spans="1:5">
      <c r="A66" s="1272">
        <f>'Operating Detail (3)'!A28</f>
        <v>0</v>
      </c>
      <c r="B66" s="1273"/>
      <c r="C66" s="518" t="e">
        <f t="array" ref="C66">INDEX('Operating Detail (3)'!$B28:$AE28,0,MATCH(1,('Operating Detail (3)'!$B$11:$AE$11="New")*('Operating Detail (3)'!$B$112:$AE$112='Budget Narrative (3)'!$G$2),0))</f>
        <v>#N/A</v>
      </c>
      <c r="D66" s="24"/>
      <c r="E66" s="480"/>
    </row>
    <row r="67" spans="1:5">
      <c r="A67" s="1272">
        <f>'Operating Detail (3)'!A29</f>
        <v>0</v>
      </c>
      <c r="B67" s="1273"/>
      <c r="C67" s="518" t="e">
        <f t="array" ref="C67">INDEX('Operating Detail (3)'!$B29:$AE29,0,MATCH(1,('Operating Detail (3)'!$B$11:$AE$11="New")*('Operating Detail (3)'!$B$112:$AE$112='Budget Narrative (3)'!$G$2),0))</f>
        <v>#N/A</v>
      </c>
      <c r="D67" s="24"/>
      <c r="E67" s="480"/>
    </row>
    <row r="68" spans="1:5">
      <c r="A68" s="1272">
        <f>'Operating Detail (3)'!A30</f>
        <v>0</v>
      </c>
      <c r="B68" s="1273"/>
      <c r="C68" s="518" t="e">
        <f t="array" ref="C68">INDEX('Operating Detail (3)'!$B30:$AE30,0,MATCH(1,('Operating Detail (3)'!$B$11:$AE$11="New")*('Operating Detail (3)'!$B$112:$AE$112='Budget Narrative (3)'!$G$2),0))</f>
        <v>#N/A</v>
      </c>
      <c r="D68" s="24"/>
      <c r="E68" s="480"/>
    </row>
    <row r="69" spans="1:5">
      <c r="A69" s="1272">
        <f>'Operating Detail (3)'!A31</f>
        <v>0</v>
      </c>
      <c r="B69" s="1273"/>
      <c r="C69" s="518" t="e">
        <f t="array" ref="C69">INDEX('Operating Detail (3)'!$B31:$AE31,0,MATCH(1,('Operating Detail (3)'!$B$11:$AE$11="New")*('Operating Detail (3)'!$B$112:$AE$112='Budget Narrative (3)'!$G$2),0))</f>
        <v>#N/A</v>
      </c>
      <c r="D69" s="24"/>
      <c r="E69" s="480"/>
    </row>
    <row r="70" spans="1:5">
      <c r="A70" s="1272">
        <f>'Operating Detail (3)'!A32</f>
        <v>0</v>
      </c>
      <c r="B70" s="1273"/>
      <c r="C70" s="518" t="e">
        <f t="array" ref="C70">INDEX('Operating Detail (3)'!$B32:$AE32,0,MATCH(1,('Operating Detail (3)'!$B$11:$AE$11="New")*('Operating Detail (3)'!$B$112:$AE$112='Budget Narrative (3)'!$G$2),0))</f>
        <v>#N/A</v>
      </c>
      <c r="D70" s="24"/>
      <c r="E70" s="480"/>
    </row>
    <row r="71" spans="1:5">
      <c r="A71" s="1272">
        <f>'Operating Detail (3)'!A33</f>
        <v>0</v>
      </c>
      <c r="B71" s="1273"/>
      <c r="C71" s="518" t="e">
        <f t="array" ref="C71">INDEX('Operating Detail (3)'!$B33:$AE33,0,MATCH(1,('Operating Detail (3)'!$B$11:$AE$11="New")*('Operating Detail (3)'!$B$112:$AE$112='Budget Narrative (3)'!$G$2),0))</f>
        <v>#N/A</v>
      </c>
      <c r="D71" s="24"/>
      <c r="E71" s="482"/>
    </row>
    <row r="72" spans="1:5">
      <c r="A72" s="1272">
        <f>'Operating Detail (3)'!A34</f>
        <v>0</v>
      </c>
      <c r="B72" s="1273"/>
      <c r="C72" s="518" t="e">
        <f t="array" ref="C72">INDEX('Operating Detail (3)'!$B34:$AE34,0,MATCH(1,('Operating Detail (3)'!$B$11:$AE$11="New")*('Operating Detail (3)'!$B$112:$AE$112='Budget Narrative (3)'!$G$2),0))</f>
        <v>#N/A</v>
      </c>
      <c r="D72" s="24"/>
      <c r="E72" s="480"/>
    </row>
    <row r="73" spans="1:5">
      <c r="A73" s="1272">
        <f>'Operating Detail (3)'!A35</f>
        <v>0</v>
      </c>
      <c r="B73" s="1273"/>
      <c r="C73" s="518" t="e">
        <f t="array" ref="C73">INDEX('Operating Detail (3)'!$B35:$AE35,0,MATCH(1,('Operating Detail (3)'!$B$11:$AE$11="New")*('Operating Detail (3)'!$B$112:$AE$112='Budget Narrative (3)'!$G$2),0))</f>
        <v>#N/A</v>
      </c>
      <c r="D73" s="24"/>
      <c r="E73" s="480"/>
    </row>
    <row r="74" spans="1:5">
      <c r="A74" s="1272">
        <f>'Operating Detail (3)'!A36</f>
        <v>0</v>
      </c>
      <c r="B74" s="1273"/>
      <c r="C74" s="518" t="e">
        <f t="array" ref="C74">INDEX('Operating Detail (3)'!$B36:$AE36,0,MATCH(1,('Operating Detail (3)'!$B$11:$AE$11="New")*('Operating Detail (3)'!$B$112:$AE$112='Budget Narrative (3)'!$G$2),0))</f>
        <v>#N/A</v>
      </c>
      <c r="D74" s="24"/>
      <c r="E74" s="480"/>
    </row>
    <row r="75" spans="1:5">
      <c r="A75" s="1272">
        <f>'Operating Detail (3)'!A37</f>
        <v>0</v>
      </c>
      <c r="B75" s="1273"/>
      <c r="C75" s="518" t="e">
        <f t="array" ref="C75">INDEX('Operating Detail (3)'!$B37:$AE37,0,MATCH(1,('Operating Detail (3)'!$B$11:$AE$11="New")*('Operating Detail (3)'!$B$112:$AE$112='Budget Narrative (3)'!$G$2),0))</f>
        <v>#N/A</v>
      </c>
      <c r="D75" s="24"/>
      <c r="E75" s="480"/>
    </row>
    <row r="76" spans="1:5">
      <c r="A76" s="1272">
        <f>'Operating Detail (3)'!A38</f>
        <v>0</v>
      </c>
      <c r="B76" s="1273"/>
      <c r="C76" s="518" t="e">
        <f t="array" ref="C76">INDEX('Operating Detail (3)'!$B38:$AE38,0,MATCH(1,('Operating Detail (3)'!$B$11:$AE$11="New")*('Operating Detail (3)'!$B$112:$AE$112='Budget Narrative (3)'!$G$2),0))</f>
        <v>#N/A</v>
      </c>
      <c r="D76" s="24"/>
      <c r="E76" s="480"/>
    </row>
    <row r="77" spans="1:5">
      <c r="A77" s="1272">
        <f>'Operating Detail (3)'!A39</f>
        <v>0</v>
      </c>
      <c r="B77" s="1273"/>
      <c r="C77" s="518" t="e">
        <f t="array" ref="C77">INDEX('Operating Detail (3)'!$B39:$AE39,0,MATCH(1,('Operating Detail (3)'!$B$11:$AE$11="New")*('Operating Detail (3)'!$B$112:$AE$112='Budget Narrative (3)'!$G$2),0))</f>
        <v>#N/A</v>
      </c>
      <c r="D77" s="24"/>
      <c r="E77" s="480"/>
    </row>
    <row r="78" spans="1:5">
      <c r="A78" s="1272">
        <f>'Operating Detail (3)'!A40</f>
        <v>0</v>
      </c>
      <c r="B78" s="1273"/>
      <c r="C78" s="518" t="e">
        <f t="array" ref="C78">INDEX('Operating Detail (3)'!$B40:$AE40,0,MATCH(1,('Operating Detail (3)'!$B$11:$AE$11="New")*('Operating Detail (3)'!$B$112:$AE$112='Budget Narrative (3)'!$G$2),0))</f>
        <v>#N/A</v>
      </c>
      <c r="D78" s="24"/>
      <c r="E78" s="480"/>
    </row>
    <row r="79" spans="1:5">
      <c r="A79" s="1272">
        <f>'Operating Detail (3)'!A41</f>
        <v>0</v>
      </c>
      <c r="B79" s="1273"/>
      <c r="C79" s="518" t="e">
        <f t="array" ref="C79">INDEX('Operating Detail (3)'!$B41:$AE41,0,MATCH(1,('Operating Detail (3)'!$B$11:$AE$11="New")*('Operating Detail (3)'!$B$112:$AE$112='Budget Narrative (3)'!$G$2),0))</f>
        <v>#N/A</v>
      </c>
      <c r="D79" s="24"/>
      <c r="E79" s="480"/>
    </row>
    <row r="80" spans="1:5">
      <c r="A80" s="1272" t="str">
        <f>'Operating Detail (3)'!A42</f>
        <v>Consultants</v>
      </c>
      <c r="B80" s="1273"/>
      <c r="C80" s="518" t="e">
        <f t="array" ref="C80">INDEX('Operating Detail (3)'!$B42:$AE42,0,MATCH(1,('Operating Detail (3)'!$B$11:$AE$11="New")*('Operating Detail (3)'!$B$112:$AE$112='Budget Narrative (3)'!$G$2),0))</f>
        <v>#N/A</v>
      </c>
      <c r="D80" s="24"/>
      <c r="E80" s="480"/>
    </row>
    <row r="81" spans="1:5">
      <c r="A81" s="1272">
        <f>'Operating Detail (3)'!A43</f>
        <v>0</v>
      </c>
      <c r="B81" s="1273"/>
      <c r="C81" s="518" t="e">
        <f t="array" ref="C81">INDEX('Operating Detail (3)'!$B43:$AE43,0,MATCH(1,('Operating Detail (3)'!$B$11:$AE$11="New")*('Operating Detail (3)'!$B$112:$AE$112='Budget Narrative (3)'!$G$2),0))</f>
        <v>#N/A</v>
      </c>
      <c r="D81" s="24"/>
      <c r="E81" s="480"/>
    </row>
    <row r="82" spans="1:5">
      <c r="A82" s="1272">
        <f>'Operating Detail (3)'!A44</f>
        <v>0</v>
      </c>
      <c r="B82" s="1273"/>
      <c r="C82" s="518" t="e">
        <f t="array" ref="C82">INDEX('Operating Detail (3)'!$B44:$AE44,0,MATCH(1,('Operating Detail (3)'!$B$11:$AE$11="New")*('Operating Detail (3)'!$B$112:$AE$112='Budget Narrative (3)'!$G$2),0))</f>
        <v>#N/A</v>
      </c>
      <c r="D82" s="24"/>
      <c r="E82" s="480"/>
    </row>
    <row r="83" spans="1:5">
      <c r="A83" s="1272">
        <f>'Operating Detail (3)'!A45</f>
        <v>0</v>
      </c>
      <c r="B83" s="1273"/>
      <c r="C83" s="518" t="e">
        <f t="array" ref="C83">INDEX('Operating Detail (3)'!$B45:$AE45,0,MATCH(1,('Operating Detail (3)'!$B$11:$AE$11="New")*('Operating Detail (3)'!$B$112:$AE$112='Budget Narrative (3)'!$G$2),0))</f>
        <v>#N/A</v>
      </c>
      <c r="D83" s="24"/>
      <c r="E83" s="480"/>
    </row>
    <row r="84" spans="1:5">
      <c r="A84" s="1272">
        <f>'Operating Detail (3)'!A46</f>
        <v>0</v>
      </c>
      <c r="B84" s="1273"/>
      <c r="C84" s="518" t="e">
        <f t="array" ref="C84">INDEX('Operating Detail (3)'!$B46:$AE46,0,MATCH(1,('Operating Detail (3)'!$B$11:$AE$11="New")*('Operating Detail (3)'!$B$112:$AE$112='Budget Narrative (3)'!$G$2),0))</f>
        <v>#N/A</v>
      </c>
      <c r="D84" s="24"/>
      <c r="E84" s="480"/>
    </row>
    <row r="85" spans="1:5">
      <c r="A85" s="1272">
        <f>'Operating Detail (3)'!A47</f>
        <v>0</v>
      </c>
      <c r="B85" s="1273"/>
      <c r="C85" s="518" t="e">
        <f t="array" ref="C85">INDEX('Operating Detail (3)'!$B47:$AE47,0,MATCH(1,('Operating Detail (3)'!$B$11:$AE$11="New")*('Operating Detail (3)'!$B$112:$AE$112='Budget Narrative (3)'!$G$2),0))</f>
        <v>#N/A</v>
      </c>
      <c r="D85" s="24"/>
      <c r="E85" s="480"/>
    </row>
    <row r="86" spans="1:5">
      <c r="A86" s="1272">
        <f>'Operating Detail (3)'!A48</f>
        <v>0</v>
      </c>
      <c r="B86" s="1273"/>
      <c r="C86" s="518" t="e">
        <f t="array" ref="C86">INDEX('Operating Detail (3)'!$B48:$AE48,0,MATCH(1,('Operating Detail (3)'!$B$11:$AE$11="New")*('Operating Detail (3)'!$B$112:$AE$112='Budget Narrative (3)'!$G$2),0))</f>
        <v>#N/A</v>
      </c>
      <c r="D86" s="24"/>
      <c r="E86" s="480"/>
    </row>
    <row r="87" spans="1:5">
      <c r="A87" s="1272">
        <f>'Operating Detail (3)'!A49</f>
        <v>0</v>
      </c>
      <c r="B87" s="1273"/>
      <c r="C87" s="518" t="e">
        <f t="array" ref="C87">INDEX('Operating Detail (3)'!$B49:$AE49,0,MATCH(1,('Operating Detail (3)'!$B$11:$AE$11="New")*('Operating Detail (3)'!$B$112:$AE$112='Budget Narrative (3)'!$G$2),0))</f>
        <v>#N/A</v>
      </c>
      <c r="D87" s="24"/>
      <c r="E87" s="480"/>
    </row>
    <row r="88" spans="1:5">
      <c r="A88" s="1272">
        <f>'Operating Detail (3)'!A50</f>
        <v>0</v>
      </c>
      <c r="B88" s="1273"/>
      <c r="C88" s="518" t="e">
        <f t="array" ref="C88">INDEX('Operating Detail (3)'!$B50:$AE50,0,MATCH(1,('Operating Detail (3)'!$B$11:$AE$11="New")*('Operating Detail (3)'!$B$112:$AE$112='Budget Narrative (3)'!$G$2),0))</f>
        <v>#N/A</v>
      </c>
      <c r="D88" s="15"/>
      <c r="E88" s="480"/>
    </row>
    <row r="89" spans="1:5">
      <c r="A89" s="1272">
        <f>'Operating Detail (3)'!A51</f>
        <v>0</v>
      </c>
      <c r="B89" s="1273"/>
      <c r="C89" s="518" t="e">
        <f t="array" ref="C89">INDEX('Operating Detail (3)'!$B51:$AE51,0,MATCH(1,('Operating Detail (3)'!$B$11:$AE$11="New")*('Operating Detail (3)'!$B$112:$AE$112='Budget Narrative (3)'!$G$2),0))</f>
        <v>#N/A</v>
      </c>
      <c r="D89" s="15"/>
      <c r="E89" s="480"/>
    </row>
    <row r="90" spans="1:5">
      <c r="A90" s="1272">
        <f>'Operating Detail (3)'!A52</f>
        <v>0</v>
      </c>
      <c r="B90" s="1273"/>
      <c r="C90" s="518" t="e">
        <f t="array" ref="C90">INDEX('Operating Detail (3)'!$B52:$AE52,0,MATCH(1,('Operating Detail (3)'!$B$11:$AE$11="New")*('Operating Detail (3)'!$B$112:$AE$112='Budget Narrative (3)'!$G$2),0))</f>
        <v>#N/A</v>
      </c>
      <c r="D90" s="15"/>
      <c r="E90" s="480"/>
    </row>
    <row r="91" spans="1:5">
      <c r="A91" s="1272">
        <f>'Operating Detail (3)'!A53</f>
        <v>0</v>
      </c>
      <c r="B91" s="1273"/>
      <c r="C91" s="518" t="e">
        <f t="array" ref="C91">INDEX('Operating Detail (3)'!$B53:$AE53,0,MATCH(1,('Operating Detail (3)'!$B$11:$AE$11="New")*('Operating Detail (3)'!$B$112:$AE$112='Budget Narrative (3)'!$G$2),0))</f>
        <v>#N/A</v>
      </c>
      <c r="D91" s="15"/>
      <c r="E91" s="480"/>
    </row>
    <row r="92" spans="1:5">
      <c r="A92" s="1272" t="str">
        <f>'Operating Detail (3)'!A54</f>
        <v>Subcontractors (First $25k Only)</v>
      </c>
      <c r="B92" s="1273"/>
      <c r="C92" s="518" t="e">
        <f t="array" ref="C92">INDEX('Operating Detail (3)'!$B54:$AE54,0,MATCH(1,('Operating Detail (3)'!$B$11:$AE$11="New")*('Operating Detail (3)'!$B$112:$AE$112='Budget Narrative (3)'!$G$2),0))</f>
        <v>#N/A</v>
      </c>
      <c r="D92" s="15"/>
      <c r="E92" s="480"/>
    </row>
    <row r="93" spans="1:5">
      <c r="A93" s="1272">
        <f>'Operating Detail (3)'!A55</f>
        <v>0</v>
      </c>
      <c r="B93" s="1273"/>
      <c r="C93" s="518" t="e">
        <f t="array" ref="C93">INDEX('Operating Detail (3)'!$B55:$AE55,0,MATCH(1,('Operating Detail (3)'!$B$11:$AE$11="New")*('Operating Detail (3)'!$B$112:$AE$112='Budget Narrative (3)'!$G$2),0))</f>
        <v>#N/A</v>
      </c>
      <c r="D93" s="15"/>
      <c r="E93" s="480"/>
    </row>
    <row r="94" spans="1:5">
      <c r="A94" s="1272">
        <f>'Operating Detail (3)'!A56</f>
        <v>0</v>
      </c>
      <c r="B94" s="1273"/>
      <c r="C94" s="518" t="e">
        <f t="array" ref="C94">INDEX('Operating Detail (3)'!$B56:$AE56,0,MATCH(1,('Operating Detail (3)'!$B$11:$AE$11="New")*('Operating Detail (3)'!$B$112:$AE$112='Budget Narrative (3)'!$G$2),0))</f>
        <v>#N/A</v>
      </c>
      <c r="D94" s="15"/>
      <c r="E94" s="480"/>
    </row>
    <row r="95" spans="1:5">
      <c r="A95" s="1272">
        <f>'Operating Detail (3)'!A57</f>
        <v>0</v>
      </c>
      <c r="B95" s="1273"/>
      <c r="C95" s="518" t="e">
        <f t="array" ref="C95">INDEX('Operating Detail (3)'!$B57:$AE57,0,MATCH(1,('Operating Detail (3)'!$B$11:$AE$11="New")*('Operating Detail (3)'!$B$112:$AE$112='Budget Narrative (3)'!$G$2),0))</f>
        <v>#N/A</v>
      </c>
      <c r="D95" s="15"/>
      <c r="E95" s="480"/>
    </row>
    <row r="96" spans="1:5">
      <c r="A96" s="1272">
        <f>'Operating Detail (3)'!A58</f>
        <v>0</v>
      </c>
      <c r="B96" s="1273"/>
      <c r="C96" s="518" t="e">
        <f t="array" ref="C96">INDEX('Operating Detail (3)'!$B58:$AE58,0,MATCH(1,('Operating Detail (3)'!$B$11:$AE$11="New")*('Operating Detail (3)'!$B$112:$AE$112='Budget Narrative (3)'!$G$2),0))</f>
        <v>#N/A</v>
      </c>
      <c r="D96" s="15"/>
      <c r="E96" s="480"/>
    </row>
    <row r="97" spans="1:5">
      <c r="A97" s="1272">
        <f>'Operating Detail (3)'!A59</f>
        <v>0</v>
      </c>
      <c r="B97" s="1273"/>
      <c r="C97" s="518" t="e">
        <f t="array" ref="C97">INDEX('Operating Detail (3)'!$B59:$AE59,0,MATCH(1,('Operating Detail (3)'!$B$11:$AE$11="New")*('Operating Detail (3)'!$B$112:$AE$112='Budget Narrative (3)'!$G$2),0))</f>
        <v>#N/A</v>
      </c>
      <c r="D97" s="15"/>
      <c r="E97" s="480"/>
    </row>
    <row r="98" spans="1:5">
      <c r="A98" s="1272">
        <f>'Operating Detail (3)'!A60</f>
        <v>0</v>
      </c>
      <c r="B98" s="1273"/>
      <c r="C98" s="518" t="e">
        <f t="array" ref="C98">INDEX('Operating Detail (3)'!$B60:$AE60,0,MATCH(1,('Operating Detail (3)'!$B$11:$AE$11="New")*('Operating Detail (3)'!$B$112:$AE$112='Budget Narrative (3)'!$G$2),0))</f>
        <v>#N/A</v>
      </c>
      <c r="D98" s="15"/>
      <c r="E98" s="480"/>
    </row>
    <row r="99" spans="1:5">
      <c r="A99" s="1272">
        <f>'Operating Detail (3)'!A61</f>
        <v>0</v>
      </c>
      <c r="B99" s="1273"/>
      <c r="C99" s="518" t="e">
        <f t="array" ref="C99">INDEX('Operating Detail (3)'!$B61:$AE61,0,MATCH(1,('Operating Detail (3)'!$B$11:$AE$11="New")*('Operating Detail (3)'!$B$112:$AE$112='Budget Narrative (3)'!$G$2),0))</f>
        <v>#N/A</v>
      </c>
      <c r="D99" s="15"/>
      <c r="E99" s="480"/>
    </row>
    <row r="100" spans="1:5">
      <c r="A100" s="1272">
        <f>'Operating Detail (3)'!A62</f>
        <v>0</v>
      </c>
      <c r="B100" s="1273"/>
      <c r="C100" s="518" t="e">
        <f t="array" ref="C100">INDEX('Operating Detail (3)'!$B62:$AE62,0,MATCH(1,('Operating Detail (3)'!$B$11:$AE$11="New")*('Operating Detail (3)'!$B$112:$AE$112='Budget Narrative (3)'!$G$2),0))</f>
        <v>#N/A</v>
      </c>
      <c r="D100" s="15"/>
      <c r="E100" s="480"/>
    </row>
    <row r="101" spans="1:5">
      <c r="A101" s="1272">
        <f>'Operating Detail (3)'!A63</f>
        <v>0</v>
      </c>
      <c r="B101" s="1273"/>
      <c r="C101" s="518" t="e">
        <f t="array" ref="C101">INDEX('Operating Detail (3)'!$B63:$AE63,0,MATCH(1,('Operating Detail (3)'!$B$11:$AE$11="New")*('Operating Detail (3)'!$B$112:$AE$112='Budget Narrative (3)'!$G$2),0))</f>
        <v>#N/A</v>
      </c>
      <c r="D101" s="15"/>
      <c r="E101" s="480"/>
    </row>
    <row r="102" spans="1:5">
      <c r="A102" s="1272">
        <f>'Operating Detail (3)'!A64</f>
        <v>0</v>
      </c>
      <c r="B102" s="1273"/>
      <c r="C102" s="518" t="e">
        <f t="array" ref="C102">INDEX('Operating Detail (3)'!$B64:$AE64,0,MATCH(1,('Operating Detail (3)'!$B$11:$AE$11="New")*('Operating Detail (3)'!$B$112:$AE$112='Budget Narrative (3)'!$G$2),0))</f>
        <v>#N/A</v>
      </c>
      <c r="D102" s="15"/>
      <c r="E102" s="480"/>
    </row>
    <row r="103" spans="1:5">
      <c r="A103" s="1272">
        <f>'Operating Detail (3)'!A65</f>
        <v>0</v>
      </c>
      <c r="B103" s="1273"/>
      <c r="C103" s="518" t="e">
        <f t="array" ref="C103">INDEX('Operating Detail (3)'!$B65:$AE65,0,MATCH(1,('Operating Detail (3)'!$B$11:$AE$11="New")*('Operating Detail (3)'!$B$112:$AE$112='Budget Narrative (3)'!$G$2),0))</f>
        <v>#N/A</v>
      </c>
      <c r="D103" s="15"/>
      <c r="E103" s="480"/>
    </row>
    <row r="104" spans="1:5">
      <c r="A104" s="1272">
        <f>'Operating Detail (3)'!A66</f>
        <v>0</v>
      </c>
      <c r="B104" s="1273"/>
      <c r="C104" s="518" t="e">
        <f t="array" ref="C104">INDEX('Operating Detail (3)'!$B66:$AE66,0,MATCH(1,('Operating Detail (3)'!$B$11:$AE$11="New")*('Operating Detail (3)'!$B$112:$AE$112='Budget Narrative (3)'!$G$2),0))</f>
        <v>#N/A</v>
      </c>
      <c r="D104" s="15"/>
      <c r="E104" s="480"/>
    </row>
    <row r="105" spans="1:5">
      <c r="A105" s="1288">
        <f>'Operating Detail (3)'!A67</f>
        <v>0</v>
      </c>
      <c r="B105" s="1289"/>
      <c r="C105" s="738"/>
      <c r="D105" s="414"/>
      <c r="E105" s="483"/>
    </row>
    <row r="106" spans="1:5">
      <c r="A106" s="1290" t="str">
        <f>'Operating Detail (3)'!A68</f>
        <v>TOTAL OPERATING EXPENSES</v>
      </c>
      <c r="B106" s="1291"/>
      <c r="C106" s="417" t="e">
        <f>SUM(C51:C105)</f>
        <v>#N/A</v>
      </c>
      <c r="D106" s="15"/>
      <c r="E106" s="480"/>
    </row>
    <row r="107" spans="1:5" ht="13.5" thickBot="1">
      <c r="A107" s="484" t="s">
        <v>241</v>
      </c>
      <c r="B107" s="485" t="e">
        <f t="array" ref="B107">INDEX('Summary (3)'!E25:AH25,0,MATCH(1,('Summary (3)'!$E$20:$AH$20="New")*('Summary (3)'!$E$74:$AH$74='Budget Narrative (3)'!$G$2),0))</f>
        <v>#N/A</v>
      </c>
      <c r="C107" s="486" t="e">
        <f t="array" ref="C107">INDEX('Summary (3)'!E26:AH26,0,MATCH(1,('Summary (3)'!$E$20:$AH$20="New")*('Summary (3)'!$E$74:$AH$74='Budget Narrative (3)'!$G$2),0))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(3)'!A71</f>
        <v>0</v>
      </c>
      <c r="B111" s="1273"/>
      <c r="C111" s="518" t="e">
        <f t="array" ref="C111">INDEX('Operating Detail (3)'!$B71:$AE71,0,MATCH(1,('Operating Detail (3)'!$B$11:$AE$11="New")*('Operating Detail (3)'!$B$112:$AE$112='Budget Narrative (3)'!$G$2),0))</f>
        <v>#N/A</v>
      </c>
      <c r="D111" s="24"/>
      <c r="E111" s="476"/>
    </row>
    <row r="112" spans="1:5">
      <c r="A112" s="1272">
        <f>'Operating Detail (3)'!A72</f>
        <v>0</v>
      </c>
      <c r="B112" s="1273"/>
      <c r="C112" s="518" t="e">
        <f t="array" ref="C112">INDEX('Operating Detail (3)'!$B72:$AE72,0,MATCH(1,('Operating Detail (3)'!$B$11:$AE$11="New")*('Operating Detail (3)'!$B$112:$AE$112='Budget Narrative (3)'!$G$2),0))</f>
        <v>#N/A</v>
      </c>
      <c r="D112" s="24"/>
      <c r="E112" s="477"/>
    </row>
    <row r="113" spans="1:5">
      <c r="A113" s="1272">
        <f>'Operating Detail (3)'!A73</f>
        <v>0</v>
      </c>
      <c r="B113" s="1273"/>
      <c r="C113" s="518" t="e">
        <f t="array" ref="C113">INDEX('Operating Detail (3)'!$B73:$AE73,0,MATCH(1,('Operating Detail (3)'!$B$11:$AE$11="New")*('Operating Detail (3)'!$B$112:$AE$112='Budget Narrative (3)'!$G$2),0))</f>
        <v>#N/A</v>
      </c>
      <c r="D113" s="24"/>
      <c r="E113" s="478"/>
    </row>
    <row r="114" spans="1:5">
      <c r="A114" s="1272">
        <f>'Operating Detail (3)'!A74</f>
        <v>0</v>
      </c>
      <c r="B114" s="1273"/>
      <c r="C114" s="518" t="e">
        <f t="array" ref="C114">INDEX('Operating Detail (3)'!$B74:$AE74,0,MATCH(1,('Operating Detail (3)'!$B$11:$AE$11="New")*('Operating Detail (3)'!$B$112:$AE$112='Budget Narrative (3)'!$G$2),0))</f>
        <v>#N/A</v>
      </c>
      <c r="D114" s="24"/>
      <c r="E114" s="478"/>
    </row>
    <row r="115" spans="1:5">
      <c r="A115" s="1272">
        <f>'Operating Detail (3)'!A75</f>
        <v>0</v>
      </c>
      <c r="B115" s="1273"/>
      <c r="C115" s="518" t="e">
        <f t="array" ref="C115">INDEX('Operating Detail (3)'!$B75:$AE75,0,MATCH(1,('Operating Detail (3)'!$B$11:$AE$11="New")*('Operating Detail (3)'!$B$112:$AE$112='Budget Narrative (3)'!$G$2),0))</f>
        <v>#N/A</v>
      </c>
      <c r="D115" s="24"/>
      <c r="E115" s="477"/>
    </row>
    <row r="116" spans="1:5">
      <c r="A116" s="1272">
        <f>'Operating Detail (3)'!A76</f>
        <v>0</v>
      </c>
      <c r="B116" s="1273"/>
      <c r="C116" s="518" t="e">
        <f t="array" ref="C116">INDEX('Operating Detail (3)'!$B76:$AE76,0,MATCH(1,('Operating Detail (3)'!$B$11:$AE$11="New")*('Operating Detail (3)'!$B$112:$AE$112='Budget Narrative (3)'!$G$2),0))</f>
        <v>#N/A</v>
      </c>
      <c r="D116" s="24"/>
      <c r="E116" s="477"/>
    </row>
    <row r="117" spans="1:5">
      <c r="A117" s="1272">
        <f>'Operating Detail (3)'!A77</f>
        <v>0</v>
      </c>
      <c r="B117" s="1273"/>
      <c r="C117" s="518" t="e">
        <f t="array" ref="C117">INDEX('Operating Detail (3)'!$B77:$AE77,0,MATCH(1,('Operating Detail (3)'!$B$11:$AE$11="New")*('Operating Detail (3)'!$B$112:$AE$112='Budget Narrative (3)'!$G$2),0))</f>
        <v>#N/A</v>
      </c>
      <c r="D117" s="24"/>
      <c r="E117" s="477"/>
    </row>
    <row r="118" spans="1:5">
      <c r="A118" s="1272">
        <f>'Operating Detail (3)'!A78</f>
        <v>0</v>
      </c>
      <c r="B118" s="1273"/>
      <c r="C118" s="518" t="e">
        <f t="array" ref="C118">INDEX('Operating Detail (3)'!$B78:$AE78,0,MATCH(1,('Operating Detail (3)'!$B$11:$AE$11="New")*('Operating Detail (3)'!$B$112:$AE$112='Budget Narrative (3)'!$G$2),0))</f>
        <v>#N/A</v>
      </c>
      <c r="D118" s="24"/>
      <c r="E118" s="477"/>
    </row>
    <row r="119" spans="1:5">
      <c r="A119" s="1272">
        <f>'Operating Detail (3)'!A79</f>
        <v>0</v>
      </c>
      <c r="B119" s="1273"/>
      <c r="C119" s="518" t="e">
        <f t="array" ref="C119">INDEX('Operating Detail (3)'!$B79:$AE79,0,MATCH(1,('Operating Detail (3)'!$B$11:$AE$11="New")*('Operating Detail (3)'!$B$112:$AE$112='Budget Narrative (3)'!$G$2),0))</f>
        <v>#N/A</v>
      </c>
      <c r="E119" s="479"/>
    </row>
    <row r="120" spans="1:5">
      <c r="A120" s="1272">
        <f>'Operating Detail (3)'!A80</f>
        <v>0</v>
      </c>
      <c r="B120" s="1273"/>
      <c r="C120" s="518" t="e">
        <f t="array" ref="C120">INDEX('Operating Detail (3)'!$B80:$AE80,0,MATCH(1,('Operating Detail (3)'!$B$11:$AE$11="New")*('Operating Detail (3)'!$B$112:$AE$112='Budget Narrative (3)'!$G$2),0))</f>
        <v>#N/A</v>
      </c>
      <c r="E120" s="479"/>
    </row>
    <row r="121" spans="1:5">
      <c r="A121" s="1272">
        <f>'Operating Detail (3)'!A81</f>
        <v>0</v>
      </c>
      <c r="B121" s="1273"/>
      <c r="C121" s="518" t="e">
        <f t="array" ref="C121">INDEX('Operating Detail (3)'!$B81:$AE81,0,MATCH(1,('Operating Detail (3)'!$B$11:$AE$11="New")*('Operating Detail (3)'!$B$112:$AE$112='Budget Narrative (3)'!$G$2),0))</f>
        <v>#N/A</v>
      </c>
      <c r="E121" s="479"/>
    </row>
    <row r="122" spans="1:5">
      <c r="A122" s="1272">
        <f>'Operating Detail (3)'!A82</f>
        <v>0</v>
      </c>
      <c r="B122" s="1273"/>
      <c r="C122" s="518" t="e">
        <f t="array" ref="C122">INDEX('Operating Detail (3)'!$B82:$AE82,0,MATCH(1,('Operating Detail (3)'!$B$11:$AE$11="New")*('Operating Detail (3)'!$B$112:$AE$112='Budget Narrative (3)'!$G$2),0))</f>
        <v>#N/A</v>
      </c>
      <c r="E122" s="479"/>
    </row>
    <row r="123" spans="1:5">
      <c r="A123" s="1272"/>
      <c r="B123" s="1273"/>
      <c r="C123" s="518"/>
      <c r="E123" s="479"/>
    </row>
    <row r="124" spans="1:5" ht="12.95" thickBot="1">
      <c r="A124" s="1278" t="str">
        <f>'Operating Detail (3)'!A84</f>
        <v>TOTAL OTHER EXPENSES</v>
      </c>
      <c r="B124" s="1279"/>
      <c r="C124" s="486" t="e">
        <f>SUM(C111:C122)</f>
        <v>#N/A</v>
      </c>
      <c r="D124" s="487"/>
      <c r="E124" s="489"/>
    </row>
    <row r="125" spans="1:5">
      <c r="A125" s="1273">
        <f>'Operating Detail (3)'!A85</f>
        <v>0</v>
      </c>
      <c r="B125" s="1273"/>
      <c r="C125" s="518"/>
      <c r="E125" s="906"/>
    </row>
    <row r="126" spans="1:5" ht="12.95" thickBot="1">
      <c r="A126" s="903"/>
      <c r="B126" s="903"/>
      <c r="C126" s="518"/>
      <c r="E126" s="906"/>
    </row>
    <row r="127" spans="1:5" ht="12.75" customHeight="1">
      <c r="A127" s="1285" t="str">
        <f>'Operating Detail (3)'!A86</f>
        <v>Capital Expenses</v>
      </c>
      <c r="B127" s="1286"/>
      <c r="C127" s="466" t="s">
        <v>242</v>
      </c>
      <c r="D127" s="465" t="s">
        <v>234</v>
      </c>
      <c r="E127" s="467" t="s">
        <v>235</v>
      </c>
    </row>
    <row r="128" spans="1:5">
      <c r="A128" s="1272">
        <f>'Operating Detail (3)'!A87</f>
        <v>0</v>
      </c>
      <c r="B128" s="1273"/>
      <c r="C128" s="518" t="e">
        <f t="array" ref="C128">INDEX('Operating Detail (3)'!$B87:$AE87,0,MATCH(1,('Operating Detail (3)'!$B$11:$AE$11="New")*('Operating Detail (3)'!$B$112:$AE$112='Budget Narrative (3)'!$G$2),0))</f>
        <v>#N/A</v>
      </c>
      <c r="E128" s="479"/>
    </row>
    <row r="129" spans="1:5">
      <c r="A129" s="1272">
        <f>'Operating Detail (3)'!A88</f>
        <v>0</v>
      </c>
      <c r="B129" s="1273"/>
      <c r="C129" s="518" t="e">
        <f t="array" ref="C129">INDEX('Operating Detail (3)'!$B88:$AE88,0,MATCH(1,('Operating Detail (3)'!$B$11:$AE$11="New")*('Operating Detail (3)'!$B$112:$AE$112='Budget Narrative (3)'!$G$2),0))</f>
        <v>#N/A</v>
      </c>
      <c r="E129" s="479"/>
    </row>
    <row r="130" spans="1:5">
      <c r="A130" s="1272">
        <f>'Operating Detail (3)'!A89</f>
        <v>0</v>
      </c>
      <c r="B130" s="1273"/>
      <c r="C130" s="518" t="e">
        <f t="array" ref="C130">INDEX('Operating Detail (3)'!$B89:$AE89,0,MATCH(1,('Operating Detail (3)'!$B$11:$AE$11="New")*('Operating Detail (3)'!$B$112:$AE$112='Budget Narrative (3)'!$G$2),0))</f>
        <v>#N/A</v>
      </c>
      <c r="E130" s="479"/>
    </row>
    <row r="131" spans="1:5">
      <c r="A131" s="1272">
        <f>'Operating Detail (3)'!A90</f>
        <v>0</v>
      </c>
      <c r="B131" s="1273"/>
      <c r="C131" s="518" t="e">
        <f t="array" ref="C131">INDEX('Operating Detail (3)'!$B90:$AE90,0,MATCH(1,('Operating Detail (3)'!$B$11:$AE$11="New")*('Operating Detail (3)'!$B$112:$AE$112='Budget Narrative (3)'!$G$2),0))</f>
        <v>#N/A</v>
      </c>
      <c r="E131" s="479"/>
    </row>
    <row r="132" spans="1:5">
      <c r="A132" s="1272">
        <f>'Operating Detail (3)'!A91</f>
        <v>0</v>
      </c>
      <c r="B132" s="1273"/>
      <c r="C132" s="518" t="e">
        <f t="array" ref="C132">INDEX('Operating Detail (3)'!$B91:$AE91,0,MATCH(1,('Operating Detail (3)'!$B$11:$AE$11="New")*('Operating Detail (3)'!$B$112:$AE$112='Budget Narrative (3)'!$G$2),0))</f>
        <v>#N/A</v>
      </c>
      <c r="E132" s="479"/>
    </row>
    <row r="133" spans="1:5">
      <c r="A133" s="1272">
        <f>'Operating Detail (3)'!A92</f>
        <v>0</v>
      </c>
      <c r="B133" s="1273"/>
      <c r="C133" s="518" t="e">
        <f t="array" ref="C133">INDEX('Operating Detail (3)'!$B92:$AE92,0,MATCH(1,('Operating Detail (3)'!$B$11:$AE$11="New")*('Operating Detail (3)'!$B$112:$AE$112='Budget Narrative (3)'!$G$2),0))</f>
        <v>#N/A</v>
      </c>
      <c r="E133" s="479"/>
    </row>
    <row r="134" spans="1:5">
      <c r="A134" s="1272">
        <f>'Operating Detail (3)'!A93</f>
        <v>0</v>
      </c>
      <c r="B134" s="1273"/>
      <c r="C134" s="518" t="e">
        <f t="array" ref="C134">INDEX('Operating Detail (3)'!$B93:$AE93,0,MATCH(1,('Operating Detail (3)'!$B$11:$AE$11="New")*('Operating Detail (3)'!$B$112:$AE$112='Budget Narrative (3)'!$G$2),0))</f>
        <v>#N/A</v>
      </c>
      <c r="E134" s="479"/>
    </row>
    <row r="135" spans="1:5">
      <c r="A135" s="1272">
        <f>'Operating Detail (3)'!A94</f>
        <v>0</v>
      </c>
      <c r="B135" s="1273"/>
      <c r="C135" s="518"/>
      <c r="E135" s="479"/>
    </row>
    <row r="136" spans="1:5" ht="12.95" thickBot="1">
      <c r="A136" s="1278" t="str">
        <f>'Operating Detail (3)'!A95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95">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(3)'!$E29:$AH29,0,MATCH(1,('Summary (3)'!$E20:$AH20="New")*('Summary (3)'!$E74:$AH74='Budget Narrative (3)'!$G$2),0))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27.95">
      <c r="A186" s="1280"/>
      <c r="B186" s="1280"/>
      <c r="C186" s="1280"/>
      <c r="D186" s="736" t="s">
        <v>263</v>
      </c>
      <c r="E186" s="1261" t="s">
        <v>279</v>
      </c>
      <c r="F186" s="1262"/>
      <c r="G186" s="1257"/>
      <c r="H186" s="1257"/>
      <c r="I186" s="1257"/>
    </row>
    <row r="187" spans="1:9" ht="27.95">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(3)'!A151</f>
        <v>0</v>
      </c>
      <c r="B192" s="1273"/>
      <c r="C192" s="518"/>
      <c r="E192" s="906"/>
      <c r="F192" s="906"/>
      <c r="G192" s="906"/>
      <c r="H192" s="906"/>
      <c r="I192" s="906"/>
    </row>
    <row r="193" spans="1:2">
      <c r="A193" s="1273">
        <f>'Operating Detail (3)'!A152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54:B54"/>
    <mergeCell ref="A55:B55"/>
    <mergeCell ref="A56:B56"/>
    <mergeCell ref="A57:B57"/>
    <mergeCell ref="A58:B58"/>
    <mergeCell ref="A59:B59"/>
    <mergeCell ref="B1:C1"/>
    <mergeCell ref="B2:C2"/>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10:B110"/>
    <mergeCell ref="A96:B96"/>
    <mergeCell ref="A97:B97"/>
    <mergeCell ref="A98:B98"/>
    <mergeCell ref="A99:B99"/>
    <mergeCell ref="A100:B100"/>
    <mergeCell ref="A101:B101"/>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92:B192"/>
    <mergeCell ref="A193:B193"/>
    <mergeCell ref="A194:B194"/>
    <mergeCell ref="A195:B195"/>
    <mergeCell ref="A175:C187"/>
    <mergeCell ref="A188:C188"/>
    <mergeCell ref="A172:B172"/>
    <mergeCell ref="A173:I173"/>
    <mergeCell ref="A174:C174"/>
    <mergeCell ref="E174:F174"/>
    <mergeCell ref="G174:I174"/>
    <mergeCell ref="E175:F175"/>
    <mergeCell ref="G175:I183"/>
    <mergeCell ref="E176:F176"/>
    <mergeCell ref="E177:F177"/>
    <mergeCell ref="E178:F178"/>
    <mergeCell ref="E179:F179"/>
    <mergeCell ref="E180:F180"/>
    <mergeCell ref="E181:F181"/>
    <mergeCell ref="E188:F188"/>
    <mergeCell ref="G188:I188"/>
    <mergeCell ref="A189:C189"/>
    <mergeCell ref="E189:F189"/>
    <mergeCell ref="G189:I189"/>
    <mergeCell ref="A202:B202"/>
    <mergeCell ref="A203:B203"/>
    <mergeCell ref="A204:B204"/>
    <mergeCell ref="A196:B196"/>
    <mergeCell ref="A197:B197"/>
    <mergeCell ref="A198:B198"/>
    <mergeCell ref="A199:B199"/>
    <mergeCell ref="A200:B200"/>
    <mergeCell ref="A201:B201"/>
    <mergeCell ref="A190:I190"/>
    <mergeCell ref="A191:I191"/>
    <mergeCell ref="E182:F182"/>
    <mergeCell ref="E183:F183"/>
    <mergeCell ref="E184:F184"/>
    <mergeCell ref="G184:I184"/>
    <mergeCell ref="E185:F185"/>
    <mergeCell ref="G185:I185"/>
    <mergeCell ref="E186:F186"/>
    <mergeCell ref="G186:I186"/>
    <mergeCell ref="E187:F187"/>
    <mergeCell ref="G187:I187"/>
  </mergeCells>
  <conditionalFormatting sqref="B2">
    <cfRule type="containsBlanks" dxfId="334" priority="8">
      <formula>LEN(TRIM(B2))=0</formula>
    </cfRule>
  </conditionalFormatting>
  <conditionalFormatting sqref="B4:F45 C51:E105 C111:E122 C128:E134">
    <cfRule type="expression" dxfId="333" priority="9">
      <formula>$C4=0</formula>
    </cfRule>
  </conditionalFormatting>
  <conditionalFormatting sqref="C106">
    <cfRule type="expression" dxfId="332" priority="7">
      <formula>$A106=0</formula>
    </cfRule>
  </conditionalFormatting>
  <conditionalFormatting sqref="C124">
    <cfRule type="expression" dxfId="331" priority="6">
      <formula>$A124=0</formula>
    </cfRule>
  </conditionalFormatting>
  <conditionalFormatting sqref="C136">
    <cfRule type="expression" dxfId="330" priority="5">
      <formula>$A136=0</formula>
    </cfRule>
  </conditionalFormatting>
  <conditionalFormatting sqref="C170">
    <cfRule type="expression" dxfId="329" priority="2">
      <formula>$C170=0</formula>
    </cfRule>
  </conditionalFormatting>
  <conditionalFormatting sqref="C171">
    <cfRule type="cellIs" dxfId="328" priority="1" operator="notBetween">
      <formula>-2</formula>
      <formula>2</formula>
    </cfRule>
  </conditionalFormatting>
  <conditionalFormatting sqref="C140:E168">
    <cfRule type="expression" dxfId="327" priority="3">
      <formula>$C140=0</formula>
    </cfRule>
  </conditionalFormatting>
  <conditionalFormatting sqref="D140:E168">
    <cfRule type="containsBlanks" dxfId="326" priority="4">
      <formula>LEN(TRIM(D140))=0</formula>
    </cfRule>
  </conditionalFormatting>
  <conditionalFormatting sqref="D4:F45 D51:E104 D111:E122 D128:E134">
    <cfRule type="containsBlanks" dxfId="325" priority="10">
      <formula>LEN(TRIM(D4))=0</formula>
    </cfRule>
  </conditionalFormatting>
  <hyperlinks>
    <hyperlink ref="A191" r:id="rId1" xr:uid="{00000000-0004-0000-0E00-000000000000}"/>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E00-000000000000}">
          <x14:formula1>
            <xm:f>'Dropdown Lists'!$E$2:$E$17</xm:f>
          </x14:formula1>
          <xm:sqref>B2:C2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34998626667073579"/>
  </sheetPr>
  <dimension ref="A1:G78"/>
  <sheetViews>
    <sheetView zoomScaleNormal="100" workbookViewId="0">
      <selection activeCell="C24" sqref="C24"/>
    </sheetView>
  </sheetViews>
  <sheetFormatPr defaultRowHeight="12.6"/>
  <cols>
    <col min="1" max="1" width="60.140625" bestFit="1" customWidth="1"/>
    <col min="2" max="2" width="25.5703125" customWidth="1"/>
    <col min="3" max="3" width="18.28515625" customWidth="1"/>
    <col min="4" max="4" width="21.5703125" customWidth="1"/>
    <col min="5" max="5" width="20.5703125" customWidth="1"/>
    <col min="19" max="19" width="11.5703125" customWidth="1"/>
  </cols>
  <sheetData>
    <row r="1" spans="1:7" s="444" customFormat="1" ht="26.1">
      <c r="A1" s="443" t="s">
        <v>41</v>
      </c>
      <c r="B1" s="443" t="s">
        <v>42</v>
      </c>
      <c r="C1" s="443" t="s">
        <v>43</v>
      </c>
      <c r="D1" s="443" t="s">
        <v>44</v>
      </c>
      <c r="E1" s="443" t="s">
        <v>45</v>
      </c>
      <c r="F1" s="443" t="s">
        <v>46</v>
      </c>
      <c r="G1" s="443" t="s">
        <v>47</v>
      </c>
    </row>
    <row r="2" spans="1:7" ht="12.95">
      <c r="A2" s="96"/>
      <c r="B2" s="96"/>
      <c r="C2" s="96"/>
      <c r="D2" s="96"/>
    </row>
    <row r="3" spans="1:7">
      <c r="A3" s="16" t="s">
        <v>48</v>
      </c>
      <c r="B3" s="16" t="s">
        <v>49</v>
      </c>
      <c r="C3" s="16" t="s">
        <v>50</v>
      </c>
      <c r="D3" s="16" t="s">
        <v>51</v>
      </c>
      <c r="E3" s="16" t="s">
        <v>52</v>
      </c>
      <c r="F3" s="98">
        <v>41821</v>
      </c>
      <c r="G3" s="98">
        <v>42185</v>
      </c>
    </row>
    <row r="4" spans="1:7">
      <c r="A4" s="16" t="s">
        <v>53</v>
      </c>
      <c r="B4" s="16" t="s">
        <v>54</v>
      </c>
      <c r="C4" s="16" t="s">
        <v>55</v>
      </c>
      <c r="D4" s="16" t="s">
        <v>55</v>
      </c>
      <c r="E4" s="16" t="s">
        <v>56</v>
      </c>
      <c r="F4" s="98">
        <v>42186</v>
      </c>
      <c r="G4" s="98">
        <v>42551</v>
      </c>
    </row>
    <row r="5" spans="1:7">
      <c r="A5" s="16" t="s">
        <v>57</v>
      </c>
      <c r="C5" s="16" t="s">
        <v>58</v>
      </c>
      <c r="D5" s="16" t="s">
        <v>58</v>
      </c>
      <c r="E5" s="16" t="s">
        <v>59</v>
      </c>
      <c r="F5" s="98">
        <v>42552</v>
      </c>
      <c r="G5" s="98">
        <v>42916</v>
      </c>
    </row>
    <row r="6" spans="1:7">
      <c r="A6" s="16" t="s">
        <v>60</v>
      </c>
      <c r="C6" s="16" t="s">
        <v>61</v>
      </c>
      <c r="D6" s="16" t="s">
        <v>61</v>
      </c>
      <c r="E6" s="16" t="s">
        <v>62</v>
      </c>
      <c r="F6" s="98">
        <v>42917</v>
      </c>
      <c r="G6" s="98">
        <v>43281</v>
      </c>
    </row>
    <row r="7" spans="1:7">
      <c r="A7" s="16" t="s">
        <v>63</v>
      </c>
      <c r="E7" s="16" t="s">
        <v>64</v>
      </c>
      <c r="F7" s="98">
        <v>43282</v>
      </c>
      <c r="G7" s="98">
        <v>43646</v>
      </c>
    </row>
    <row r="8" spans="1:7">
      <c r="A8" t="s">
        <v>65</v>
      </c>
      <c r="E8" s="16" t="s">
        <v>66</v>
      </c>
      <c r="F8" s="98">
        <v>43647</v>
      </c>
      <c r="G8" s="98">
        <v>44012</v>
      </c>
    </row>
    <row r="9" spans="1:7">
      <c r="A9" s="16" t="s">
        <v>67</v>
      </c>
      <c r="E9" s="16" t="s">
        <v>68</v>
      </c>
      <c r="F9" s="98">
        <v>44013</v>
      </c>
      <c r="G9" s="98">
        <v>44377</v>
      </c>
    </row>
    <row r="10" spans="1:7">
      <c r="A10" t="s">
        <v>69</v>
      </c>
      <c r="E10" s="16" t="s">
        <v>70</v>
      </c>
      <c r="F10" s="98">
        <v>44378</v>
      </c>
      <c r="G10" s="98">
        <v>44742</v>
      </c>
    </row>
    <row r="11" spans="1:7">
      <c r="A11" s="16" t="s">
        <v>71</v>
      </c>
      <c r="E11" s="16" t="s">
        <v>72</v>
      </c>
      <c r="F11" s="98">
        <v>44743</v>
      </c>
      <c r="G11" s="98">
        <v>45107</v>
      </c>
    </row>
    <row r="12" spans="1:7">
      <c r="A12" s="16" t="s">
        <v>73</v>
      </c>
      <c r="E12" s="16" t="s">
        <v>74</v>
      </c>
      <c r="F12" s="98">
        <v>45108</v>
      </c>
      <c r="G12" s="98">
        <v>45473</v>
      </c>
    </row>
    <row r="13" spans="1:7" ht="15" customHeight="1">
      <c r="A13" s="16" t="s">
        <v>75</v>
      </c>
      <c r="E13" s="16" t="s">
        <v>76</v>
      </c>
      <c r="F13" s="98">
        <v>45474</v>
      </c>
      <c r="G13" s="98">
        <v>45838</v>
      </c>
    </row>
    <row r="14" spans="1:7">
      <c r="A14" s="16" t="s">
        <v>77</v>
      </c>
      <c r="E14" s="16" t="s">
        <v>78</v>
      </c>
      <c r="F14" s="98">
        <v>45839</v>
      </c>
      <c r="G14" s="98">
        <v>46203</v>
      </c>
    </row>
    <row r="15" spans="1:7">
      <c r="A15" t="s">
        <v>79</v>
      </c>
      <c r="E15" s="16" t="s">
        <v>80</v>
      </c>
      <c r="F15" s="98">
        <v>46204</v>
      </c>
      <c r="G15" s="98">
        <v>46568</v>
      </c>
    </row>
    <row r="16" spans="1:7">
      <c r="A16" t="s">
        <v>81</v>
      </c>
      <c r="E16" s="16" t="s">
        <v>82</v>
      </c>
      <c r="F16" s="98">
        <v>46569</v>
      </c>
      <c r="G16" s="98">
        <v>46934</v>
      </c>
    </row>
    <row r="17" spans="1:7">
      <c r="A17" t="s">
        <v>83</v>
      </c>
      <c r="E17" s="16" t="s">
        <v>84</v>
      </c>
      <c r="F17" s="98">
        <v>46935</v>
      </c>
      <c r="G17" s="98">
        <v>47299</v>
      </c>
    </row>
    <row r="18" spans="1:7">
      <c r="A18" t="s">
        <v>85</v>
      </c>
      <c r="E18" s="16" t="s">
        <v>86</v>
      </c>
      <c r="F18" s="98">
        <v>47300</v>
      </c>
      <c r="G18" s="98">
        <v>47664</v>
      </c>
    </row>
    <row r="19" spans="1:7">
      <c r="A19" t="s">
        <v>87</v>
      </c>
      <c r="E19" s="16" t="s">
        <v>88</v>
      </c>
      <c r="F19" s="98">
        <v>47665</v>
      </c>
      <c r="G19" s="98">
        <v>48029</v>
      </c>
    </row>
    <row r="20" spans="1:7">
      <c r="A20" t="s">
        <v>89</v>
      </c>
      <c r="E20" s="16" t="s">
        <v>90</v>
      </c>
      <c r="F20" s="98">
        <v>48030</v>
      </c>
      <c r="G20" s="98">
        <v>48395</v>
      </c>
    </row>
    <row r="21" spans="1:7">
      <c r="A21" t="s">
        <v>91</v>
      </c>
      <c r="E21" s="16" t="s">
        <v>92</v>
      </c>
      <c r="F21" s="98">
        <v>48396</v>
      </c>
      <c r="G21" s="98">
        <v>48760</v>
      </c>
    </row>
    <row r="22" spans="1:7">
      <c r="A22" t="s">
        <v>93</v>
      </c>
    </row>
    <row r="23" spans="1:7">
      <c r="A23" t="s">
        <v>94</v>
      </c>
    </row>
    <row r="24" spans="1:7">
      <c r="A24" t="s">
        <v>95</v>
      </c>
    </row>
    <row r="25" spans="1:7">
      <c r="A25" t="s">
        <v>96</v>
      </c>
    </row>
    <row r="26" spans="1:7">
      <c r="A26" t="s">
        <v>97</v>
      </c>
    </row>
    <row r="27" spans="1:7">
      <c r="A27" t="s">
        <v>98</v>
      </c>
    </row>
    <row r="28" spans="1:7">
      <c r="A28" s="16" t="s">
        <v>99</v>
      </c>
    </row>
    <row r="29" spans="1:7">
      <c r="A29" s="16" t="s">
        <v>100</v>
      </c>
    </row>
    <row r="30" spans="1:7">
      <c r="A30" t="s">
        <v>101</v>
      </c>
    </row>
    <row r="31" spans="1:7">
      <c r="A31" t="s">
        <v>102</v>
      </c>
    </row>
    <row r="32" spans="1:7">
      <c r="A32" s="16" t="s">
        <v>103</v>
      </c>
    </row>
    <row r="33" spans="1:1">
      <c r="A33" t="s">
        <v>104</v>
      </c>
    </row>
    <row r="34" spans="1:1">
      <c r="A34" t="s">
        <v>105</v>
      </c>
    </row>
    <row r="35" spans="1:1">
      <c r="A35" t="s">
        <v>106</v>
      </c>
    </row>
    <row r="36" spans="1:1">
      <c r="A36" t="s">
        <v>107</v>
      </c>
    </row>
    <row r="37" spans="1:1">
      <c r="A37" s="16" t="s">
        <v>108</v>
      </c>
    </row>
    <row r="38" spans="1:1">
      <c r="A38" s="16" t="s">
        <v>109</v>
      </c>
    </row>
    <row r="39" spans="1:1">
      <c r="A39" t="s">
        <v>110</v>
      </c>
    </row>
    <row r="40" spans="1:1">
      <c r="A40" t="s">
        <v>111</v>
      </c>
    </row>
    <row r="78" spans="1:1">
      <c r="A78" s="16" t="s">
        <v>60</v>
      </c>
    </row>
  </sheetData>
  <sortState xmlns:xlrd2="http://schemas.microsoft.com/office/spreadsheetml/2017/richdata2" ref="A3:A41">
    <sortCondition ref="A3:A41"/>
  </sortState>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59999389629810485"/>
    <pageSetUpPr fitToPage="1"/>
  </sheetPr>
  <dimension ref="A1:AK80"/>
  <sheetViews>
    <sheetView showGridLines="0" topLeftCell="A28"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342"/>
      <c r="C12" s="1343"/>
      <c r="D12" s="1344"/>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1296">
        <f>'Summary (1)'!D13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561">
        <f>AI42</f>
        <v>0</v>
      </c>
      <c r="C14" s="561">
        <f>AK42</f>
        <v>0</v>
      </c>
      <c r="D14" s="1297"/>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562">
        <f>'Summary (All Budgets)'!B15</f>
        <v>-749110</v>
      </c>
      <c r="C15" s="562">
        <f>'Summary (All Budgets)'!C15</f>
        <v>149822</v>
      </c>
      <c r="D15" s="1297"/>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562">
        <f>'Summary (1)'!B16</f>
        <v>0</v>
      </c>
      <c r="C16" s="562">
        <f>'Summary (All Budgets)'!C16</f>
        <v>898932</v>
      </c>
      <c r="D16" s="1298"/>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Agreement","","Current/Actuals")</f>
        <v/>
      </c>
      <c r="F20" s="229" t="str">
        <f>IF(B10="","",VLOOKUP(B10,'Dropdown Lists'!C:D,2,FALSE))</f>
        <v xml:space="preserve"> </v>
      </c>
      <c r="G20" s="293" t="s">
        <v>159</v>
      </c>
      <c r="H20" s="230" t="str">
        <f>$E$20</f>
        <v/>
      </c>
      <c r="I20" s="231" t="str">
        <f>$F$20</f>
        <v xml:space="preserve"> </v>
      </c>
      <c r="J20" s="232" t="str">
        <f>$G$20</f>
        <v>New</v>
      </c>
      <c r="K20" s="301" t="str">
        <f>$E$20</f>
        <v/>
      </c>
      <c r="L20" s="233" t="str">
        <f>$F$20</f>
        <v xml:space="preserve"> </v>
      </c>
      <c r="M20" s="309" t="str">
        <f>$G$20</f>
        <v>New</v>
      </c>
      <c r="N20" s="234" t="str">
        <f>$E$20</f>
        <v/>
      </c>
      <c r="O20" s="235" t="str">
        <f>$F$20</f>
        <v xml:space="preserve"> </v>
      </c>
      <c r="P20" s="236" t="str">
        <f>$G$20</f>
        <v>New</v>
      </c>
      <c r="Q20" s="237" t="str">
        <f>$E$20</f>
        <v/>
      </c>
      <c r="R20" s="238" t="str">
        <f>$F$20</f>
        <v xml:space="preserve"> </v>
      </c>
      <c r="S20" s="239" t="str">
        <f>$G$20</f>
        <v>New</v>
      </c>
      <c r="T20" s="312" t="str">
        <f>$E$20</f>
        <v/>
      </c>
      <c r="U20" s="240" t="str">
        <f>$F$20</f>
        <v xml:space="preserve"> </v>
      </c>
      <c r="V20" s="314" t="str">
        <f>$G$20</f>
        <v>New</v>
      </c>
      <c r="W20" s="241" t="str">
        <f>$E$20</f>
        <v/>
      </c>
      <c r="X20" s="242" t="str">
        <f>$F$20</f>
        <v xml:space="preserve"> </v>
      </c>
      <c r="Y20" s="243" t="str">
        <f>$G$20</f>
        <v>New</v>
      </c>
      <c r="Z20" s="244" t="str">
        <f>$E$20</f>
        <v/>
      </c>
      <c r="AA20" s="245" t="str">
        <f>$F$20</f>
        <v xml:space="preserve"> </v>
      </c>
      <c r="AB20" s="246" t="str">
        <f>$G$20</f>
        <v>New</v>
      </c>
      <c r="AC20" s="247" t="str">
        <f>$E$20</f>
        <v/>
      </c>
      <c r="AD20" s="248" t="str">
        <f>$F$20</f>
        <v xml:space="preserve"> </v>
      </c>
      <c r="AE20" s="249" t="str">
        <f>$G$20</f>
        <v>New</v>
      </c>
      <c r="AF20" s="250" t="str">
        <f>$E$20</f>
        <v/>
      </c>
      <c r="AG20" s="251" t="str">
        <f>$F$20</f>
        <v xml:space="preserve"> </v>
      </c>
      <c r="AH20" s="252" t="str">
        <f>$G$20</f>
        <v>New</v>
      </c>
      <c r="AI20" s="319" t="str">
        <f>$E$20</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(4)'!F59</f>
        <v>0</v>
      </c>
      <c r="F22" s="151">
        <f>'Salary Detail (4)'!G59</f>
        <v>0</v>
      </c>
      <c r="G22" s="578">
        <f>'Salary Detail (4)'!H59</f>
        <v>0</v>
      </c>
      <c r="H22" s="155">
        <f>'Salary Detail (4)'!M59</f>
        <v>0</v>
      </c>
      <c r="I22" s="151">
        <f>'Salary Detail (4)'!N59</f>
        <v>0</v>
      </c>
      <c r="J22" s="579">
        <f>'Salary Detail (4)'!O59</f>
        <v>0</v>
      </c>
      <c r="K22" s="303">
        <f>'Salary Detail (4)'!T59</f>
        <v>0</v>
      </c>
      <c r="L22" s="151">
        <f>'Salary Detail (4)'!U59</f>
        <v>0</v>
      </c>
      <c r="M22" s="578">
        <f>'Salary Detail (4)'!V59</f>
        <v>0</v>
      </c>
      <c r="N22" s="155">
        <f>'Salary Detail (4)'!AA59</f>
        <v>0</v>
      </c>
      <c r="O22" s="151">
        <f>'Salary Detail (4)'!AB59</f>
        <v>0</v>
      </c>
      <c r="P22" s="579">
        <f>'Salary Detail (4)'!AC59</f>
        <v>0</v>
      </c>
      <c r="Q22" s="155">
        <f>'Salary Detail (4)'!AH59</f>
        <v>0</v>
      </c>
      <c r="R22" s="151">
        <f>'Salary Detail (4)'!AI59</f>
        <v>0</v>
      </c>
      <c r="S22" s="579">
        <f>'Salary Detail (4)'!AJ59</f>
        <v>0</v>
      </c>
      <c r="T22" s="303">
        <f>'Salary Detail (4)'!AO59</f>
        <v>0</v>
      </c>
      <c r="U22" s="151">
        <f>'Salary Detail (4)'!AP59</f>
        <v>0</v>
      </c>
      <c r="V22" s="578">
        <f>'Salary Detail (4)'!AQ59</f>
        <v>0</v>
      </c>
      <c r="W22" s="155">
        <f>'Salary Detail (4)'!AV59</f>
        <v>0</v>
      </c>
      <c r="X22" s="151">
        <f>'Salary Detail (4)'!AW59</f>
        <v>0</v>
      </c>
      <c r="Y22" s="579">
        <f>'Salary Detail (4)'!AX59</f>
        <v>0</v>
      </c>
      <c r="Z22" s="155">
        <f>'Salary Detail (4)'!BC59</f>
        <v>0</v>
      </c>
      <c r="AA22" s="151">
        <f>'Salary Detail (4)'!BD59</f>
        <v>0</v>
      </c>
      <c r="AB22" s="579">
        <f>'Salary Detail (4)'!BE59</f>
        <v>0</v>
      </c>
      <c r="AC22" s="155">
        <f>'Salary Detail (4)'!BJ59</f>
        <v>0</v>
      </c>
      <c r="AD22" s="151">
        <f>'Salary Detail (4)'!BK59</f>
        <v>0</v>
      </c>
      <c r="AE22" s="579">
        <f>'Salary Detail (4)'!BL59</f>
        <v>0</v>
      </c>
      <c r="AF22" s="155">
        <f>'Salary Detail (4)'!BQ59</f>
        <v>0</v>
      </c>
      <c r="AG22" s="151">
        <f>'Salary Detail (4)'!BR59</f>
        <v>0</v>
      </c>
      <c r="AH22" s="579">
        <f>'Salary Detail (4)'!BS59</f>
        <v>0</v>
      </c>
      <c r="AI22" s="563">
        <f t="shared" ref="AI22:AK24" si="1">SUM(E22,H22,K22,N22,Q22,T22,W22,Z22,AC22,AF22)</f>
        <v>0</v>
      </c>
      <c r="AJ22" s="564">
        <f t="shared" si="1"/>
        <v>0</v>
      </c>
      <c r="AK22" s="136">
        <f t="shared" si="1"/>
        <v>0</v>
      </c>
    </row>
    <row r="23" spans="1:37">
      <c r="A23" s="911" t="s">
        <v>166</v>
      </c>
      <c r="B23" s="911"/>
      <c r="C23" s="911"/>
      <c r="D23" s="979"/>
      <c r="E23" s="120">
        <f>'Operating Detail (4)'!B68</f>
        <v>0</v>
      </c>
      <c r="F23" s="121">
        <f>'Operating Detail (4)'!C68</f>
        <v>0</v>
      </c>
      <c r="G23" s="565">
        <f>'Operating Detail (4)'!D68</f>
        <v>0</v>
      </c>
      <c r="H23" s="120">
        <f>'Operating Detail (4)'!E68</f>
        <v>0</v>
      </c>
      <c r="I23" s="121">
        <f>'Operating Detail (4)'!F68</f>
        <v>0</v>
      </c>
      <c r="J23" s="580">
        <f>'Operating Detail (4)'!G68</f>
        <v>0</v>
      </c>
      <c r="K23" s="304">
        <f>'Operating Detail (4)'!H68</f>
        <v>0</v>
      </c>
      <c r="L23" s="121">
        <f>'Operating Detail (4)'!I68</f>
        <v>0</v>
      </c>
      <c r="M23" s="565">
        <f>'Operating Detail (4)'!J68</f>
        <v>0</v>
      </c>
      <c r="N23" s="120">
        <f>'Operating Detail (4)'!K68</f>
        <v>0</v>
      </c>
      <c r="O23" s="121">
        <f>'Operating Detail (4)'!L68</f>
        <v>0</v>
      </c>
      <c r="P23" s="580">
        <f>'Operating Detail (4)'!M68</f>
        <v>0</v>
      </c>
      <c r="Q23" s="120">
        <f>'Operating Detail (4)'!N68</f>
        <v>0</v>
      </c>
      <c r="R23" s="121">
        <f>'Operating Detail (4)'!O68</f>
        <v>0</v>
      </c>
      <c r="S23" s="580">
        <f>'Operating Detail (4)'!P68</f>
        <v>0</v>
      </c>
      <c r="T23" s="304">
        <f>'Operating Detail (4)'!Q68</f>
        <v>0</v>
      </c>
      <c r="U23" s="121">
        <f>'Operating Detail (4)'!R68</f>
        <v>0</v>
      </c>
      <c r="V23" s="565">
        <f>'Operating Detail (4)'!S68</f>
        <v>0</v>
      </c>
      <c r="W23" s="120">
        <f>'Operating Detail (4)'!T68</f>
        <v>0</v>
      </c>
      <c r="X23" s="121">
        <f>'Operating Detail (4)'!U68</f>
        <v>0</v>
      </c>
      <c r="Y23" s="580">
        <f>'Operating Detail (4)'!V68</f>
        <v>0</v>
      </c>
      <c r="Z23" s="120">
        <f>'Operating Detail (4)'!W68</f>
        <v>0</v>
      </c>
      <c r="AA23" s="121">
        <f>'Operating Detail (4)'!X68</f>
        <v>0</v>
      </c>
      <c r="AB23" s="580">
        <f>'Operating Detail (4)'!Y68</f>
        <v>0</v>
      </c>
      <c r="AC23" s="120">
        <f>'Operating Detail (4)'!Z68</f>
        <v>0</v>
      </c>
      <c r="AD23" s="121">
        <f>'Operating Detail (4)'!AA68</f>
        <v>0</v>
      </c>
      <c r="AE23" s="580">
        <f>'Operating Detail (4)'!AB68</f>
        <v>0</v>
      </c>
      <c r="AF23" s="120">
        <f>'Operating Detail (4)'!AC68</f>
        <v>0</v>
      </c>
      <c r="AG23" s="121">
        <f>'Operating Detail (4)'!AD68</f>
        <v>0</v>
      </c>
      <c r="AH23" s="580">
        <f>'Operating Detail (4)'!AE68</f>
        <v>0</v>
      </c>
      <c r="AI23" s="565">
        <f t="shared" si="1"/>
        <v>0</v>
      </c>
      <c r="AJ23" s="566">
        <f t="shared" si="1"/>
        <v>0</v>
      </c>
      <c r="AK23" s="124">
        <f t="shared" si="1"/>
        <v>0</v>
      </c>
    </row>
    <row r="24" spans="1:37">
      <c r="A24" s="911" t="s">
        <v>167</v>
      </c>
      <c r="B24" s="911"/>
      <c r="C24" s="911"/>
      <c r="D24" s="979"/>
      <c r="E24" s="120">
        <f t="shared" ref="E24:AH24" si="2">SUM(E22:E23)</f>
        <v>0</v>
      </c>
      <c r="F24" s="121">
        <f t="shared" si="2"/>
        <v>0</v>
      </c>
      <c r="G24" s="565">
        <f t="shared" si="2"/>
        <v>0</v>
      </c>
      <c r="H24" s="120">
        <f t="shared" si="2"/>
        <v>0</v>
      </c>
      <c r="I24" s="121">
        <f t="shared" si="2"/>
        <v>0</v>
      </c>
      <c r="J24" s="580">
        <f t="shared" si="2"/>
        <v>0</v>
      </c>
      <c r="K24" s="304">
        <f t="shared" si="2"/>
        <v>0</v>
      </c>
      <c r="L24" s="121">
        <f t="shared" si="2"/>
        <v>0</v>
      </c>
      <c r="M24" s="565">
        <f t="shared" si="2"/>
        <v>0</v>
      </c>
      <c r="N24" s="120">
        <f t="shared" si="2"/>
        <v>0</v>
      </c>
      <c r="O24" s="121">
        <f t="shared" si="2"/>
        <v>0</v>
      </c>
      <c r="P24" s="580">
        <f t="shared" si="2"/>
        <v>0</v>
      </c>
      <c r="Q24" s="120">
        <f t="shared" si="2"/>
        <v>0</v>
      </c>
      <c r="R24" s="121">
        <f t="shared" si="2"/>
        <v>0</v>
      </c>
      <c r="S24" s="580">
        <f t="shared" si="2"/>
        <v>0</v>
      </c>
      <c r="T24" s="304">
        <f t="shared" si="2"/>
        <v>0</v>
      </c>
      <c r="U24" s="121">
        <f t="shared" si="2"/>
        <v>0</v>
      </c>
      <c r="V24" s="565">
        <f t="shared" si="2"/>
        <v>0</v>
      </c>
      <c r="W24" s="120">
        <f t="shared" si="2"/>
        <v>0</v>
      </c>
      <c r="X24" s="121">
        <f t="shared" si="2"/>
        <v>0</v>
      </c>
      <c r="Y24" s="580">
        <f t="shared" si="2"/>
        <v>0</v>
      </c>
      <c r="Z24" s="120">
        <f t="shared" si="2"/>
        <v>0</v>
      </c>
      <c r="AA24" s="121">
        <f t="shared" si="2"/>
        <v>0</v>
      </c>
      <c r="AB24" s="580">
        <f t="shared" si="2"/>
        <v>0</v>
      </c>
      <c r="AC24" s="120">
        <f t="shared" si="2"/>
        <v>0</v>
      </c>
      <c r="AD24" s="121">
        <f t="shared" si="2"/>
        <v>0</v>
      </c>
      <c r="AE24" s="580">
        <f t="shared" si="2"/>
        <v>0</v>
      </c>
      <c r="AF24" s="120">
        <f t="shared" si="2"/>
        <v>0</v>
      </c>
      <c r="AG24" s="121">
        <f t="shared" si="2"/>
        <v>0</v>
      </c>
      <c r="AH24" s="580">
        <f t="shared" si="2"/>
        <v>0</v>
      </c>
      <c r="AI24" s="565">
        <f t="shared" si="1"/>
        <v>0</v>
      </c>
      <c r="AJ24" s="566">
        <f t="shared" si="1"/>
        <v>0</v>
      </c>
      <c r="AK24" s="124">
        <f t="shared" si="1"/>
        <v>0</v>
      </c>
    </row>
    <row r="25" spans="1:37" s="125" customFormat="1">
      <c r="A25" s="1073" t="s">
        <v>168</v>
      </c>
      <c r="B25" s="1073"/>
      <c r="C25" s="1073"/>
      <c r="D25" s="1074"/>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567"/>
      <c r="AJ25" s="568"/>
      <c r="AK25" s="569"/>
    </row>
    <row r="26" spans="1:37">
      <c r="A26" s="911" t="s">
        <v>169</v>
      </c>
      <c r="B26" s="911"/>
      <c r="C26" s="911"/>
      <c r="D26" s="979"/>
      <c r="E26" s="581">
        <f>E24*E25</f>
        <v>0</v>
      </c>
      <c r="F26" s="582">
        <f>G26-E26</f>
        <v>0</v>
      </c>
      <c r="G26" s="583">
        <f>G24*G25</f>
        <v>0</v>
      </c>
      <c r="H26" s="581">
        <f>H24*H25</f>
        <v>0</v>
      </c>
      <c r="I26" s="582">
        <f>J26-H26</f>
        <v>0</v>
      </c>
      <c r="J26" s="584">
        <f>J24*J25</f>
        <v>0</v>
      </c>
      <c r="K26" s="585">
        <f>K24*K25</f>
        <v>0</v>
      </c>
      <c r="L26" s="582">
        <f>M26-K26</f>
        <v>0</v>
      </c>
      <c r="M26" s="583">
        <f>M24*M25</f>
        <v>0</v>
      </c>
      <c r="N26" s="581">
        <f>N24*N25</f>
        <v>0</v>
      </c>
      <c r="O26" s="582">
        <f>P26-N26</f>
        <v>0</v>
      </c>
      <c r="P26" s="584">
        <f>P24*P25</f>
        <v>0</v>
      </c>
      <c r="Q26" s="581">
        <f>Q24*Q25</f>
        <v>0</v>
      </c>
      <c r="R26" s="582">
        <f>S26-Q26</f>
        <v>0</v>
      </c>
      <c r="S26" s="584">
        <f>S24*S25</f>
        <v>0</v>
      </c>
      <c r="T26" s="585">
        <f>T24*T25</f>
        <v>0</v>
      </c>
      <c r="U26" s="582">
        <f>V26-T26</f>
        <v>0</v>
      </c>
      <c r="V26" s="583">
        <f>V24*V25</f>
        <v>0</v>
      </c>
      <c r="W26" s="581">
        <f>W24*W25</f>
        <v>0</v>
      </c>
      <c r="X26" s="582">
        <f>Y26-W26</f>
        <v>0</v>
      </c>
      <c r="Y26" s="584">
        <f>Y24*Y25</f>
        <v>0</v>
      </c>
      <c r="Z26" s="581">
        <f>Z24*Z25</f>
        <v>0</v>
      </c>
      <c r="AA26" s="582">
        <f>AB26-Z26</f>
        <v>0</v>
      </c>
      <c r="AB26" s="584">
        <f>AB24*AB25</f>
        <v>0</v>
      </c>
      <c r="AC26" s="581">
        <f>AC24*AC25</f>
        <v>0</v>
      </c>
      <c r="AD26" s="582">
        <f>AE26-AC26</f>
        <v>0</v>
      </c>
      <c r="AE26" s="584">
        <f>AE24*AE25</f>
        <v>0</v>
      </c>
      <c r="AF26" s="581">
        <f>AF24*AF25</f>
        <v>0</v>
      </c>
      <c r="AG26" s="582">
        <f>AH26-AF26</f>
        <v>0</v>
      </c>
      <c r="AH26" s="584">
        <f>AH24*AH25</f>
        <v>0</v>
      </c>
      <c r="AI26" s="565">
        <f t="shared" ref="AI26:AK30" si="3">SUM(E26,H26,K26,N26,Q26,T26,W26,Z26,AC26,AF26)</f>
        <v>0</v>
      </c>
      <c r="AJ26" s="566">
        <f t="shared" si="3"/>
        <v>0</v>
      </c>
      <c r="AK26" s="124">
        <f t="shared" si="3"/>
        <v>0</v>
      </c>
    </row>
    <row r="27" spans="1:37">
      <c r="A27" s="911" t="s">
        <v>170</v>
      </c>
      <c r="B27" s="911"/>
      <c r="C27" s="911"/>
      <c r="D27" s="979"/>
      <c r="E27" s="581">
        <f>'Operating Detail (4)'!B84</f>
        <v>0</v>
      </c>
      <c r="F27" s="582">
        <f>'Operating Detail (4)'!C84</f>
        <v>0</v>
      </c>
      <c r="G27" s="583">
        <f>'Operating Detail (4)'!D84</f>
        <v>0</v>
      </c>
      <c r="H27" s="581">
        <f>'Operating Detail (4)'!E84</f>
        <v>0</v>
      </c>
      <c r="I27" s="582">
        <f>'Operating Detail (4)'!F84</f>
        <v>0</v>
      </c>
      <c r="J27" s="584">
        <f>'Operating Detail (4)'!G84</f>
        <v>0</v>
      </c>
      <c r="K27" s="585">
        <f>'Operating Detail (4)'!H84</f>
        <v>0</v>
      </c>
      <c r="L27" s="582">
        <f>'Operating Detail (4)'!I84</f>
        <v>0</v>
      </c>
      <c r="M27" s="583">
        <f>'Operating Detail (4)'!J84</f>
        <v>0</v>
      </c>
      <c r="N27" s="581">
        <f>'Operating Detail (4)'!K84</f>
        <v>0</v>
      </c>
      <c r="O27" s="582">
        <f>'Operating Detail (4)'!L84</f>
        <v>0</v>
      </c>
      <c r="P27" s="584">
        <f>'Operating Detail (4)'!M84</f>
        <v>0</v>
      </c>
      <c r="Q27" s="581">
        <f>'Operating Detail (4)'!N84</f>
        <v>0</v>
      </c>
      <c r="R27" s="582">
        <f>'Operating Detail (4)'!O84</f>
        <v>0</v>
      </c>
      <c r="S27" s="584">
        <f>'Operating Detail (4)'!P84</f>
        <v>0</v>
      </c>
      <c r="T27" s="585">
        <f>'Operating Detail (4)'!Q84</f>
        <v>0</v>
      </c>
      <c r="U27" s="582">
        <f>'Operating Detail (4)'!R84</f>
        <v>0</v>
      </c>
      <c r="V27" s="583">
        <f>'Operating Detail (4)'!S84</f>
        <v>0</v>
      </c>
      <c r="W27" s="581">
        <f>'Operating Detail (4)'!T84</f>
        <v>0</v>
      </c>
      <c r="X27" s="582">
        <f>'Operating Detail (4)'!U84</f>
        <v>0</v>
      </c>
      <c r="Y27" s="584">
        <f>'Operating Detail (4)'!V84</f>
        <v>0</v>
      </c>
      <c r="Z27" s="581">
        <f>'Operating Detail (4)'!W84</f>
        <v>0</v>
      </c>
      <c r="AA27" s="582">
        <f>'Operating Detail (4)'!X84</f>
        <v>0</v>
      </c>
      <c r="AB27" s="584">
        <f>'Operating Detail (4)'!Y84</f>
        <v>0</v>
      </c>
      <c r="AC27" s="581">
        <f>'Operating Detail (4)'!Z84</f>
        <v>0</v>
      </c>
      <c r="AD27" s="582">
        <f>'Operating Detail (4)'!AA84</f>
        <v>0</v>
      </c>
      <c r="AE27" s="584">
        <f>'Operating Detail (4)'!AB84</f>
        <v>0</v>
      </c>
      <c r="AF27" s="581">
        <f>'Operating Detail (4)'!AC84</f>
        <v>0</v>
      </c>
      <c r="AG27" s="582">
        <f>'Operating Detail (4)'!AD84</f>
        <v>0</v>
      </c>
      <c r="AH27" s="584">
        <f>'Operating Detail (4)'!AE84</f>
        <v>0</v>
      </c>
      <c r="AI27" s="565">
        <f t="shared" si="3"/>
        <v>0</v>
      </c>
      <c r="AJ27" s="566">
        <f t="shared" si="3"/>
        <v>0</v>
      </c>
      <c r="AK27" s="124">
        <f t="shared" si="3"/>
        <v>0</v>
      </c>
    </row>
    <row r="28" spans="1:37">
      <c r="A28" s="911" t="s">
        <v>171</v>
      </c>
      <c r="B28" s="911"/>
      <c r="C28" s="911"/>
      <c r="D28" s="979"/>
      <c r="E28" s="586">
        <f>'Operating Detail (4)'!B95</f>
        <v>0</v>
      </c>
      <c r="F28" s="582">
        <f>'Operating Detail (4)'!C95</f>
        <v>0</v>
      </c>
      <c r="G28" s="583">
        <f>'Operating Detail (4)'!D95</f>
        <v>0</v>
      </c>
      <c r="H28" s="586">
        <f>'Operating Detail (4)'!E95</f>
        <v>0</v>
      </c>
      <c r="I28" s="582">
        <f>'Operating Detail (4)'!F95</f>
        <v>0</v>
      </c>
      <c r="J28" s="584">
        <f>'Operating Detail (4)'!G95</f>
        <v>0</v>
      </c>
      <c r="K28" s="587">
        <f>'Operating Detail (4)'!H95</f>
        <v>0</v>
      </c>
      <c r="L28" s="582">
        <f>'Operating Detail (4)'!I95</f>
        <v>0</v>
      </c>
      <c r="M28" s="583">
        <f>'Operating Detail (4)'!J95</f>
        <v>0</v>
      </c>
      <c r="N28" s="586">
        <f>'Operating Detail (4)'!K95</f>
        <v>0</v>
      </c>
      <c r="O28" s="582">
        <f>'Operating Detail (4)'!L95</f>
        <v>0</v>
      </c>
      <c r="P28" s="584">
        <f>'Operating Detail (4)'!M95</f>
        <v>0</v>
      </c>
      <c r="Q28" s="586">
        <f>'Operating Detail (4)'!N95</f>
        <v>0</v>
      </c>
      <c r="R28" s="582">
        <f>'Operating Detail (4)'!O95</f>
        <v>0</v>
      </c>
      <c r="S28" s="584">
        <f>'Operating Detail (4)'!P95</f>
        <v>0</v>
      </c>
      <c r="T28" s="587">
        <f>'Operating Detail (4)'!Q95</f>
        <v>0</v>
      </c>
      <c r="U28" s="582">
        <f>'Operating Detail (4)'!R95</f>
        <v>0</v>
      </c>
      <c r="V28" s="583">
        <f>'Operating Detail (4)'!S95</f>
        <v>0</v>
      </c>
      <c r="W28" s="586">
        <f>'Operating Detail (4)'!T95</f>
        <v>0</v>
      </c>
      <c r="X28" s="582">
        <f>'Operating Detail (4)'!U95</f>
        <v>0</v>
      </c>
      <c r="Y28" s="584">
        <f>'Operating Detail (4)'!V95</f>
        <v>0</v>
      </c>
      <c r="Z28" s="586">
        <f>'Operating Detail (4)'!W95</f>
        <v>0</v>
      </c>
      <c r="AA28" s="582">
        <f>'Operating Detail (4)'!X95</f>
        <v>0</v>
      </c>
      <c r="AB28" s="584">
        <f>'Operating Detail (4)'!Y95</f>
        <v>0</v>
      </c>
      <c r="AC28" s="586">
        <f>'Operating Detail (4)'!Z95</f>
        <v>0</v>
      </c>
      <c r="AD28" s="582">
        <f>'Operating Detail (4)'!AA95</f>
        <v>0</v>
      </c>
      <c r="AE28" s="584">
        <f>'Operating Detail (4)'!AB95</f>
        <v>0</v>
      </c>
      <c r="AF28" s="586">
        <f>'Operating Detail (4)'!AC95</f>
        <v>0</v>
      </c>
      <c r="AG28" s="582">
        <f>'Operating Detail (4)'!AD95</f>
        <v>0</v>
      </c>
      <c r="AH28" s="584">
        <f>'Operating Detail (4)'!AE95</f>
        <v>0</v>
      </c>
      <c r="AI28" s="565">
        <f t="shared" si="3"/>
        <v>0</v>
      </c>
      <c r="AJ28" s="566">
        <f t="shared" si="3"/>
        <v>0</v>
      </c>
      <c r="AK28" s="124">
        <f t="shared" si="3"/>
        <v>0</v>
      </c>
    </row>
    <row r="29" spans="1:37">
      <c r="A29" s="911" t="s">
        <v>190</v>
      </c>
      <c r="B29" s="911"/>
      <c r="C29" s="911"/>
      <c r="D29" s="979"/>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565">
        <f t="shared" si="3"/>
        <v>0</v>
      </c>
      <c r="AJ29" s="566">
        <f t="shared" si="3"/>
        <v>0</v>
      </c>
      <c r="AK29" s="124">
        <f t="shared" si="3"/>
        <v>0</v>
      </c>
    </row>
    <row r="30" spans="1:37" s="112" customFormat="1">
      <c r="A30" s="1060" t="s">
        <v>173</v>
      </c>
      <c r="B30" s="1060"/>
      <c r="C30" s="1060"/>
      <c r="D30" s="1061"/>
      <c r="E30" s="588">
        <f>SUM(E24+E26+E27+E28+E29)</f>
        <v>0</v>
      </c>
      <c r="F30" s="589">
        <f t="shared" ref="F30:AH30" si="4">SUM(F24+F26+F27+F28+F29)</f>
        <v>0</v>
      </c>
      <c r="G30" s="590">
        <f t="shared" si="4"/>
        <v>0</v>
      </c>
      <c r="H30" s="588">
        <f t="shared" si="4"/>
        <v>0</v>
      </c>
      <c r="I30" s="589">
        <f t="shared" si="4"/>
        <v>0</v>
      </c>
      <c r="J30" s="591">
        <f t="shared" si="4"/>
        <v>0</v>
      </c>
      <c r="K30" s="592">
        <f t="shared" si="4"/>
        <v>0</v>
      </c>
      <c r="L30" s="589">
        <f t="shared" si="4"/>
        <v>0</v>
      </c>
      <c r="M30" s="590">
        <f t="shared" si="4"/>
        <v>0</v>
      </c>
      <c r="N30" s="588">
        <f t="shared" si="4"/>
        <v>0</v>
      </c>
      <c r="O30" s="589">
        <f t="shared" si="4"/>
        <v>0</v>
      </c>
      <c r="P30" s="591">
        <f t="shared" si="4"/>
        <v>0</v>
      </c>
      <c r="Q30" s="588">
        <f t="shared" si="4"/>
        <v>0</v>
      </c>
      <c r="R30" s="589">
        <f t="shared" si="4"/>
        <v>0</v>
      </c>
      <c r="S30" s="591">
        <f t="shared" si="4"/>
        <v>0</v>
      </c>
      <c r="T30" s="592">
        <f t="shared" si="4"/>
        <v>0</v>
      </c>
      <c r="U30" s="589">
        <f t="shared" si="4"/>
        <v>0</v>
      </c>
      <c r="V30" s="590">
        <f t="shared" si="4"/>
        <v>0</v>
      </c>
      <c r="W30" s="588">
        <f t="shared" si="4"/>
        <v>0</v>
      </c>
      <c r="X30" s="589">
        <f t="shared" si="4"/>
        <v>0</v>
      </c>
      <c r="Y30" s="591">
        <f t="shared" si="4"/>
        <v>0</v>
      </c>
      <c r="Z30" s="588">
        <f t="shared" si="4"/>
        <v>0</v>
      </c>
      <c r="AA30" s="589">
        <f t="shared" si="4"/>
        <v>0</v>
      </c>
      <c r="AB30" s="591">
        <f t="shared" si="4"/>
        <v>0</v>
      </c>
      <c r="AC30" s="588">
        <f t="shared" si="4"/>
        <v>0</v>
      </c>
      <c r="AD30" s="589">
        <f t="shared" si="4"/>
        <v>0</v>
      </c>
      <c r="AE30" s="591">
        <f t="shared" si="4"/>
        <v>0</v>
      </c>
      <c r="AF30" s="588">
        <f t="shared" si="4"/>
        <v>0</v>
      </c>
      <c r="AG30" s="589">
        <f t="shared" si="4"/>
        <v>0</v>
      </c>
      <c r="AH30" s="591">
        <f t="shared" si="4"/>
        <v>0</v>
      </c>
      <c r="AI30" s="757">
        <f t="shared" si="3"/>
        <v>0</v>
      </c>
      <c r="AJ30" s="566">
        <f t="shared" si="3"/>
        <v>0</v>
      </c>
      <c r="AK30" s="758">
        <f t="shared" si="3"/>
        <v>0</v>
      </c>
    </row>
    <row r="31" spans="1:37" s="112" customFormat="1">
      <c r="A31" s="1075"/>
      <c r="B31" s="1075"/>
      <c r="C31" s="1075"/>
      <c r="D31" s="1076"/>
      <c r="E31" s="599"/>
      <c r="F31" s="600"/>
      <c r="G31" s="601"/>
      <c r="H31" s="599"/>
      <c r="I31" s="600"/>
      <c r="J31" s="602"/>
      <c r="K31" s="603"/>
      <c r="L31" s="600"/>
      <c r="M31" s="601"/>
      <c r="N31" s="599"/>
      <c r="O31" s="600"/>
      <c r="P31" s="602"/>
      <c r="Q31" s="599"/>
      <c r="R31" s="600"/>
      <c r="S31" s="602"/>
      <c r="T31" s="603"/>
      <c r="U31" s="600"/>
      <c r="V31" s="601"/>
      <c r="W31" s="599"/>
      <c r="X31" s="600"/>
      <c r="Y31" s="602"/>
      <c r="Z31" s="599"/>
      <c r="AA31" s="600"/>
      <c r="AB31" s="602"/>
      <c r="AC31" s="599"/>
      <c r="AD31" s="600"/>
      <c r="AE31" s="602"/>
      <c r="AF31" s="599"/>
      <c r="AG31" s="600"/>
      <c r="AH31" s="602"/>
      <c r="AI31" s="570"/>
      <c r="AJ31" s="571"/>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552"/>
      <c r="F33" s="551"/>
      <c r="G33" s="553">
        <f>E33+F33</f>
        <v>0</v>
      </c>
      <c r="H33" s="552"/>
      <c r="I33" s="551"/>
      <c r="J33" s="554">
        <f>H33+I33</f>
        <v>0</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563">
        <f t="shared" ref="AI33:AK41" si="5">SUM(E33,H33,K33,N33,Q33,T33,W33,Z33,AC33,AF33)</f>
        <v>0</v>
      </c>
      <c r="AJ33" s="564">
        <f t="shared" si="5"/>
        <v>0</v>
      </c>
      <c r="AK33" s="136">
        <f t="shared" si="5"/>
        <v>0</v>
      </c>
    </row>
    <row r="34" spans="1:37" s="112" customFormat="1">
      <c r="A34" s="911" t="str">
        <f>IF('Summary (1)'!A34:D34&lt;&gt;"",'Summary (1)'!A34:D34,"")</f>
        <v/>
      </c>
      <c r="B34" s="911"/>
      <c r="C34" s="911"/>
      <c r="D34" s="979"/>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565">
        <f t="shared" si="5"/>
        <v>0</v>
      </c>
      <c r="AJ34" s="566">
        <f t="shared" si="5"/>
        <v>0</v>
      </c>
      <c r="AK34" s="124">
        <f t="shared" si="5"/>
        <v>0</v>
      </c>
    </row>
    <row r="35" spans="1:37">
      <c r="A35" s="911" t="str">
        <f>IF('Summary (1)'!A35:D35&lt;&gt;"",'Summary (1)'!A35:D35,"")</f>
        <v/>
      </c>
      <c r="B35" s="911"/>
      <c r="C35" s="911"/>
      <c r="D35" s="979"/>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565">
        <f t="shared" si="5"/>
        <v>0</v>
      </c>
      <c r="AJ35" s="566">
        <f t="shared" si="5"/>
        <v>0</v>
      </c>
      <c r="AK35" s="124">
        <f t="shared" si="5"/>
        <v>0</v>
      </c>
    </row>
    <row r="36" spans="1:37">
      <c r="A36" s="911" t="str">
        <f>IF('Summary (1)'!A36:D36&lt;&gt;"",'Summary (1)'!A36:D36,"")</f>
        <v/>
      </c>
      <c r="B36" s="911"/>
      <c r="C36" s="911"/>
      <c r="D36" s="979"/>
      <c r="E36" s="535"/>
      <c r="F36" s="545"/>
      <c r="G36" s="546">
        <f t="shared" ref="G36:G37" si="6">E36+F36</f>
        <v>0</v>
      </c>
      <c r="H36" s="535"/>
      <c r="I36" s="545"/>
      <c r="J36" s="547">
        <f t="shared" ref="J36:J37" si="7">H36+I36</f>
        <v>0</v>
      </c>
      <c r="K36" s="537"/>
      <c r="L36" s="545"/>
      <c r="M36" s="546">
        <f t="shared" ref="M36:M37" si="8">K36+L36</f>
        <v>0</v>
      </c>
      <c r="N36" s="535"/>
      <c r="O36" s="545"/>
      <c r="P36" s="547">
        <f t="shared" ref="P36:P37" si="9">N36+O36</f>
        <v>0</v>
      </c>
      <c r="Q36" s="535"/>
      <c r="R36" s="545"/>
      <c r="S36" s="547">
        <f t="shared" ref="S36:S37" si="10">Q36+R36</f>
        <v>0</v>
      </c>
      <c r="T36" s="537"/>
      <c r="U36" s="545"/>
      <c r="V36" s="546">
        <f t="shared" ref="V36:V37" si="11">T36+U36</f>
        <v>0</v>
      </c>
      <c r="W36" s="535"/>
      <c r="X36" s="545"/>
      <c r="Y36" s="547">
        <f t="shared" ref="Y36:Y37" si="12">W36+X36</f>
        <v>0</v>
      </c>
      <c r="Z36" s="535"/>
      <c r="AA36" s="545"/>
      <c r="AB36" s="547">
        <f t="shared" ref="AB36:AB37" si="13">Z36+AA36</f>
        <v>0</v>
      </c>
      <c r="AC36" s="535"/>
      <c r="AD36" s="545"/>
      <c r="AE36" s="547">
        <f t="shared" ref="AE36:AE37" si="14">AC36+AD36</f>
        <v>0</v>
      </c>
      <c r="AF36" s="535"/>
      <c r="AG36" s="545"/>
      <c r="AH36" s="547">
        <f t="shared" ref="AH36:AH37" si="15">AF36+AG36</f>
        <v>0</v>
      </c>
      <c r="AI36" s="565">
        <f t="shared" ref="AI36:AI37" si="16">SUM(E36,H36,K36,N36,Q36,T36,W36,Z36,AC36,AF36)</f>
        <v>0</v>
      </c>
      <c r="AJ36" s="566">
        <f t="shared" ref="AJ36:AJ37" si="17">SUM(F36,I36,L36,O36,R36,U36,X36,AA36,AD36,AG36)</f>
        <v>0</v>
      </c>
      <c r="AK36" s="124">
        <f t="shared" ref="AK36:AK37" si="18">SUM(G36,J36,M36,P36,S36,V36,Y36,AB36,AE36,AH36)</f>
        <v>0</v>
      </c>
    </row>
    <row r="37" spans="1:37">
      <c r="A37" s="911" t="str">
        <f>IF('Summary (1)'!A37:D37&lt;&gt;"",'Summary (1)'!A37:D37,"")</f>
        <v/>
      </c>
      <c r="B37" s="911"/>
      <c r="C37" s="911"/>
      <c r="D37" s="979"/>
      <c r="E37" s="535"/>
      <c r="F37" s="545"/>
      <c r="G37" s="546">
        <f t="shared" si="6"/>
        <v>0</v>
      </c>
      <c r="H37" s="535"/>
      <c r="I37" s="545"/>
      <c r="J37" s="547">
        <f t="shared" si="7"/>
        <v>0</v>
      </c>
      <c r="K37" s="537"/>
      <c r="L37" s="545"/>
      <c r="M37" s="546">
        <f t="shared" si="8"/>
        <v>0</v>
      </c>
      <c r="N37" s="535"/>
      <c r="O37" s="545"/>
      <c r="P37" s="547">
        <f t="shared" si="9"/>
        <v>0</v>
      </c>
      <c r="Q37" s="535"/>
      <c r="R37" s="545"/>
      <c r="S37" s="547">
        <f t="shared" si="10"/>
        <v>0</v>
      </c>
      <c r="T37" s="537"/>
      <c r="U37" s="545"/>
      <c r="V37" s="546">
        <f t="shared" si="11"/>
        <v>0</v>
      </c>
      <c r="W37" s="535"/>
      <c r="X37" s="545"/>
      <c r="Y37" s="547">
        <f t="shared" si="12"/>
        <v>0</v>
      </c>
      <c r="Z37" s="535"/>
      <c r="AA37" s="545"/>
      <c r="AB37" s="547">
        <f t="shared" si="13"/>
        <v>0</v>
      </c>
      <c r="AC37" s="535"/>
      <c r="AD37" s="545"/>
      <c r="AE37" s="547">
        <f t="shared" si="14"/>
        <v>0</v>
      </c>
      <c r="AF37" s="535"/>
      <c r="AG37" s="545"/>
      <c r="AH37" s="547">
        <f t="shared" si="15"/>
        <v>0</v>
      </c>
      <c r="AI37" s="565">
        <f t="shared" si="16"/>
        <v>0</v>
      </c>
      <c r="AJ37" s="566">
        <f t="shared" si="17"/>
        <v>0</v>
      </c>
      <c r="AK37" s="124">
        <f t="shared" si="18"/>
        <v>0</v>
      </c>
    </row>
    <row r="38" spans="1:37">
      <c r="A38" s="911" t="str">
        <f>IF('Summary (1)'!A38:D38&lt;&gt;"",'Summary (1)'!A38:D38,"")</f>
        <v/>
      </c>
      <c r="B38" s="911"/>
      <c r="C38" s="911"/>
      <c r="D38" s="979"/>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565">
        <f t="shared" si="5"/>
        <v>0</v>
      </c>
      <c r="AJ38" s="566">
        <f t="shared" si="5"/>
        <v>0</v>
      </c>
      <c r="AK38" s="136">
        <f t="shared" si="5"/>
        <v>0</v>
      </c>
    </row>
    <row r="39" spans="1:37">
      <c r="A39" s="911" t="str">
        <f>IF('Summary (1)'!A39:D39&lt;&gt;"",'Summary (1)'!A39:D39,"")</f>
        <v/>
      </c>
      <c r="B39" s="911"/>
      <c r="C39" s="911"/>
      <c r="D39" s="979"/>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565">
        <f t="shared" si="5"/>
        <v>0</v>
      </c>
      <c r="AJ39" s="566">
        <f t="shared" si="5"/>
        <v>0</v>
      </c>
      <c r="AK39" s="136">
        <f>SUM(G39,J39,M39,P39,S39,V39,Y39,AB39,AE39,AH39)</f>
        <v>0</v>
      </c>
    </row>
    <row r="40" spans="1:37">
      <c r="A40" s="911" t="str">
        <f>IF('Summary (1)'!A40:D40&lt;&gt;"",'Summary (1)'!A40:D40,"")</f>
        <v/>
      </c>
      <c r="B40" s="911"/>
      <c r="C40" s="911"/>
      <c r="D40" s="979"/>
      <c r="E40" s="535"/>
      <c r="F40" s="545"/>
      <c r="G40" s="546">
        <f t="shared" ref="G40:G41" si="19">E40+F40</f>
        <v>0</v>
      </c>
      <c r="H40" s="535"/>
      <c r="I40" s="545"/>
      <c r="J40" s="547">
        <f t="shared" ref="J40:J41" si="20">H40+I40</f>
        <v>0</v>
      </c>
      <c r="K40" s="537"/>
      <c r="L40" s="545"/>
      <c r="M40" s="546">
        <f t="shared" ref="M40:M41" si="21">K40+L40</f>
        <v>0</v>
      </c>
      <c r="N40" s="535"/>
      <c r="O40" s="545"/>
      <c r="P40" s="547">
        <f t="shared" ref="P40:P41" si="22">N40+O40</f>
        <v>0</v>
      </c>
      <c r="Q40" s="535"/>
      <c r="R40" s="545"/>
      <c r="S40" s="547">
        <f t="shared" ref="S40:S41" si="23">Q40+R40</f>
        <v>0</v>
      </c>
      <c r="T40" s="537"/>
      <c r="U40" s="545"/>
      <c r="V40" s="546">
        <f t="shared" ref="V40:V41" si="24">T40+U40</f>
        <v>0</v>
      </c>
      <c r="W40" s="535"/>
      <c r="X40" s="545"/>
      <c r="Y40" s="547">
        <f t="shared" ref="Y40:Y41" si="25">W40+X40</f>
        <v>0</v>
      </c>
      <c r="Z40" s="535"/>
      <c r="AA40" s="545"/>
      <c r="AB40" s="547">
        <f t="shared" ref="AB40:AB41" si="26">Z40+AA40</f>
        <v>0</v>
      </c>
      <c r="AC40" s="535"/>
      <c r="AD40" s="545"/>
      <c r="AE40" s="547">
        <f t="shared" ref="AE40:AE41" si="27">AC40+AD40</f>
        <v>0</v>
      </c>
      <c r="AF40" s="535"/>
      <c r="AG40" s="545"/>
      <c r="AH40" s="547">
        <f t="shared" ref="AH40:AH41" si="28">AF40+AG40</f>
        <v>0</v>
      </c>
      <c r="AI40" s="565">
        <f t="shared" si="5"/>
        <v>0</v>
      </c>
      <c r="AJ40" s="566">
        <f t="shared" si="5"/>
        <v>0</v>
      </c>
      <c r="AK40" s="136">
        <f t="shared" si="5"/>
        <v>0</v>
      </c>
    </row>
    <row r="41" spans="1:37">
      <c r="A41" s="911" t="str">
        <f>IF('Summary (1)'!A41:D41&lt;&gt;"",'Summary (1)'!A41:D41,"")</f>
        <v/>
      </c>
      <c r="B41" s="911"/>
      <c r="C41" s="911"/>
      <c r="D41" s="979"/>
      <c r="E41" s="535"/>
      <c r="F41" s="545"/>
      <c r="G41" s="546">
        <f t="shared" si="19"/>
        <v>0</v>
      </c>
      <c r="H41" s="535"/>
      <c r="I41" s="545"/>
      <c r="J41" s="547">
        <f t="shared" si="20"/>
        <v>0</v>
      </c>
      <c r="K41" s="537"/>
      <c r="L41" s="545"/>
      <c r="M41" s="546">
        <f t="shared" si="21"/>
        <v>0</v>
      </c>
      <c r="N41" s="535"/>
      <c r="O41" s="545"/>
      <c r="P41" s="547">
        <f t="shared" si="22"/>
        <v>0</v>
      </c>
      <c r="Q41" s="535"/>
      <c r="R41" s="545"/>
      <c r="S41" s="547">
        <f t="shared" si="23"/>
        <v>0</v>
      </c>
      <c r="T41" s="537"/>
      <c r="U41" s="545"/>
      <c r="V41" s="546">
        <f t="shared" si="24"/>
        <v>0</v>
      </c>
      <c r="W41" s="535"/>
      <c r="X41" s="545"/>
      <c r="Y41" s="547">
        <f t="shared" si="25"/>
        <v>0</v>
      </c>
      <c r="Z41" s="535"/>
      <c r="AA41" s="545"/>
      <c r="AB41" s="547">
        <f t="shared" si="26"/>
        <v>0</v>
      </c>
      <c r="AC41" s="535"/>
      <c r="AD41" s="545"/>
      <c r="AE41" s="547">
        <f t="shared" si="27"/>
        <v>0</v>
      </c>
      <c r="AF41" s="535"/>
      <c r="AG41" s="545"/>
      <c r="AH41" s="547">
        <f t="shared" si="28"/>
        <v>0</v>
      </c>
      <c r="AI41" s="565">
        <f t="shared" si="5"/>
        <v>0</v>
      </c>
      <c r="AJ41" s="566">
        <f t="shared" si="5"/>
        <v>0</v>
      </c>
      <c r="AK41" s="136">
        <f t="shared" si="5"/>
        <v>0</v>
      </c>
    </row>
    <row r="42" spans="1:37" s="112" customFormat="1">
      <c r="A42" s="1060" t="s">
        <v>192</v>
      </c>
      <c r="B42" s="1060"/>
      <c r="C42" s="1060"/>
      <c r="D42" s="1061"/>
      <c r="E42" s="588">
        <f t="shared" ref="E42:AH42" si="29">SUM(E33:E41)</f>
        <v>0</v>
      </c>
      <c r="F42" s="589">
        <f t="shared" si="29"/>
        <v>0</v>
      </c>
      <c r="G42" s="590">
        <f>SUM(G33:G41)</f>
        <v>0</v>
      </c>
      <c r="H42" s="588">
        <f t="shared" si="29"/>
        <v>0</v>
      </c>
      <c r="I42" s="589">
        <f t="shared" si="29"/>
        <v>0</v>
      </c>
      <c r="J42" s="591">
        <f t="shared" si="29"/>
        <v>0</v>
      </c>
      <c r="K42" s="592">
        <f t="shared" si="29"/>
        <v>0</v>
      </c>
      <c r="L42" s="589">
        <f t="shared" si="29"/>
        <v>0</v>
      </c>
      <c r="M42" s="590">
        <f t="shared" si="29"/>
        <v>0</v>
      </c>
      <c r="N42" s="588">
        <f t="shared" si="29"/>
        <v>0</v>
      </c>
      <c r="O42" s="589">
        <f t="shared" si="29"/>
        <v>0</v>
      </c>
      <c r="P42" s="591">
        <f t="shared" si="29"/>
        <v>0</v>
      </c>
      <c r="Q42" s="588">
        <f t="shared" si="29"/>
        <v>0</v>
      </c>
      <c r="R42" s="589">
        <f t="shared" si="29"/>
        <v>0</v>
      </c>
      <c r="S42" s="591">
        <f t="shared" si="29"/>
        <v>0</v>
      </c>
      <c r="T42" s="592">
        <f t="shared" si="29"/>
        <v>0</v>
      </c>
      <c r="U42" s="589">
        <f t="shared" si="29"/>
        <v>0</v>
      </c>
      <c r="V42" s="590">
        <f t="shared" si="29"/>
        <v>0</v>
      </c>
      <c r="W42" s="588">
        <f t="shared" si="29"/>
        <v>0</v>
      </c>
      <c r="X42" s="589">
        <f t="shared" si="29"/>
        <v>0</v>
      </c>
      <c r="Y42" s="591">
        <f t="shared" si="29"/>
        <v>0</v>
      </c>
      <c r="Z42" s="588">
        <f t="shared" si="29"/>
        <v>0</v>
      </c>
      <c r="AA42" s="589">
        <f t="shared" si="29"/>
        <v>0</v>
      </c>
      <c r="AB42" s="591">
        <f t="shared" si="29"/>
        <v>0</v>
      </c>
      <c r="AC42" s="588">
        <f t="shared" si="29"/>
        <v>0</v>
      </c>
      <c r="AD42" s="589">
        <f t="shared" si="29"/>
        <v>0</v>
      </c>
      <c r="AE42" s="591">
        <f t="shared" si="29"/>
        <v>0</v>
      </c>
      <c r="AF42" s="588">
        <f t="shared" si="29"/>
        <v>0</v>
      </c>
      <c r="AG42" s="589">
        <f t="shared" si="29"/>
        <v>0</v>
      </c>
      <c r="AH42" s="591">
        <f t="shared" si="29"/>
        <v>0</v>
      </c>
      <c r="AI42" s="757">
        <f>SUM(E42,H42,K42,N42,Q42,T42,W42,Z42,AC42,AF42)</f>
        <v>0</v>
      </c>
      <c r="AJ42" s="566">
        <f>SUM(F42,I42,L42,O42,R42,U42,X42,AA42,AD42,AG42)</f>
        <v>0</v>
      </c>
      <c r="AK42" s="759">
        <f>SUM(G42,J42,M42,P42,S42,V42,Y42,AB42,AE42,AH42)</f>
        <v>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535"/>
      <c r="F44" s="545"/>
      <c r="G44" s="546">
        <f t="shared" ref="G44:G48" si="30">E44+F44</f>
        <v>0</v>
      </c>
      <c r="H44" s="535"/>
      <c r="I44" s="545"/>
      <c r="J44" s="547">
        <f t="shared" ref="J44:J48" si="31">H44+I44</f>
        <v>0</v>
      </c>
      <c r="K44" s="537"/>
      <c r="L44" s="545"/>
      <c r="M44" s="546">
        <f t="shared" ref="M44:M48" si="32">K44+L44</f>
        <v>0</v>
      </c>
      <c r="N44" s="535"/>
      <c r="O44" s="545"/>
      <c r="P44" s="547">
        <f t="shared" ref="P44:P48" si="33">N44+O44</f>
        <v>0</v>
      </c>
      <c r="Q44" s="535"/>
      <c r="R44" s="545"/>
      <c r="S44" s="547">
        <f t="shared" ref="S44:S48" si="34">Q44+R44</f>
        <v>0</v>
      </c>
      <c r="T44" s="537"/>
      <c r="U44" s="545"/>
      <c r="V44" s="546">
        <f t="shared" ref="V44:V48" si="35">T44+U44</f>
        <v>0</v>
      </c>
      <c r="W44" s="535"/>
      <c r="X44" s="545"/>
      <c r="Y44" s="547">
        <f t="shared" ref="Y44:Y48" si="36">W44+X44</f>
        <v>0</v>
      </c>
      <c r="Z44" s="535"/>
      <c r="AA44" s="545"/>
      <c r="AB44" s="547">
        <f t="shared" ref="AB44:AB48" si="37">Z44+AA44</f>
        <v>0</v>
      </c>
      <c r="AC44" s="535"/>
      <c r="AD44" s="545"/>
      <c r="AE44" s="547">
        <f t="shared" ref="AE44:AE48" si="38">AC44+AD44</f>
        <v>0</v>
      </c>
      <c r="AF44" s="535"/>
      <c r="AG44" s="545"/>
      <c r="AH44" s="547">
        <f t="shared" ref="AH44:AH48" si="39">AF44+AG44</f>
        <v>0</v>
      </c>
      <c r="AI44" s="565">
        <f t="shared" ref="AI44:AK51" si="40">SUM(E44,H44,K44,N44,Q44,T44,W44,Z44,AC44,AF44)</f>
        <v>0</v>
      </c>
      <c r="AJ44" s="566">
        <f t="shared" si="40"/>
        <v>0</v>
      </c>
      <c r="AK44" s="124">
        <f t="shared" si="40"/>
        <v>0</v>
      </c>
    </row>
    <row r="45" spans="1:37">
      <c r="A45" s="911" t="str">
        <f>IF('Summary (1)'!A45:D45&lt;&gt;"",'Summary (1)'!A45:D45,"")</f>
        <v/>
      </c>
      <c r="B45" s="911"/>
      <c r="C45" s="911"/>
      <c r="D45" s="979"/>
      <c r="E45" s="535"/>
      <c r="F45" s="536"/>
      <c r="G45" s="556">
        <f t="shared" si="30"/>
        <v>0</v>
      </c>
      <c r="H45" s="535"/>
      <c r="I45" s="536"/>
      <c r="J45" s="557">
        <f t="shared" si="31"/>
        <v>0</v>
      </c>
      <c r="K45" s="537"/>
      <c r="L45" s="536"/>
      <c r="M45" s="556">
        <f t="shared" si="32"/>
        <v>0</v>
      </c>
      <c r="N45" s="535"/>
      <c r="O45" s="536"/>
      <c r="P45" s="557">
        <f t="shared" si="33"/>
        <v>0</v>
      </c>
      <c r="Q45" s="535"/>
      <c r="R45" s="536"/>
      <c r="S45" s="557">
        <f t="shared" si="34"/>
        <v>0</v>
      </c>
      <c r="T45" s="537"/>
      <c r="U45" s="536"/>
      <c r="V45" s="556">
        <f t="shared" si="35"/>
        <v>0</v>
      </c>
      <c r="W45" s="535"/>
      <c r="X45" s="536"/>
      <c r="Y45" s="557">
        <f t="shared" si="36"/>
        <v>0</v>
      </c>
      <c r="Z45" s="535"/>
      <c r="AA45" s="536"/>
      <c r="AB45" s="557">
        <f t="shared" si="37"/>
        <v>0</v>
      </c>
      <c r="AC45" s="535"/>
      <c r="AD45" s="536"/>
      <c r="AE45" s="557">
        <f t="shared" si="38"/>
        <v>0</v>
      </c>
      <c r="AF45" s="535"/>
      <c r="AG45" s="536"/>
      <c r="AH45" s="557">
        <f t="shared" si="39"/>
        <v>0</v>
      </c>
      <c r="AI45" s="299">
        <f t="shared" si="40"/>
        <v>0</v>
      </c>
      <c r="AJ45" s="142">
        <f t="shared" si="40"/>
        <v>0</v>
      </c>
      <c r="AK45" s="136">
        <f t="shared" si="40"/>
        <v>0</v>
      </c>
    </row>
    <row r="46" spans="1:37">
      <c r="A46" s="911" t="str">
        <f>IF('Summary (1)'!A46:D46&lt;&gt;"",'Summary (1)'!A46:D46,"")</f>
        <v/>
      </c>
      <c r="B46" s="911"/>
      <c r="C46" s="911"/>
      <c r="D46" s="979"/>
      <c r="E46" s="535"/>
      <c r="F46" s="536"/>
      <c r="G46" s="556">
        <f t="shared" si="30"/>
        <v>0</v>
      </c>
      <c r="H46" s="535"/>
      <c r="I46" s="536"/>
      <c r="J46" s="557">
        <f t="shared" si="31"/>
        <v>0</v>
      </c>
      <c r="K46" s="537"/>
      <c r="L46" s="536"/>
      <c r="M46" s="556">
        <f t="shared" si="32"/>
        <v>0</v>
      </c>
      <c r="N46" s="535"/>
      <c r="O46" s="536"/>
      <c r="P46" s="557">
        <f t="shared" si="33"/>
        <v>0</v>
      </c>
      <c r="Q46" s="535"/>
      <c r="R46" s="536"/>
      <c r="S46" s="557">
        <f t="shared" si="34"/>
        <v>0</v>
      </c>
      <c r="T46" s="537"/>
      <c r="U46" s="536"/>
      <c r="V46" s="556">
        <f t="shared" si="35"/>
        <v>0</v>
      </c>
      <c r="W46" s="535"/>
      <c r="X46" s="536"/>
      <c r="Y46" s="557">
        <f t="shared" si="36"/>
        <v>0</v>
      </c>
      <c r="Z46" s="535"/>
      <c r="AA46" s="536"/>
      <c r="AB46" s="557">
        <f t="shared" si="37"/>
        <v>0</v>
      </c>
      <c r="AC46" s="535"/>
      <c r="AD46" s="536"/>
      <c r="AE46" s="557">
        <f t="shared" si="38"/>
        <v>0</v>
      </c>
      <c r="AF46" s="535"/>
      <c r="AG46" s="536"/>
      <c r="AH46" s="557">
        <f t="shared" si="39"/>
        <v>0</v>
      </c>
      <c r="AI46" s="299">
        <f t="shared" si="40"/>
        <v>0</v>
      </c>
      <c r="AJ46" s="142">
        <f t="shared" si="40"/>
        <v>0</v>
      </c>
      <c r="AK46" s="136">
        <f t="shared" si="40"/>
        <v>0</v>
      </c>
    </row>
    <row r="47" spans="1:37">
      <c r="A47" s="1060" t="str">
        <f>IF('Summary (1)'!A47:D47&lt;&gt;"",'Summary (1)'!A47:D47,"")</f>
        <v/>
      </c>
      <c r="B47" s="1060"/>
      <c r="C47" s="1060"/>
      <c r="D47" s="1061"/>
      <c r="E47" s="535"/>
      <c r="F47" s="536"/>
      <c r="G47" s="556">
        <f t="shared" si="30"/>
        <v>0</v>
      </c>
      <c r="H47" s="535"/>
      <c r="I47" s="536"/>
      <c r="J47" s="557">
        <f t="shared" si="31"/>
        <v>0</v>
      </c>
      <c r="K47" s="537"/>
      <c r="L47" s="536"/>
      <c r="M47" s="556">
        <f t="shared" si="32"/>
        <v>0</v>
      </c>
      <c r="N47" s="535"/>
      <c r="O47" s="536"/>
      <c r="P47" s="557">
        <f t="shared" si="33"/>
        <v>0</v>
      </c>
      <c r="Q47" s="535"/>
      <c r="R47" s="536"/>
      <c r="S47" s="557">
        <f t="shared" si="34"/>
        <v>0</v>
      </c>
      <c r="T47" s="537"/>
      <c r="U47" s="536"/>
      <c r="V47" s="556">
        <f t="shared" si="35"/>
        <v>0</v>
      </c>
      <c r="W47" s="535"/>
      <c r="X47" s="536"/>
      <c r="Y47" s="557">
        <f t="shared" si="36"/>
        <v>0</v>
      </c>
      <c r="Z47" s="535"/>
      <c r="AA47" s="536"/>
      <c r="AB47" s="557">
        <f t="shared" si="37"/>
        <v>0</v>
      </c>
      <c r="AC47" s="535"/>
      <c r="AD47" s="536"/>
      <c r="AE47" s="557">
        <f t="shared" si="38"/>
        <v>0</v>
      </c>
      <c r="AF47" s="535"/>
      <c r="AG47" s="536"/>
      <c r="AH47" s="557">
        <f t="shared" si="39"/>
        <v>0</v>
      </c>
      <c r="AI47" s="299">
        <f t="shared" si="40"/>
        <v>0</v>
      </c>
      <c r="AJ47" s="142">
        <f t="shared" si="40"/>
        <v>0</v>
      </c>
      <c r="AK47" s="136">
        <f t="shared" si="40"/>
        <v>0</v>
      </c>
    </row>
    <row r="48" spans="1:37">
      <c r="A48" s="911" t="str">
        <f>IF('Summary (1)'!A48:D48&lt;&gt;"",'Summary (1)'!A48:D48,"")</f>
        <v/>
      </c>
      <c r="B48" s="911"/>
      <c r="C48" s="911"/>
      <c r="D48" s="979"/>
      <c r="E48" s="535"/>
      <c r="F48" s="536"/>
      <c r="G48" s="556">
        <f t="shared" si="30"/>
        <v>0</v>
      </c>
      <c r="H48" s="535"/>
      <c r="I48" s="536"/>
      <c r="J48" s="557">
        <f t="shared" si="31"/>
        <v>0</v>
      </c>
      <c r="K48" s="537"/>
      <c r="L48" s="536"/>
      <c r="M48" s="556">
        <f t="shared" si="32"/>
        <v>0</v>
      </c>
      <c r="N48" s="535"/>
      <c r="O48" s="536"/>
      <c r="P48" s="557">
        <f t="shared" si="33"/>
        <v>0</v>
      </c>
      <c r="Q48" s="535"/>
      <c r="R48" s="536"/>
      <c r="S48" s="557">
        <f t="shared" si="34"/>
        <v>0</v>
      </c>
      <c r="T48" s="537"/>
      <c r="U48" s="536"/>
      <c r="V48" s="556">
        <f t="shared" si="35"/>
        <v>0</v>
      </c>
      <c r="W48" s="535"/>
      <c r="X48" s="536"/>
      <c r="Y48" s="557">
        <f t="shared" si="36"/>
        <v>0</v>
      </c>
      <c r="Z48" s="535"/>
      <c r="AA48" s="536"/>
      <c r="AB48" s="557">
        <f t="shared" si="37"/>
        <v>0</v>
      </c>
      <c r="AC48" s="535"/>
      <c r="AD48" s="536"/>
      <c r="AE48" s="557">
        <f t="shared" si="38"/>
        <v>0</v>
      </c>
      <c r="AF48" s="535"/>
      <c r="AG48" s="536"/>
      <c r="AH48" s="557">
        <f t="shared" si="39"/>
        <v>0</v>
      </c>
      <c r="AI48" s="299">
        <f t="shared" si="40"/>
        <v>0</v>
      </c>
      <c r="AJ48" s="142">
        <f t="shared" si="40"/>
        <v>0</v>
      </c>
      <c r="AK48" s="136">
        <f t="shared" si="40"/>
        <v>0</v>
      </c>
    </row>
    <row r="49" spans="1:37" ht="18" customHeight="1">
      <c r="A49" s="1060" t="s">
        <v>177</v>
      </c>
      <c r="B49" s="1060"/>
      <c r="C49" s="1060"/>
      <c r="D49" s="1061"/>
      <c r="E49" s="586">
        <f>SUM(E44:E48)</f>
        <v>0</v>
      </c>
      <c r="F49" s="760">
        <f t="shared" ref="F49:AH49" si="41">SUM(F44:F48)</f>
        <v>0</v>
      </c>
      <c r="G49" s="565">
        <f t="shared" si="41"/>
        <v>0</v>
      </c>
      <c r="H49" s="586">
        <f t="shared" si="41"/>
        <v>0</v>
      </c>
      <c r="I49" s="760">
        <f t="shared" si="41"/>
        <v>0</v>
      </c>
      <c r="J49" s="580">
        <f t="shared" si="41"/>
        <v>0</v>
      </c>
      <c r="K49" s="587">
        <f t="shared" si="41"/>
        <v>0</v>
      </c>
      <c r="L49" s="760">
        <f t="shared" si="41"/>
        <v>0</v>
      </c>
      <c r="M49" s="565">
        <f t="shared" si="41"/>
        <v>0</v>
      </c>
      <c r="N49" s="586">
        <f t="shared" si="41"/>
        <v>0</v>
      </c>
      <c r="O49" s="760">
        <f t="shared" si="41"/>
        <v>0</v>
      </c>
      <c r="P49" s="580">
        <f t="shared" si="41"/>
        <v>0</v>
      </c>
      <c r="Q49" s="586">
        <f t="shared" si="41"/>
        <v>0</v>
      </c>
      <c r="R49" s="760">
        <f t="shared" si="41"/>
        <v>0</v>
      </c>
      <c r="S49" s="580">
        <f t="shared" si="41"/>
        <v>0</v>
      </c>
      <c r="T49" s="587">
        <f t="shared" si="41"/>
        <v>0</v>
      </c>
      <c r="U49" s="760">
        <f t="shared" si="41"/>
        <v>0</v>
      </c>
      <c r="V49" s="565">
        <f t="shared" si="41"/>
        <v>0</v>
      </c>
      <c r="W49" s="586">
        <f t="shared" si="41"/>
        <v>0</v>
      </c>
      <c r="X49" s="760">
        <f t="shared" si="41"/>
        <v>0</v>
      </c>
      <c r="Y49" s="580">
        <f t="shared" si="41"/>
        <v>0</v>
      </c>
      <c r="Z49" s="586">
        <f t="shared" si="41"/>
        <v>0</v>
      </c>
      <c r="AA49" s="760">
        <f t="shared" si="41"/>
        <v>0</v>
      </c>
      <c r="AB49" s="580">
        <f t="shared" si="41"/>
        <v>0</v>
      </c>
      <c r="AC49" s="586">
        <f>SUM(AC44:AC48)</f>
        <v>0</v>
      </c>
      <c r="AD49" s="760">
        <f t="shared" si="41"/>
        <v>0</v>
      </c>
      <c r="AE49" s="580">
        <f t="shared" si="41"/>
        <v>0</v>
      </c>
      <c r="AF49" s="586">
        <f>SUM(AF44:AF48)</f>
        <v>0</v>
      </c>
      <c r="AG49" s="760">
        <f t="shared" si="41"/>
        <v>0</v>
      </c>
      <c r="AH49" s="580">
        <f t="shared" si="41"/>
        <v>0</v>
      </c>
      <c r="AI49" s="565">
        <f t="shared" si="40"/>
        <v>0</v>
      </c>
      <c r="AJ49" s="566">
        <f t="shared" si="40"/>
        <v>0</v>
      </c>
      <c r="AK49" s="136">
        <f t="shared" si="40"/>
        <v>0</v>
      </c>
    </row>
    <row r="50" spans="1:37" ht="18" customHeight="1">
      <c r="A50" s="1060"/>
      <c r="B50" s="1060"/>
      <c r="C50" s="1060"/>
      <c r="D50" s="1061"/>
      <c r="E50" s="604"/>
      <c r="F50" s="605"/>
      <c r="G50" s="572"/>
      <c r="H50" s="604"/>
      <c r="I50" s="605"/>
      <c r="J50" s="606"/>
      <c r="K50" s="607"/>
      <c r="L50" s="605"/>
      <c r="M50" s="572"/>
      <c r="N50" s="604"/>
      <c r="O50" s="605"/>
      <c r="P50" s="606"/>
      <c r="Q50" s="604"/>
      <c r="R50" s="605"/>
      <c r="S50" s="606"/>
      <c r="T50" s="607"/>
      <c r="U50" s="605"/>
      <c r="V50" s="572"/>
      <c r="W50" s="604"/>
      <c r="X50" s="605"/>
      <c r="Y50" s="606"/>
      <c r="Z50" s="604"/>
      <c r="AA50" s="605"/>
      <c r="AB50" s="606"/>
      <c r="AC50" s="604"/>
      <c r="AD50" s="605"/>
      <c r="AE50" s="606"/>
      <c r="AF50" s="604"/>
      <c r="AG50" s="605"/>
      <c r="AH50" s="606"/>
      <c r="AI50" s="572"/>
      <c r="AJ50" s="573"/>
      <c r="AK50" s="135"/>
    </row>
    <row r="51" spans="1:37" s="112" customFormat="1" ht="18" customHeight="1">
      <c r="A51" s="1060" t="s">
        <v>178</v>
      </c>
      <c r="B51" s="1060"/>
      <c r="C51" s="1060"/>
      <c r="D51" s="1061"/>
      <c r="E51" s="593">
        <f t="shared" ref="E51:AH51" si="42">E42+E49</f>
        <v>0</v>
      </c>
      <c r="F51" s="594">
        <f t="shared" si="42"/>
        <v>0</v>
      </c>
      <c r="G51" s="574">
        <f t="shared" si="42"/>
        <v>0</v>
      </c>
      <c r="H51" s="593">
        <f t="shared" si="42"/>
        <v>0</v>
      </c>
      <c r="I51" s="594">
        <f t="shared" si="42"/>
        <v>0</v>
      </c>
      <c r="J51" s="595">
        <f t="shared" si="42"/>
        <v>0</v>
      </c>
      <c r="K51" s="594">
        <f t="shared" si="42"/>
        <v>0</v>
      </c>
      <c r="L51" s="594">
        <f t="shared" si="42"/>
        <v>0</v>
      </c>
      <c r="M51" s="574">
        <f t="shared" si="42"/>
        <v>0</v>
      </c>
      <c r="N51" s="593">
        <f t="shared" si="42"/>
        <v>0</v>
      </c>
      <c r="O51" s="594">
        <f t="shared" si="42"/>
        <v>0</v>
      </c>
      <c r="P51" s="595">
        <f t="shared" si="42"/>
        <v>0</v>
      </c>
      <c r="Q51" s="593">
        <f t="shared" si="42"/>
        <v>0</v>
      </c>
      <c r="R51" s="594">
        <f t="shared" si="42"/>
        <v>0</v>
      </c>
      <c r="S51" s="595">
        <f t="shared" si="42"/>
        <v>0</v>
      </c>
      <c r="T51" s="594">
        <f t="shared" si="42"/>
        <v>0</v>
      </c>
      <c r="U51" s="594">
        <f t="shared" si="42"/>
        <v>0</v>
      </c>
      <c r="V51" s="574">
        <f t="shared" si="42"/>
        <v>0</v>
      </c>
      <c r="W51" s="593">
        <f t="shared" si="42"/>
        <v>0</v>
      </c>
      <c r="X51" s="594">
        <f t="shared" si="42"/>
        <v>0</v>
      </c>
      <c r="Y51" s="595">
        <f t="shared" si="42"/>
        <v>0</v>
      </c>
      <c r="Z51" s="593">
        <f t="shared" si="42"/>
        <v>0</v>
      </c>
      <c r="AA51" s="594">
        <f t="shared" si="42"/>
        <v>0</v>
      </c>
      <c r="AB51" s="595">
        <f t="shared" si="42"/>
        <v>0</v>
      </c>
      <c r="AC51" s="593">
        <f t="shared" si="42"/>
        <v>0</v>
      </c>
      <c r="AD51" s="594">
        <f t="shared" si="42"/>
        <v>0</v>
      </c>
      <c r="AE51" s="595">
        <f t="shared" si="42"/>
        <v>0</v>
      </c>
      <c r="AF51" s="593">
        <f t="shared" si="42"/>
        <v>0</v>
      </c>
      <c r="AG51" s="594">
        <f t="shared" si="42"/>
        <v>0</v>
      </c>
      <c r="AH51" s="595">
        <f t="shared" si="42"/>
        <v>0</v>
      </c>
      <c r="AI51" s="574">
        <f t="shared" si="40"/>
        <v>0</v>
      </c>
      <c r="AJ51" s="575">
        <f t="shared" si="40"/>
        <v>0</v>
      </c>
      <c r="AK51" s="576">
        <f t="shared" si="40"/>
        <v>0</v>
      </c>
    </row>
    <row r="52" spans="1:37">
      <c r="A52" s="911" t="s">
        <v>179</v>
      </c>
      <c r="B52" s="911"/>
      <c r="C52" s="911"/>
      <c r="D52" s="979"/>
      <c r="E52" s="581">
        <f>IF(AND(E51-E30&gt;-4,E51-E30&lt;4),0,E51-E30)</f>
        <v>0</v>
      </c>
      <c r="F52" s="596"/>
      <c r="G52" s="597">
        <f>IF(AND(G51-G30&gt;-4,G51-G30&lt;4),0,G51-G30)</f>
        <v>0</v>
      </c>
      <c r="H52" s="581">
        <f>IF(AND(H51-H30&gt;-4,H51-H30&lt;4),0,H51-H30)</f>
        <v>0</v>
      </c>
      <c r="I52" s="596"/>
      <c r="J52" s="598">
        <f>IF(AND(J51-J30&gt;-4,J51-J30&lt;4),0,J51-J30)</f>
        <v>0</v>
      </c>
      <c r="K52" s="585">
        <f>IF(AND(K51-K30&gt;-4,K51-K30&lt;4),0,K51-K30)</f>
        <v>0</v>
      </c>
      <c r="L52" s="596"/>
      <c r="M52" s="597">
        <f>IF(AND(M51-M30&gt;-4,M51-M30&lt;4),0,M51-M30)</f>
        <v>0</v>
      </c>
      <c r="N52" s="581">
        <f>IF(AND(N51-N30&gt;-4,N51-N30&lt;4),0,N51-N30)</f>
        <v>0</v>
      </c>
      <c r="O52" s="596"/>
      <c r="P52" s="598">
        <f>IF(AND(P51-P30&gt;-4,P51-P30&lt;4),0,P51-P30)</f>
        <v>0</v>
      </c>
      <c r="Q52" s="581">
        <f>IF(AND(Q51-Q30&gt;-4,Q51-Q30&lt;4),0,Q51-Q30)</f>
        <v>0</v>
      </c>
      <c r="R52" s="596"/>
      <c r="S52" s="598">
        <f>IF(AND(S51-S30&gt;-4,S51-S30&lt;4),0,S51-S30)</f>
        <v>0</v>
      </c>
      <c r="T52" s="585">
        <f>IF(AND(T51-T30&gt;-4,T51-T30&lt;4),0,T51-T30)</f>
        <v>0</v>
      </c>
      <c r="U52" s="596"/>
      <c r="V52" s="597">
        <f>IF(AND(V51-V30&gt;-4,V51-V30&lt;4),0,V51-V30)</f>
        <v>0</v>
      </c>
      <c r="W52" s="581">
        <f>IF(AND(W51-W30&gt;-4,W51-W30&lt;4),0,W51-W30)</f>
        <v>0</v>
      </c>
      <c r="X52" s="596"/>
      <c r="Y52" s="598">
        <f>IF(AND(Y51-Y30&gt;-4,Y51-Y30&lt;4),0,Y51-Y30)</f>
        <v>0</v>
      </c>
      <c r="Z52" s="581">
        <f>IF(AND(Z51-Z30&gt;-4,Z51-Z30&lt;4),0,Z51-Z30)</f>
        <v>0</v>
      </c>
      <c r="AA52" s="596"/>
      <c r="AB52" s="598">
        <f>IF(AND(AB51-AB30&gt;-4,AB51-AB30&lt;4),0,AB51-AB30)</f>
        <v>0</v>
      </c>
      <c r="AC52" s="581">
        <f>IF(AND(AC51-AC30&gt;-4,AC51-AC30&lt;4),0,AC51-AC30)</f>
        <v>0</v>
      </c>
      <c r="AD52" s="596"/>
      <c r="AE52" s="598">
        <f>IF(AND(AE51-AE30&gt;-4,AE51-AE30&lt;4),0,AE51-AE30)</f>
        <v>0</v>
      </c>
      <c r="AF52" s="581">
        <f>IF(AND(AF51-AF30&gt;-4,AF51-AF30&lt;4),0,AF51-AF30)</f>
        <v>0</v>
      </c>
      <c r="AG52" s="596"/>
      <c r="AH52" s="598">
        <f>IF(AND(AH51-AH30&gt;-4,AH51-AH30&lt;4),0,AH51-AH30)</f>
        <v>0</v>
      </c>
      <c r="AI52" s="565">
        <f>IF(AND(AI51-AI30&gt;-4,AI51-AI30&lt;4),0,AI51-AI30)</f>
        <v>0</v>
      </c>
      <c r="AJ52" s="566"/>
      <c r="AK52" s="577">
        <f>IF(AND(AK51-AK30&gt;-4,AK51-AK30&lt;4),0,AK51-AK30)</f>
        <v>0</v>
      </c>
    </row>
    <row r="53" spans="1:37" ht="12.95" hidden="1"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63" t="str">
        <f>IF('Summary (1)'!B55:E55&lt;&gt;"",'Summary (1)'!B55:E55,"")</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63" t="str">
        <f>IF('Summary (1)'!B56:E56&lt;&gt;"",'Summary (1)'!B56:E56,"")</f>
        <v/>
      </c>
      <c r="C56" s="1063"/>
      <c r="D56" s="106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295" t="str">
        <f>IF('Summary (1)'!B57:E57&lt;&gt;"",'Summary (1)'!B57:E57,"")</f>
        <v/>
      </c>
      <c r="C57" s="1295"/>
      <c r="D57" s="1295"/>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f>'Summary (1)'!C59:D59</f>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43">F73+1</f>
        <v>2</v>
      </c>
      <c r="J73" s="145">
        <f t="shared" si="43"/>
        <v>2</v>
      </c>
      <c r="K73" s="145">
        <f t="shared" si="43"/>
        <v>3</v>
      </c>
      <c r="L73" s="145">
        <f t="shared" si="43"/>
        <v>3</v>
      </c>
      <c r="M73" s="145">
        <f t="shared" si="43"/>
        <v>3</v>
      </c>
      <c r="N73" s="145">
        <f t="shared" si="43"/>
        <v>4</v>
      </c>
      <c r="O73" s="145">
        <f t="shared" si="43"/>
        <v>4</v>
      </c>
      <c r="P73" s="145">
        <f t="shared" si="43"/>
        <v>4</v>
      </c>
      <c r="Q73" s="145">
        <f t="shared" si="43"/>
        <v>5</v>
      </c>
      <c r="R73" s="145">
        <f t="shared" si="43"/>
        <v>5</v>
      </c>
      <c r="S73" s="145">
        <f t="shared" si="43"/>
        <v>5</v>
      </c>
      <c r="T73" s="145">
        <f t="shared" si="43"/>
        <v>6</v>
      </c>
      <c r="U73" s="145">
        <f t="shared" si="43"/>
        <v>6</v>
      </c>
      <c r="V73" s="145">
        <f t="shared" si="43"/>
        <v>6</v>
      </c>
      <c r="W73" s="145">
        <f t="shared" si="43"/>
        <v>7</v>
      </c>
      <c r="X73" s="145">
        <f t="shared" si="43"/>
        <v>7</v>
      </c>
      <c r="Y73" s="145">
        <f t="shared" si="43"/>
        <v>7</v>
      </c>
      <c r="Z73" s="145">
        <f t="shared" si="43"/>
        <v>8</v>
      </c>
      <c r="AA73" s="145">
        <f t="shared" si="43"/>
        <v>8</v>
      </c>
      <c r="AB73" s="145">
        <f t="shared" si="43"/>
        <v>8</v>
      </c>
      <c r="AC73" s="145">
        <f t="shared" si="43"/>
        <v>9</v>
      </c>
      <c r="AD73" s="145">
        <f t="shared" si="43"/>
        <v>9</v>
      </c>
      <c r="AE73" s="145">
        <f t="shared" si="43"/>
        <v>9</v>
      </c>
      <c r="AF73" s="145">
        <f t="shared" si="43"/>
        <v>10</v>
      </c>
      <c r="AG73" s="145">
        <f t="shared" si="43"/>
        <v>10</v>
      </c>
      <c r="AH73" s="145">
        <f t="shared" si="43"/>
        <v>10</v>
      </c>
      <c r="AI73" s="145">
        <f>$D$5</f>
        <v>2</v>
      </c>
      <c r="AJ73" s="145">
        <f>$D$6</f>
        <v>2</v>
      </c>
      <c r="AK73" s="145">
        <f>$D$6</f>
        <v>2</v>
      </c>
    </row>
    <row r="74" spans="1:37">
      <c r="A74" s="145" t="s">
        <v>124</v>
      </c>
      <c r="B74" s="145"/>
      <c r="C74" s="145"/>
      <c r="D74" s="145"/>
      <c r="E74" s="146">
        <f>'Summary (1)'!E74</f>
        <v>45717</v>
      </c>
      <c r="F74" s="146">
        <f>'Summary (1)'!F74</f>
        <v>45717</v>
      </c>
      <c r="G74" s="146">
        <f>'Summary (1)'!G74</f>
        <v>45717</v>
      </c>
      <c r="H74" s="146">
        <f>'Summary (1)'!H74</f>
        <v>45839</v>
      </c>
      <c r="I74" s="146">
        <f>'Summary (1)'!I74</f>
        <v>45839</v>
      </c>
      <c r="J74" s="146">
        <f>'Summary (1)'!J74</f>
        <v>45839</v>
      </c>
      <c r="K74" s="146">
        <f>'Summary (1)'!K74</f>
        <v>46204</v>
      </c>
      <c r="L74" s="146">
        <f>'Summary (1)'!L74</f>
        <v>46204</v>
      </c>
      <c r="M74" s="146">
        <f>'Summary (1)'!M74</f>
        <v>46204</v>
      </c>
      <c r="N74" s="146">
        <f>'Summary (1)'!N74</f>
        <v>46569</v>
      </c>
      <c r="O74" s="146">
        <f>'Summary (1)'!O74</f>
        <v>46569</v>
      </c>
      <c r="P74" s="146">
        <f>'Summary (1)'!P74</f>
        <v>46569</v>
      </c>
      <c r="Q74" s="146">
        <f>'Summary (1)'!Q74</f>
        <v>46935</v>
      </c>
      <c r="R74" s="146">
        <f>'Summary (1)'!R74</f>
        <v>46935</v>
      </c>
      <c r="S74" s="146">
        <f>'Summary (1)'!S74</f>
        <v>46935</v>
      </c>
      <c r="T74" s="146">
        <f>'Summary (1)'!T74</f>
        <v>47300</v>
      </c>
      <c r="U74" s="146">
        <f>'Summary (1)'!U74</f>
        <v>47300</v>
      </c>
      <c r="V74" s="146">
        <f>'Summary (1)'!V74</f>
        <v>47300</v>
      </c>
      <c r="W74" s="146">
        <f>'Summary (1)'!W74</f>
        <v>47665</v>
      </c>
      <c r="X74" s="146">
        <f>'Summary (1)'!X74</f>
        <v>47665</v>
      </c>
      <c r="Y74" s="146">
        <f>'Summary (1)'!Y74</f>
        <v>47665</v>
      </c>
      <c r="Z74" s="146">
        <f>'Summary (1)'!Z74</f>
        <v>48030</v>
      </c>
      <c r="AA74" s="146">
        <f>'Summary (1)'!AA74</f>
        <v>48030</v>
      </c>
      <c r="AB74" s="146">
        <f>'Summary (1)'!AB74</f>
        <v>48030</v>
      </c>
      <c r="AC74" s="146">
        <f>'Summary (1)'!AC74</f>
        <v>48396</v>
      </c>
      <c r="AD74" s="146">
        <f>'Summary (1)'!AD74</f>
        <v>48396</v>
      </c>
      <c r="AE74" s="146">
        <f>'Summary (1)'!AE74</f>
        <v>48396</v>
      </c>
      <c r="AF74" s="146">
        <f>'Summary (1)'!AF74</f>
        <v>48761</v>
      </c>
      <c r="AG74" s="146">
        <f>'Summary (1)'!AG74</f>
        <v>48761</v>
      </c>
      <c r="AH74" s="146">
        <f>'Summary (1)'!AH74</f>
        <v>48761</v>
      </c>
      <c r="AI74" s="146">
        <f>$B$6</f>
        <v>45717</v>
      </c>
      <c r="AJ74" s="146">
        <f>$B$6</f>
        <v>45717</v>
      </c>
      <c r="AK74" s="146">
        <f>$B$6</f>
        <v>45717</v>
      </c>
    </row>
    <row r="75" spans="1:37">
      <c r="A75" s="145" t="s">
        <v>125</v>
      </c>
      <c r="B75" s="145"/>
      <c r="C75" s="145"/>
      <c r="D75" s="145"/>
      <c r="E75" s="146">
        <f>'Summary (1)'!E75</f>
        <v>45838</v>
      </c>
      <c r="F75" s="146">
        <f>'Summary (1)'!F75</f>
        <v>45838</v>
      </c>
      <c r="G75" s="146">
        <f>'Summary (1)'!G75</f>
        <v>45838</v>
      </c>
      <c r="H75" s="146">
        <f>'Summary (1)'!H75</f>
        <v>46203</v>
      </c>
      <c r="I75" s="146">
        <f>'Summary (1)'!I75</f>
        <v>46203</v>
      </c>
      <c r="J75" s="146">
        <f>'Summary (1)'!J75</f>
        <v>46203</v>
      </c>
      <c r="K75" s="146">
        <f>'Summary (1)'!K75</f>
        <v>46568</v>
      </c>
      <c r="L75" s="146">
        <f>'Summary (1)'!L75</f>
        <v>46568</v>
      </c>
      <c r="M75" s="146">
        <f>'Summary (1)'!M75</f>
        <v>46568</v>
      </c>
      <c r="N75" s="146">
        <f>'Summary (1)'!N75</f>
        <v>46934</v>
      </c>
      <c r="O75" s="146">
        <f>'Summary (1)'!O75</f>
        <v>46934</v>
      </c>
      <c r="P75" s="146">
        <f>'Summary (1)'!P75</f>
        <v>46934</v>
      </c>
      <c r="Q75" s="146">
        <f>'Summary (1)'!Q75</f>
        <v>47299</v>
      </c>
      <c r="R75" s="146">
        <f>'Summary (1)'!R75</f>
        <v>47299</v>
      </c>
      <c r="S75" s="146">
        <f>'Summary (1)'!S75</f>
        <v>47299</v>
      </c>
      <c r="T75" s="146">
        <f>'Summary (1)'!T75</f>
        <v>47664</v>
      </c>
      <c r="U75" s="146">
        <f>'Summary (1)'!U75</f>
        <v>47664</v>
      </c>
      <c r="V75" s="146">
        <f>'Summary (1)'!V75</f>
        <v>47664</v>
      </c>
      <c r="W75" s="146">
        <f>'Summary (1)'!W75</f>
        <v>48029</v>
      </c>
      <c r="X75" s="146">
        <f>'Summary (1)'!X75</f>
        <v>48029</v>
      </c>
      <c r="Y75" s="146">
        <f>'Summary (1)'!Y75</f>
        <v>48029</v>
      </c>
      <c r="Z75" s="146">
        <f>'Summary (1)'!Z75</f>
        <v>48395</v>
      </c>
      <c r="AA75" s="146">
        <f>'Summary (1)'!AA75</f>
        <v>48395</v>
      </c>
      <c r="AB75" s="146">
        <f>'Summary (1)'!AB75</f>
        <v>48395</v>
      </c>
      <c r="AC75" s="146">
        <f>'Summary (1)'!AC75</f>
        <v>48760</v>
      </c>
      <c r="AD75" s="146">
        <f>'Summary (1)'!AD75</f>
        <v>48760</v>
      </c>
      <c r="AE75" s="146">
        <f>'Summary (1)'!AE75</f>
        <v>48760</v>
      </c>
      <c r="AF75" s="146">
        <f>'Summary (1)'!AF75</f>
        <v>49125</v>
      </c>
      <c r="AG75" s="146">
        <f>'Summary (1)'!AG75</f>
        <v>49125</v>
      </c>
      <c r="AH75" s="146">
        <f>'Summary (1)'!AH75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44">$B$3</f>
        <v>45717</v>
      </c>
      <c r="G76" s="146">
        <f t="shared" si="44"/>
        <v>45717</v>
      </c>
      <c r="H76" s="146">
        <f t="shared" si="44"/>
        <v>45717</v>
      </c>
      <c r="I76" s="146">
        <f t="shared" si="44"/>
        <v>45717</v>
      </c>
      <c r="J76" s="146">
        <f t="shared" si="44"/>
        <v>45717</v>
      </c>
      <c r="K76" s="146">
        <f t="shared" si="44"/>
        <v>45717</v>
      </c>
      <c r="L76" s="146">
        <f t="shared" si="44"/>
        <v>45717</v>
      </c>
      <c r="M76" s="146">
        <f t="shared" si="44"/>
        <v>45717</v>
      </c>
      <c r="N76" s="146">
        <f t="shared" si="44"/>
        <v>45717</v>
      </c>
      <c r="O76" s="146">
        <f t="shared" si="44"/>
        <v>45717</v>
      </c>
      <c r="P76" s="146">
        <f t="shared" si="44"/>
        <v>45717</v>
      </c>
      <c r="Q76" s="146">
        <f t="shared" si="44"/>
        <v>45717</v>
      </c>
      <c r="R76" s="146">
        <f t="shared" si="44"/>
        <v>45717</v>
      </c>
      <c r="S76" s="146">
        <f t="shared" si="44"/>
        <v>45717</v>
      </c>
      <c r="T76" s="146">
        <f t="shared" si="44"/>
        <v>45717</v>
      </c>
      <c r="U76" s="146">
        <f t="shared" si="44"/>
        <v>45717</v>
      </c>
      <c r="V76" s="146">
        <f t="shared" si="44"/>
        <v>45717</v>
      </c>
      <c r="W76" s="146">
        <f t="shared" si="44"/>
        <v>45717</v>
      </c>
      <c r="X76" s="146">
        <f t="shared" si="44"/>
        <v>45717</v>
      </c>
      <c r="Y76" s="146">
        <f t="shared" si="44"/>
        <v>45717</v>
      </c>
      <c r="Z76" s="146">
        <f t="shared" si="44"/>
        <v>45717</v>
      </c>
      <c r="AA76" s="146">
        <f t="shared" si="44"/>
        <v>45717</v>
      </c>
      <c r="AB76" s="146">
        <f t="shared" si="44"/>
        <v>45717</v>
      </c>
      <c r="AC76" s="146">
        <f t="shared" si="44"/>
        <v>45717</v>
      </c>
      <c r="AD76" s="146">
        <f t="shared" si="44"/>
        <v>45717</v>
      </c>
      <c r="AE76" s="146">
        <f t="shared" si="44"/>
        <v>45717</v>
      </c>
      <c r="AF76" s="146">
        <f t="shared" si="44"/>
        <v>45717</v>
      </c>
      <c r="AG76" s="146">
        <f t="shared" si="44"/>
        <v>45717</v>
      </c>
      <c r="AH76" s="146">
        <f t="shared" si="44"/>
        <v>45717</v>
      </c>
      <c r="AI76" s="146">
        <f t="shared" si="44"/>
        <v>45717</v>
      </c>
      <c r="AJ76" s="146">
        <f t="shared" si="44"/>
        <v>45717</v>
      </c>
      <c r="AK76" s="146">
        <f t="shared" si="44"/>
        <v>45717</v>
      </c>
    </row>
    <row r="77" spans="1:37">
      <c r="A77" s="147" t="s">
        <v>127</v>
      </c>
      <c r="B77" s="147"/>
      <c r="C77" s="147"/>
      <c r="D77" s="147"/>
      <c r="E77" s="147">
        <f>IF((AND(E73&gt;$D$5,E73&lt;=$D$6)),E73-$D$5,0)</f>
        <v>0</v>
      </c>
      <c r="F77" s="147">
        <f t="shared" ref="F77:AH77" si="45">IF((AND(F73&gt;$D$5,F73&lt;=$D$6)),F73-$D$5,0)</f>
        <v>0</v>
      </c>
      <c r="G77" s="147">
        <f t="shared" si="45"/>
        <v>0</v>
      </c>
      <c r="H77" s="147">
        <f t="shared" si="45"/>
        <v>0</v>
      </c>
      <c r="I77" s="147">
        <f t="shared" si="45"/>
        <v>0</v>
      </c>
      <c r="J77" s="147">
        <f t="shared" si="45"/>
        <v>0</v>
      </c>
      <c r="K77" s="147">
        <f t="shared" si="45"/>
        <v>0</v>
      </c>
      <c r="L77" s="147">
        <f t="shared" si="45"/>
        <v>0</v>
      </c>
      <c r="M77" s="147">
        <f t="shared" si="45"/>
        <v>0</v>
      </c>
      <c r="N77" s="147">
        <f t="shared" si="45"/>
        <v>0</v>
      </c>
      <c r="O77" s="147">
        <f t="shared" si="45"/>
        <v>0</v>
      </c>
      <c r="P77" s="147">
        <f t="shared" si="45"/>
        <v>0</v>
      </c>
      <c r="Q77" s="147">
        <f t="shared" si="45"/>
        <v>0</v>
      </c>
      <c r="R77" s="147">
        <f t="shared" si="45"/>
        <v>0</v>
      </c>
      <c r="S77" s="147">
        <f t="shared" si="45"/>
        <v>0</v>
      </c>
      <c r="T77" s="147">
        <f t="shared" si="45"/>
        <v>0</v>
      </c>
      <c r="U77" s="147">
        <f t="shared" si="45"/>
        <v>0</v>
      </c>
      <c r="V77" s="147">
        <f t="shared" si="45"/>
        <v>0</v>
      </c>
      <c r="W77" s="147">
        <f t="shared" si="45"/>
        <v>0</v>
      </c>
      <c r="X77" s="147">
        <f t="shared" si="45"/>
        <v>0</v>
      </c>
      <c r="Y77" s="147">
        <f t="shared" si="45"/>
        <v>0</v>
      </c>
      <c r="Z77" s="147">
        <f t="shared" si="45"/>
        <v>0</v>
      </c>
      <c r="AA77" s="147">
        <f t="shared" si="45"/>
        <v>0</v>
      </c>
      <c r="AB77" s="147">
        <f t="shared" si="45"/>
        <v>0</v>
      </c>
      <c r="AC77" s="147">
        <f t="shared" si="45"/>
        <v>0</v>
      </c>
      <c r="AD77" s="147">
        <f t="shared" si="45"/>
        <v>0</v>
      </c>
      <c r="AE77" s="147">
        <f t="shared" si="45"/>
        <v>0</v>
      </c>
      <c r="AF77" s="147">
        <f t="shared" si="45"/>
        <v>0</v>
      </c>
      <c r="AG77" s="147">
        <f t="shared" si="45"/>
        <v>0</v>
      </c>
      <c r="AH77" s="147">
        <f t="shared" si="45"/>
        <v>0</v>
      </c>
      <c r="AI77" s="890"/>
      <c r="AJ77" s="890"/>
      <c r="AK77"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A59:B59"/>
    <mergeCell ref="C59:D59"/>
    <mergeCell ref="A47:D47"/>
    <mergeCell ref="A48:D48"/>
    <mergeCell ref="A49:D49"/>
    <mergeCell ref="A50:D50"/>
    <mergeCell ref="A51:D51"/>
    <mergeCell ref="A52:D52"/>
    <mergeCell ref="A54:D54"/>
    <mergeCell ref="B55:D55"/>
    <mergeCell ref="B56:D56"/>
    <mergeCell ref="B57:D57"/>
    <mergeCell ref="A58:C58"/>
  </mergeCells>
  <conditionalFormatting sqref="B3 B5:C5 C6 B55:B57">
    <cfRule type="containsBlanks" dxfId="324" priority="29">
      <formula>LEN(TRIM(B3))=0</formula>
    </cfRule>
  </conditionalFormatting>
  <conditionalFormatting sqref="B7:B12">
    <cfRule type="containsBlanks" dxfId="323" priority="20">
      <formula>LEN(TRIM(B7))=0</formula>
    </cfRule>
  </conditionalFormatting>
  <conditionalFormatting sqref="B16">
    <cfRule type="containsBlanks" dxfId="322" priority="7">
      <formula>LEN(TRIM(B16))=0</formula>
    </cfRule>
  </conditionalFormatting>
  <conditionalFormatting sqref="C15">
    <cfRule type="expression" dxfId="321" priority="6">
      <formula>$C$15&lt;0</formula>
    </cfRule>
  </conditionalFormatting>
  <conditionalFormatting sqref="E25 G25:H25 J25:K25 M25:N25 P25:Q25 S25:T25 V25:W25 Y25:Z25 AB25:AC25 AE25:AF25 AH25">
    <cfRule type="containsBlanks" dxfId="320" priority="32">
      <formula>LEN(TRIM(E25))=0</formula>
    </cfRule>
  </conditionalFormatting>
  <conditionalFormatting sqref="E29 G29:H29 J29:K29 M29:N29 P29:Q29 S29:T29 V29:W29 Y29:Z29 AB29:AC29 AE29:AF29 AH29">
    <cfRule type="containsBlanks" dxfId="319" priority="3">
      <formula>LEN(TRIM(E29))=0</formula>
    </cfRule>
  </conditionalFormatting>
  <conditionalFormatting sqref="E18:AH30">
    <cfRule type="expression" dxfId="318" priority="1">
      <formula>E$73&gt;$D$6</formula>
    </cfRule>
  </conditionalFormatting>
  <conditionalFormatting sqref="E21:AH30">
    <cfRule type="expression" dxfId="317" priority="5">
      <formula>E$76&gt;E$75</formula>
    </cfRule>
  </conditionalFormatting>
  <conditionalFormatting sqref="E29:AH29">
    <cfRule type="expression" dxfId="316" priority="2">
      <formula>COUNTIF($A$33:$D$41,"*HUD*")=0</formula>
    </cfRule>
  </conditionalFormatting>
  <conditionalFormatting sqref="E31:AH52">
    <cfRule type="expression" dxfId="315" priority="24">
      <formula>E$76&gt;E$75</formula>
    </cfRule>
    <cfRule type="expression" dxfId="314" priority="31">
      <formula>E$73&gt;$D$6</formula>
    </cfRule>
  </conditionalFormatting>
  <conditionalFormatting sqref="E52:AK52">
    <cfRule type="cellIs" dxfId="313" priority="22" operator="notBetween">
      <formula>-2</formula>
      <formula>2</formula>
    </cfRule>
  </conditionalFormatting>
  <conditionalFormatting sqref="F21:F24 I21:I24 L21:L24 O21:O24 R22:R24 U22:U24 X22:X24 AA22:AA24 AD22:AD24 AG22:AG24 AJ22:AJ24">
    <cfRule type="cellIs" dxfId="312" priority="30" operator="notEqual">
      <formula>0</formula>
    </cfRule>
  </conditionalFormatting>
  <conditionalFormatting sqref="F26:F51 I26:I51 L26:L51 O26:O51 R26:R51 U26:U51 X26:X51 AA26:AA51 AD26:AD51 AG26:AG51">
    <cfRule type="cellIs" dxfId="311" priority="4" operator="notEqual">
      <formula>0</formula>
    </cfRule>
  </conditionalFormatting>
  <conditionalFormatting sqref="AJ26:AJ50">
    <cfRule type="cellIs" dxfId="310" priority="18" operator="notEqual">
      <formula>0</formula>
    </cfRule>
  </conditionalFormatting>
  <conditionalFormatting sqref="AJ51:AJ52 F52 I52 L52 O52 R52 U52 X52 AA52 AD52 AG52">
    <cfRule type="cellIs" dxfId="309" priority="23" operator="notEqual">
      <formula>0</formula>
    </cfRule>
  </conditionalFormatting>
  <printOptions headings="1"/>
  <pageMargins left="0.25" right="0.25" top="0.75" bottom="0.75" header="0.3" footer="0.3"/>
  <pageSetup paperSize="5" scale="2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'Dropdown Lists'!$C$2:$C$6</xm:f>
          </x14:formula1>
          <xm:sqref>B10:D10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59999389629810485"/>
    <pageSetUpPr fitToPage="1"/>
  </sheetPr>
  <dimension ref="A1:BV75"/>
  <sheetViews>
    <sheetView showGridLines="0" showZeros="0" zoomScale="85" zoomScaleNormal="85" workbookViewId="0">
      <pane xSplit="1" ySplit="11" topLeftCell="B49"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2" style="156" customWidth="1"/>
    <col min="2" max="2" width="14.140625" style="158" customWidth="1"/>
    <col min="3" max="5" width="11" style="162" customWidth="1"/>
    <col min="6" max="6" width="15.7109375" style="156" customWidth="1"/>
    <col min="7" max="7" width="15.7109375" style="170" customWidth="1"/>
    <col min="8" max="8" width="15.7109375" style="156" customWidth="1"/>
    <col min="9" max="9" width="14.7109375" style="156" customWidth="1"/>
    <col min="10" max="12" width="11" style="156" customWidth="1"/>
    <col min="13" max="13" width="15.7109375" style="156" customWidth="1"/>
    <col min="14" max="14" width="15.7109375" style="170" customWidth="1"/>
    <col min="15" max="16" width="15.7109375" style="156" customWidth="1"/>
    <col min="17" max="19" width="11" style="156" customWidth="1"/>
    <col min="20" max="20" width="15.7109375" style="156" customWidth="1"/>
    <col min="21" max="21" width="15.7109375" style="170" customWidth="1"/>
    <col min="22" max="23" width="15.7109375" style="156" customWidth="1"/>
    <col min="24" max="26" width="11" style="156" customWidth="1"/>
    <col min="27" max="27" width="15.7109375" style="156" customWidth="1"/>
    <col min="28" max="28" width="15.7109375" style="170" customWidth="1"/>
    <col min="29" max="30" width="15.7109375" style="156" customWidth="1"/>
    <col min="31" max="33" width="11" style="156" customWidth="1"/>
    <col min="34" max="34" width="15.7109375" style="156" customWidth="1"/>
    <col min="35" max="35" width="15.7109375" style="170" customWidth="1"/>
    <col min="36" max="37" width="15.7109375" style="156" customWidth="1"/>
    <col min="38" max="40" width="11" style="156" customWidth="1"/>
    <col min="41" max="41" width="15.7109375" style="156" customWidth="1"/>
    <col min="42" max="42" width="15.7109375" style="170" customWidth="1"/>
    <col min="43" max="44" width="15.7109375" style="156" customWidth="1"/>
    <col min="45" max="47" width="11" style="156" customWidth="1"/>
    <col min="48" max="48" width="15.7109375" style="156" customWidth="1"/>
    <col min="49" max="49" width="15.7109375" style="170" customWidth="1"/>
    <col min="50" max="51" width="15.7109375" style="156" customWidth="1"/>
    <col min="52" max="54" width="11" style="156" customWidth="1"/>
    <col min="55" max="55" width="15.7109375" style="156" customWidth="1"/>
    <col min="56" max="56" width="15.7109375" style="170" customWidth="1"/>
    <col min="57" max="58" width="15.7109375" style="156" customWidth="1"/>
    <col min="59" max="61" width="11" style="156" customWidth="1"/>
    <col min="62" max="62" width="15.7109375" style="156" customWidth="1"/>
    <col min="63" max="63" width="15.7109375" style="170" customWidth="1"/>
    <col min="64" max="65" width="15.7109375" style="156" customWidth="1"/>
    <col min="66" max="68" width="11" style="156" customWidth="1"/>
    <col min="69" max="69" width="15.7109375" style="156" customWidth="1"/>
    <col min="70" max="70" width="15.7109375" style="170" customWidth="1"/>
    <col min="71" max="73" width="15.7109375" style="156" customWidth="1"/>
    <col min="74" max="74" width="15.7109375" style="173" customWidth="1"/>
    <col min="75" max="75" width="11.28515625" style="156" customWidth="1"/>
    <col min="76" max="16384" width="17.7109375" style="156"/>
  </cols>
  <sheetData>
    <row r="1" spans="1:74" ht="15.95" thickBot="1">
      <c r="A1" s="166" t="str">
        <f>'Summary (4)'!A1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(4)'!B3</f>
        <v>45717</v>
      </c>
      <c r="C3" s="161"/>
      <c r="D3" s="161"/>
      <c r="E3" s="160"/>
      <c r="G3" s="171"/>
      <c r="H3" s="157"/>
      <c r="I3" s="157"/>
      <c r="J3" s="157"/>
      <c r="K3" s="157"/>
      <c r="L3" s="157"/>
      <c r="M3" s="157"/>
      <c r="O3" s="157"/>
      <c r="P3" s="157"/>
      <c r="Q3" s="157"/>
      <c r="R3" s="157"/>
      <c r="S3" s="157"/>
      <c r="BT3" s="159"/>
      <c r="BU3" s="159"/>
      <c r="BV3" s="175"/>
    </row>
    <row r="4" spans="1:74">
      <c r="A4" s="529" t="str">
        <f>'Summary (4)'!A7</f>
        <v>Provider Name</v>
      </c>
      <c r="B4" s="526">
        <f>'Summary (4)'!B7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(4)'!A8</f>
        <v>Program</v>
      </c>
      <c r="B5" s="526" t="str">
        <f>'Summary (4)'!B8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(4)'!A9</f>
        <v>F$P Contract ID#</v>
      </c>
      <c r="B6" s="527" t="str">
        <f>'Summary (4)'!B9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498">
        <f>'Summary (4)'!B12</f>
        <v>0</v>
      </c>
      <c r="C7" s="1211" t="str">
        <f>'Summary (4)'!F17</f>
        <v xml:space="preserve"> </v>
      </c>
      <c r="D7" s="1211"/>
      <c r="E7" s="1211"/>
      <c r="F7" s="1211"/>
      <c r="G7" s="1211"/>
      <c r="H7" s="1211"/>
      <c r="I7" s="1185" t="str">
        <f>'Summary (4)'!I17</f>
        <v xml:space="preserve"> </v>
      </c>
      <c r="J7" s="1185"/>
      <c r="K7" s="1185"/>
      <c r="L7" s="1185"/>
      <c r="M7" s="1185"/>
      <c r="N7" s="1185"/>
      <c r="O7" s="1185"/>
      <c r="P7" s="1185" t="str">
        <f>'Summary (4)'!L17</f>
        <v xml:space="preserve"> </v>
      </c>
      <c r="Q7" s="1185"/>
      <c r="R7" s="1185"/>
      <c r="S7" s="1185"/>
      <c r="T7" s="1185"/>
      <c r="U7" s="1185"/>
      <c r="V7" s="1185"/>
      <c r="W7" s="1185" t="str">
        <f>'Summary (4)'!O17</f>
        <v xml:space="preserve"> </v>
      </c>
      <c r="X7" s="1185"/>
      <c r="Y7" s="1185"/>
      <c r="Z7" s="1185"/>
      <c r="AA7" s="1185"/>
      <c r="AB7" s="1185"/>
      <c r="AC7" s="1185"/>
      <c r="AD7" s="1185" t="str">
        <f>'Summary (4)'!R17</f>
        <v xml:space="preserve"> </v>
      </c>
      <c r="AE7" s="1185"/>
      <c r="AF7" s="1185"/>
      <c r="AG7" s="1185"/>
      <c r="AH7" s="1185"/>
      <c r="AI7" s="1185"/>
      <c r="AJ7" s="1185"/>
      <c r="AK7" s="1185" t="str">
        <f>'Summary (4)'!U17</f>
        <v xml:space="preserve"> </v>
      </c>
      <c r="AL7" s="1185"/>
      <c r="AM7" s="1185"/>
      <c r="AN7" s="1185"/>
      <c r="AO7" s="1185"/>
      <c r="AP7" s="1185"/>
      <c r="AQ7" s="1185"/>
      <c r="AR7" s="1185" t="str">
        <f>'Summary (4)'!X17</f>
        <v xml:space="preserve"> </v>
      </c>
      <c r="AS7" s="1185"/>
      <c r="AT7" s="1185"/>
      <c r="AU7" s="1185"/>
      <c r="AV7" s="1185"/>
      <c r="AW7" s="1185"/>
      <c r="AX7" s="1185"/>
      <c r="AY7" s="1185" t="str">
        <f>'Summary (4)'!AA17</f>
        <v xml:space="preserve"> </v>
      </c>
      <c r="AZ7" s="1185"/>
      <c r="BA7" s="1185"/>
      <c r="BB7" s="1185"/>
      <c r="BC7" s="1185"/>
      <c r="BD7" s="1185"/>
      <c r="BE7" s="1185"/>
      <c r="BF7" s="1185" t="str">
        <f>'Summary (4)'!AD17</f>
        <v xml:space="preserve"> </v>
      </c>
      <c r="BG7" s="1185"/>
      <c r="BH7" s="1185"/>
      <c r="BI7" s="1185"/>
      <c r="BJ7" s="1185"/>
      <c r="BK7" s="1185"/>
      <c r="BL7" s="1185"/>
      <c r="BM7" s="1185" t="str">
        <f>'Summary (4)'!AG17</f>
        <v xml:space="preserve"> </v>
      </c>
      <c r="BN7" s="1185"/>
      <c r="BO7" s="1185"/>
      <c r="BP7" s="1185"/>
      <c r="BQ7" s="1185"/>
      <c r="BR7" s="1185"/>
      <c r="BS7" s="1185"/>
      <c r="BT7" s="896"/>
      <c r="BU7" s="896"/>
      <c r="BV7" s="896"/>
    </row>
    <row r="8" spans="1:74" ht="18" customHeight="1" thickBot="1">
      <c r="A8" s="531"/>
      <c r="B8" s="1320" t="s">
        <v>135</v>
      </c>
      <c r="C8" s="1321"/>
      <c r="D8" s="1321"/>
      <c r="E8" s="1321"/>
      <c r="F8" s="1321"/>
      <c r="G8" s="1321"/>
      <c r="H8" s="1322"/>
      <c r="I8" s="1323" t="s">
        <v>136</v>
      </c>
      <c r="J8" s="1324"/>
      <c r="K8" s="1324"/>
      <c r="L8" s="1324"/>
      <c r="M8" s="1324"/>
      <c r="N8" s="1324"/>
      <c r="O8" s="1325"/>
      <c r="P8" s="1326" t="s">
        <v>137</v>
      </c>
      <c r="Q8" s="1327"/>
      <c r="R8" s="1327"/>
      <c r="S8" s="1327"/>
      <c r="T8" s="1327"/>
      <c r="U8" s="1327"/>
      <c r="V8" s="1328"/>
      <c r="W8" s="1329" t="s">
        <v>138</v>
      </c>
      <c r="X8" s="1330"/>
      <c r="Y8" s="1330"/>
      <c r="Z8" s="1330"/>
      <c r="AA8" s="1330"/>
      <c r="AB8" s="1330"/>
      <c r="AC8" s="1331"/>
      <c r="AD8" s="1332" t="s">
        <v>139</v>
      </c>
      <c r="AE8" s="1333"/>
      <c r="AF8" s="1333"/>
      <c r="AG8" s="1333"/>
      <c r="AH8" s="1333"/>
      <c r="AI8" s="1333"/>
      <c r="AJ8" s="1334"/>
      <c r="AK8" s="1305" t="s">
        <v>140</v>
      </c>
      <c r="AL8" s="1306"/>
      <c r="AM8" s="1306"/>
      <c r="AN8" s="1306"/>
      <c r="AO8" s="1306"/>
      <c r="AP8" s="1306"/>
      <c r="AQ8" s="1307"/>
      <c r="AR8" s="1308" t="s">
        <v>141</v>
      </c>
      <c r="AS8" s="1309"/>
      <c r="AT8" s="1309"/>
      <c r="AU8" s="1309"/>
      <c r="AV8" s="1309"/>
      <c r="AW8" s="1309"/>
      <c r="AX8" s="1310"/>
      <c r="AY8" s="1311" t="s">
        <v>142</v>
      </c>
      <c r="AZ8" s="1312"/>
      <c r="BA8" s="1312"/>
      <c r="BB8" s="1312"/>
      <c r="BC8" s="1312"/>
      <c r="BD8" s="1312"/>
      <c r="BE8" s="1313"/>
      <c r="BF8" s="1314" t="s">
        <v>143</v>
      </c>
      <c r="BG8" s="1315"/>
      <c r="BH8" s="1315"/>
      <c r="BI8" s="1315"/>
      <c r="BJ8" s="1315"/>
      <c r="BK8" s="1315"/>
      <c r="BL8" s="1316"/>
      <c r="BM8" s="1317" t="s">
        <v>144</v>
      </c>
      <c r="BN8" s="1318"/>
      <c r="BO8" s="1318"/>
      <c r="BP8" s="1318"/>
      <c r="BQ8" s="1318"/>
      <c r="BR8" s="1318"/>
      <c r="BS8" s="1319"/>
      <c r="BT8" s="1108" t="s">
        <v>163</v>
      </c>
      <c r="BU8" s="1109"/>
      <c r="BV8" s="1110"/>
    </row>
    <row r="9" spans="1:74" s="278" customFormat="1" ht="31.5" customHeight="1">
      <c r="A9" s="522" t="s">
        <v>194</v>
      </c>
      <c r="B9" s="1198" t="s">
        <v>195</v>
      </c>
      <c r="C9" s="1199"/>
      <c r="D9" s="1194" t="s">
        <v>196</v>
      </c>
      <c r="E9" s="1195"/>
      <c r="F9" s="261" t="str">
        <f>'Summary (4)'!E19</f>
        <v>3/1/2025 - 6/30/2025</v>
      </c>
      <c r="G9" s="411" t="str">
        <f>'Summary (4)'!F19</f>
        <v>3/1/2025 - 6/30/2025</v>
      </c>
      <c r="H9" s="325" t="str">
        <f>'Summary (4)'!G19</f>
        <v>3/1/2025 - 6/30/2025</v>
      </c>
      <c r="I9" s="1205" t="s">
        <v>195</v>
      </c>
      <c r="J9" s="1206"/>
      <c r="K9" s="1209" t="s">
        <v>196</v>
      </c>
      <c r="L9" s="1206"/>
      <c r="M9" s="262" t="str">
        <f>'Summary (4)'!H19</f>
        <v>7/1/2025 - 6/30/2026</v>
      </c>
      <c r="N9" s="408" t="str">
        <f>'Summary (4)'!I19</f>
        <v>7/1/2025 - 6/30/2026</v>
      </c>
      <c r="O9" s="339" t="str">
        <f>'Summary (4)'!J19</f>
        <v>7/1/2025 - 6/30/2026</v>
      </c>
      <c r="P9" s="1145" t="s">
        <v>195</v>
      </c>
      <c r="Q9" s="1146"/>
      <c r="R9" s="1149" t="s">
        <v>196</v>
      </c>
      <c r="S9" s="1146"/>
      <c r="T9" s="263" t="str">
        <f>'Summary (4)'!K19</f>
        <v>N/A</v>
      </c>
      <c r="U9" s="407" t="str">
        <f>'Summary (4)'!L19</f>
        <v>N/A</v>
      </c>
      <c r="V9" s="342" t="str">
        <f>'Summary (4)'!M19</f>
        <v>N/A</v>
      </c>
      <c r="W9" s="1186" t="s">
        <v>195</v>
      </c>
      <c r="X9" s="1187"/>
      <c r="Y9" s="1190" t="s">
        <v>196</v>
      </c>
      <c r="Z9" s="1187"/>
      <c r="AA9" s="264" t="str">
        <f>'Summary (4)'!N19</f>
        <v>N/A</v>
      </c>
      <c r="AB9" s="405" t="str">
        <f>'Summary (4)'!O19</f>
        <v>N/A</v>
      </c>
      <c r="AC9" s="345" t="str">
        <f>'Summary (4)'!P19</f>
        <v>N/A</v>
      </c>
      <c r="AD9" s="1166" t="s">
        <v>195</v>
      </c>
      <c r="AE9" s="1167"/>
      <c r="AF9" s="1170" t="s">
        <v>196</v>
      </c>
      <c r="AG9" s="1167"/>
      <c r="AH9" s="898" t="str">
        <f>'Summary (4)'!Q19</f>
        <v>N/A</v>
      </c>
      <c r="AI9" s="394" t="str">
        <f>'Summary (4)'!R19</f>
        <v>N/A</v>
      </c>
      <c r="AJ9" s="348" t="str">
        <f>'Summary (4)'!S19</f>
        <v>N/A</v>
      </c>
      <c r="AK9" s="1157" t="s">
        <v>195</v>
      </c>
      <c r="AL9" s="1158"/>
      <c r="AM9" s="1161" t="s">
        <v>196</v>
      </c>
      <c r="AN9" s="1158"/>
      <c r="AO9" s="897" t="str">
        <f>'Summary (4)'!T19</f>
        <v>N/A</v>
      </c>
      <c r="AP9" s="387" t="str">
        <f>'Summary (4)'!U19</f>
        <v>N/A</v>
      </c>
      <c r="AQ9" s="352" t="str">
        <f>'Summary (4)'!V19</f>
        <v>N/A</v>
      </c>
      <c r="AR9" s="1192" t="s">
        <v>195</v>
      </c>
      <c r="AS9" s="1179"/>
      <c r="AT9" s="1178" t="s">
        <v>196</v>
      </c>
      <c r="AU9" s="1179"/>
      <c r="AV9" s="893" t="str">
        <f>'Summary (4)'!W19</f>
        <v>N/A</v>
      </c>
      <c r="AW9" s="396" t="str">
        <f>'Summary (4)'!X19</f>
        <v>N/A</v>
      </c>
      <c r="AX9" s="355" t="str">
        <f>'Summary (4)'!Y19</f>
        <v>N/A</v>
      </c>
      <c r="AY9" s="1117" t="s">
        <v>195</v>
      </c>
      <c r="AZ9" s="1118"/>
      <c r="BA9" s="1121" t="s">
        <v>196</v>
      </c>
      <c r="BB9" s="1118"/>
      <c r="BC9" s="899" t="str">
        <f>'Summary (4)'!Z19</f>
        <v>N/A</v>
      </c>
      <c r="BD9" s="398" t="str">
        <f>'Summary (4)'!AA19</f>
        <v>N/A</v>
      </c>
      <c r="BE9" s="358" t="str">
        <f>'Summary (4)'!AB19</f>
        <v>N/A</v>
      </c>
      <c r="BF9" s="1129" t="s">
        <v>195</v>
      </c>
      <c r="BG9" s="1130"/>
      <c r="BH9" s="1133" t="s">
        <v>196</v>
      </c>
      <c r="BI9" s="1130"/>
      <c r="BJ9" s="900" t="str">
        <f>'Summary (4)'!AC19</f>
        <v>N/A</v>
      </c>
      <c r="BK9" s="400" t="str">
        <f>'Summary (4)'!AD19</f>
        <v>N/A</v>
      </c>
      <c r="BL9" s="361" t="str">
        <f>'Summary (4)'!AE19</f>
        <v>N/A</v>
      </c>
      <c r="BM9" s="1111" t="s">
        <v>195</v>
      </c>
      <c r="BN9" s="1112"/>
      <c r="BO9" s="1115" t="s">
        <v>196</v>
      </c>
      <c r="BP9" s="1112"/>
      <c r="BQ9" s="273" t="str">
        <f>'Summary (4)'!AF19</f>
        <v>N/A</v>
      </c>
      <c r="BR9" s="402" t="str">
        <f>'Summary (4)'!AG19</f>
        <v>N/A</v>
      </c>
      <c r="BS9" s="274" t="str">
        <f>'Summary (4)'!AH19</f>
        <v>N/A</v>
      </c>
      <c r="BT9" s="275" t="str">
        <f>'Summary (4)'!AI19</f>
        <v>3/1/2025 - 6/30/2026</v>
      </c>
      <c r="BU9" s="276" t="str">
        <f>'Summary (4)'!AJ19</f>
        <v>3/1/2025 - 6/30/2026</v>
      </c>
      <c r="BV9" s="277" t="str">
        <f>'Summary (4)'!AK19</f>
        <v>3/1/2025 - 6/30/2026</v>
      </c>
    </row>
    <row r="10" spans="1:74" s="227" customFormat="1" ht="15.75" customHeight="1">
      <c r="A10" s="523"/>
      <c r="B10" s="1200"/>
      <c r="C10" s="1201"/>
      <c r="D10" s="1196"/>
      <c r="E10" s="1197"/>
      <c r="F10" s="265" t="str">
        <f>'Summary (4)'!E20</f>
        <v/>
      </c>
      <c r="G10" s="411" t="str">
        <f>'Summary (4)'!F20</f>
        <v xml:space="preserve"> </v>
      </c>
      <c r="H10" s="326" t="str">
        <f>'Summary (4)'!G20</f>
        <v>New</v>
      </c>
      <c r="I10" s="1207"/>
      <c r="J10" s="1208"/>
      <c r="K10" s="1210"/>
      <c r="L10" s="1208"/>
      <c r="M10" s="266" t="str">
        <f>'Summary (4)'!H20</f>
        <v/>
      </c>
      <c r="N10" s="408" t="str">
        <f>'Summary (4)'!I20</f>
        <v xml:space="preserve"> </v>
      </c>
      <c r="O10" s="340" t="str">
        <f>'Summary (4)'!J20</f>
        <v>New</v>
      </c>
      <c r="P10" s="1147"/>
      <c r="Q10" s="1148"/>
      <c r="R10" s="1150"/>
      <c r="S10" s="1148"/>
      <c r="T10" s="267" t="str">
        <f>'Summary (4)'!K20</f>
        <v/>
      </c>
      <c r="U10" s="407" t="str">
        <f>'Summary (4)'!L20</f>
        <v xml:space="preserve"> </v>
      </c>
      <c r="V10" s="343" t="str">
        <f>'Summary (4)'!M20</f>
        <v>New</v>
      </c>
      <c r="W10" s="1188"/>
      <c r="X10" s="1189"/>
      <c r="Y10" s="1191"/>
      <c r="Z10" s="1189"/>
      <c r="AA10" s="268" t="str">
        <f>'Summary (4)'!N20</f>
        <v/>
      </c>
      <c r="AB10" s="406" t="str">
        <f>'Summary (4)'!O20</f>
        <v xml:space="preserve"> </v>
      </c>
      <c r="AC10" s="346" t="str">
        <f>'Summary (4)'!P20</f>
        <v>New</v>
      </c>
      <c r="AD10" s="1168"/>
      <c r="AE10" s="1169"/>
      <c r="AF10" s="1171"/>
      <c r="AG10" s="1169"/>
      <c r="AH10" s="269" t="str">
        <f>'Summary (4)'!Q20</f>
        <v/>
      </c>
      <c r="AI10" s="395" t="str">
        <f>'Summary (4)'!R20</f>
        <v xml:space="preserve"> </v>
      </c>
      <c r="AJ10" s="349" t="str">
        <f>'Summary (4)'!S20</f>
        <v>New</v>
      </c>
      <c r="AK10" s="1159"/>
      <c r="AL10" s="1160"/>
      <c r="AM10" s="1162"/>
      <c r="AN10" s="1160"/>
      <c r="AO10" s="279" t="str">
        <f>'Summary (4)'!T20</f>
        <v/>
      </c>
      <c r="AP10" s="388" t="str">
        <f>'Summary (4)'!U20</f>
        <v xml:space="preserve"> </v>
      </c>
      <c r="AQ10" s="353" t="str">
        <f>'Summary (4)'!V20</f>
        <v>New</v>
      </c>
      <c r="AR10" s="1193"/>
      <c r="AS10" s="1181"/>
      <c r="AT10" s="1180"/>
      <c r="AU10" s="1181"/>
      <c r="AV10" s="280" t="str">
        <f>'Summary (4)'!W20</f>
        <v/>
      </c>
      <c r="AW10" s="397" t="str">
        <f>'Summary (4)'!X20</f>
        <v xml:space="preserve"> </v>
      </c>
      <c r="AX10" s="356" t="str">
        <f>'Summary (4)'!Y20</f>
        <v>New</v>
      </c>
      <c r="AY10" s="1119"/>
      <c r="AZ10" s="1120"/>
      <c r="BA10" s="1122"/>
      <c r="BB10" s="1120"/>
      <c r="BC10" s="281" t="str">
        <f>'Summary (4)'!Z20</f>
        <v/>
      </c>
      <c r="BD10" s="399" t="str">
        <f>'Summary (4)'!AA20</f>
        <v xml:space="preserve"> </v>
      </c>
      <c r="BE10" s="359" t="str">
        <f>'Summary (4)'!AB20</f>
        <v>New</v>
      </c>
      <c r="BF10" s="1131"/>
      <c r="BG10" s="1132"/>
      <c r="BH10" s="1134"/>
      <c r="BI10" s="1132"/>
      <c r="BJ10" s="282" t="str">
        <f>'Summary (4)'!AC20</f>
        <v/>
      </c>
      <c r="BK10" s="401" t="str">
        <f>'Summary (4)'!AD20</f>
        <v xml:space="preserve"> </v>
      </c>
      <c r="BL10" s="362" t="str">
        <f>'Summary (4)'!AE20</f>
        <v>New</v>
      </c>
      <c r="BM10" s="1113"/>
      <c r="BN10" s="1114"/>
      <c r="BO10" s="1116"/>
      <c r="BP10" s="1114"/>
      <c r="BQ10" s="283" t="str">
        <f>'Summary (4)'!AF20</f>
        <v/>
      </c>
      <c r="BR10" s="403" t="str">
        <f>'Summary (4)'!AG20</f>
        <v xml:space="preserve"> </v>
      </c>
      <c r="BS10" s="284" t="str">
        <f>'Summary (4)'!AH20</f>
        <v>New</v>
      </c>
      <c r="BT10" s="285" t="str">
        <f>'Summary (4)'!AI20</f>
        <v/>
      </c>
      <c r="BU10" s="253" t="s">
        <v>58</v>
      </c>
      <c r="BV10" s="286" t="str">
        <f>'Summary (4)'!AK20</f>
        <v>New</v>
      </c>
    </row>
    <row r="11" spans="1:74" s="227" customFormat="1" ht="46.5">
      <c r="A11" s="524"/>
      <c r="B11" s="327" t="s">
        <v>197</v>
      </c>
      <c r="C11" s="271" t="s">
        <v>198</v>
      </c>
      <c r="D11" s="271" t="s">
        <v>199</v>
      </c>
      <c r="E11" s="271" t="s">
        <v>200</v>
      </c>
      <c r="F11" s="261" t="s">
        <v>201</v>
      </c>
      <c r="G11" s="411" t="s">
        <v>202</v>
      </c>
      <c r="H11" s="325" t="s">
        <v>201</v>
      </c>
      <c r="I11" s="341" t="s">
        <v>197</v>
      </c>
      <c r="J11" s="262" t="s">
        <v>198</v>
      </c>
      <c r="K11" s="262" t="s">
        <v>199</v>
      </c>
      <c r="L11" s="262" t="s">
        <v>200</v>
      </c>
      <c r="M11" s="262" t="str">
        <f>F11</f>
        <v>Budgeted Salary</v>
      </c>
      <c r="N11" s="408" t="str">
        <f>G11</f>
        <v>Change</v>
      </c>
      <c r="O11" s="339" t="str">
        <f>H11</f>
        <v>Budgeted Salary</v>
      </c>
      <c r="P11" s="344" t="s">
        <v>197</v>
      </c>
      <c r="Q11" s="263" t="s">
        <v>198</v>
      </c>
      <c r="R11" s="263" t="s">
        <v>199</v>
      </c>
      <c r="S11" s="263" t="s">
        <v>200</v>
      </c>
      <c r="T11" s="263" t="str">
        <f>M11</f>
        <v>Budgeted Salary</v>
      </c>
      <c r="U11" s="407" t="str">
        <f>N11</f>
        <v>Change</v>
      </c>
      <c r="V11" s="342" t="str">
        <f>O11</f>
        <v>Budgeted Salary</v>
      </c>
      <c r="W11" s="347" t="s">
        <v>197</v>
      </c>
      <c r="X11" s="272" t="s">
        <v>198</v>
      </c>
      <c r="Y11" s="272" t="s">
        <v>199</v>
      </c>
      <c r="Z11" s="272" t="s">
        <v>200</v>
      </c>
      <c r="AA11" s="268" t="str">
        <f>T11</f>
        <v>Budgeted Salary</v>
      </c>
      <c r="AB11" s="406" t="str">
        <f>U11</f>
        <v>Change</v>
      </c>
      <c r="AC11" s="346" t="str">
        <f>V11</f>
        <v>Budgeted Salary</v>
      </c>
      <c r="AD11" s="350" t="s">
        <v>197</v>
      </c>
      <c r="AE11" s="270" t="s">
        <v>198</v>
      </c>
      <c r="AF11" s="270" t="s">
        <v>199</v>
      </c>
      <c r="AG11" s="270" t="s">
        <v>200</v>
      </c>
      <c r="AH11" s="269" t="str">
        <f>AA11</f>
        <v>Budgeted Salary</v>
      </c>
      <c r="AI11" s="395" t="str">
        <f>AB11</f>
        <v>Change</v>
      </c>
      <c r="AJ11" s="349" t="str">
        <f>AC11</f>
        <v>Budgeted Salary</v>
      </c>
      <c r="AK11" s="354" t="s">
        <v>197</v>
      </c>
      <c r="AL11" s="287" t="s">
        <v>198</v>
      </c>
      <c r="AM11" s="287" t="s">
        <v>199</v>
      </c>
      <c r="AN11" s="287" t="s">
        <v>200</v>
      </c>
      <c r="AO11" s="279" t="str">
        <f>AH11</f>
        <v>Budgeted Salary</v>
      </c>
      <c r="AP11" s="388" t="str">
        <f>AI11</f>
        <v>Change</v>
      </c>
      <c r="AQ11" s="353" t="str">
        <f>AJ11</f>
        <v>Budgeted Salary</v>
      </c>
      <c r="AR11" s="357" t="s">
        <v>197</v>
      </c>
      <c r="AS11" s="288" t="s">
        <v>198</v>
      </c>
      <c r="AT11" s="288" t="s">
        <v>199</v>
      </c>
      <c r="AU11" s="288" t="s">
        <v>200</v>
      </c>
      <c r="AV11" s="280" t="str">
        <f>AO11</f>
        <v>Budgeted Salary</v>
      </c>
      <c r="AW11" s="397" t="str">
        <f>AP11</f>
        <v>Change</v>
      </c>
      <c r="AX11" s="356" t="str">
        <f>AQ11</f>
        <v>Budgeted Salary</v>
      </c>
      <c r="AY11" s="360" t="s">
        <v>197</v>
      </c>
      <c r="AZ11" s="289" t="s">
        <v>198</v>
      </c>
      <c r="BA11" s="289" t="s">
        <v>199</v>
      </c>
      <c r="BB11" s="289" t="s">
        <v>200</v>
      </c>
      <c r="BC11" s="281" t="str">
        <f>AV11</f>
        <v>Budgeted Salary</v>
      </c>
      <c r="BD11" s="399" t="str">
        <f>AW11</f>
        <v>Change</v>
      </c>
      <c r="BE11" s="359" t="str">
        <f>AX11</f>
        <v>Budgeted Salary</v>
      </c>
      <c r="BF11" s="363" t="s">
        <v>197</v>
      </c>
      <c r="BG11" s="290" t="s">
        <v>198</v>
      </c>
      <c r="BH11" s="290" t="s">
        <v>199</v>
      </c>
      <c r="BI11" s="290" t="s">
        <v>200</v>
      </c>
      <c r="BJ11" s="282" t="str">
        <f>BC11</f>
        <v>Budgeted Salary</v>
      </c>
      <c r="BK11" s="401" t="str">
        <f>BD11</f>
        <v>Change</v>
      </c>
      <c r="BL11" s="362" t="str">
        <f>BE11</f>
        <v>Budgeted Salary</v>
      </c>
      <c r="BM11" s="364" t="s">
        <v>197</v>
      </c>
      <c r="BN11" s="291" t="s">
        <v>198</v>
      </c>
      <c r="BO11" s="291" t="s">
        <v>199</v>
      </c>
      <c r="BP11" s="291" t="s">
        <v>200</v>
      </c>
      <c r="BQ11" s="283" t="str">
        <f>BJ11</f>
        <v>Budgeted Salary</v>
      </c>
      <c r="BR11" s="403" t="str">
        <f>BK11</f>
        <v>Change</v>
      </c>
      <c r="BS11" s="284" t="str">
        <f>BL11</f>
        <v>Budgeted Salary</v>
      </c>
      <c r="BT11" s="285" t="str">
        <f>T11</f>
        <v>Budgeted Salary</v>
      </c>
      <c r="BU11" s="253" t="s">
        <v>202</v>
      </c>
      <c r="BV11" s="286" t="str">
        <f>V11</f>
        <v>Budgeted Salary</v>
      </c>
    </row>
    <row r="12" spans="1:74" s="558" customFormat="1" ht="19.5" customHeight="1">
      <c r="A12" s="625"/>
      <c r="B12" s="626"/>
      <c r="C12" s="627"/>
      <c r="D12" s="628"/>
      <c r="E12" s="660">
        <f>D12*C12</f>
        <v>0</v>
      </c>
      <c r="F12" s="629"/>
      <c r="G12" s="661">
        <f>H12-F12</f>
        <v>0</v>
      </c>
      <c r="H12" s="630">
        <f>IF(ISBLANK(B12),F12,B12*E12)</f>
        <v>0</v>
      </c>
      <c r="I12" s="626"/>
      <c r="J12" s="627"/>
      <c r="K12" s="628"/>
      <c r="L12" s="660">
        <f t="shared" ref="L12:L54" si="0">K12*J12</f>
        <v>0</v>
      </c>
      <c r="M12" s="629"/>
      <c r="N12" s="661">
        <f>O12-M12</f>
        <v>0</v>
      </c>
      <c r="O12" s="630">
        <f>IF(ISBLANK(I12),M12,I12*L12)</f>
        <v>0</v>
      </c>
      <c r="P12" s="626"/>
      <c r="Q12" s="627"/>
      <c r="R12" s="628"/>
      <c r="S12" s="660">
        <f>R12*Q12</f>
        <v>0</v>
      </c>
      <c r="T12" s="629"/>
      <c r="U12" s="661">
        <f>V12-T12</f>
        <v>0</v>
      </c>
      <c r="V12" s="630">
        <f>IF(ISBLANK(P12),T12,P12*S12)</f>
        <v>0</v>
      </c>
      <c r="W12" s="626"/>
      <c r="X12" s="627"/>
      <c r="Y12" s="628"/>
      <c r="Z12" s="660">
        <f>Y12*X12</f>
        <v>0</v>
      </c>
      <c r="AA12" s="629"/>
      <c r="AB12" s="661">
        <f>AC12-AA12</f>
        <v>0</v>
      </c>
      <c r="AC12" s="630">
        <f>IF(ISBLANK(W12),AA12,W12*Z12)</f>
        <v>0</v>
      </c>
      <c r="AD12" s="626"/>
      <c r="AE12" s="627"/>
      <c r="AF12" s="628"/>
      <c r="AG12" s="660">
        <f>AF12*AE12</f>
        <v>0</v>
      </c>
      <c r="AH12" s="629"/>
      <c r="AI12" s="661">
        <f>AJ12-AH12</f>
        <v>0</v>
      </c>
      <c r="AJ12" s="630">
        <f>IF(ISBLANK(AD12),AH12,AD12*AG12)</f>
        <v>0</v>
      </c>
      <c r="AK12" s="626"/>
      <c r="AL12" s="627"/>
      <c r="AM12" s="628"/>
      <c r="AN12" s="660">
        <f>AM12*AL12</f>
        <v>0</v>
      </c>
      <c r="AO12" s="629"/>
      <c r="AP12" s="661">
        <f>AQ12-AO12</f>
        <v>0</v>
      </c>
      <c r="AQ12" s="630">
        <f>IF(ISBLANK(AK12),AO12,AK12*AN12)</f>
        <v>0</v>
      </c>
      <c r="AR12" s="626"/>
      <c r="AS12" s="627"/>
      <c r="AT12" s="628"/>
      <c r="AU12" s="660">
        <f t="shared" ref="AU12:AU54" si="1">AT12*AS12</f>
        <v>0</v>
      </c>
      <c r="AV12" s="629"/>
      <c r="AW12" s="661">
        <f>AX12-AV12</f>
        <v>0</v>
      </c>
      <c r="AX12" s="630">
        <f>IF(ISBLANK(AR12),AV12,AR12*AU12)</f>
        <v>0</v>
      </c>
      <c r="AY12" s="626"/>
      <c r="AZ12" s="627"/>
      <c r="BA12" s="628"/>
      <c r="BB12" s="660">
        <f t="shared" ref="BB12:BB54" si="2">BA12*AZ12</f>
        <v>0</v>
      </c>
      <c r="BC12" s="629"/>
      <c r="BD12" s="661">
        <f>BE12-BC12</f>
        <v>0</v>
      </c>
      <c r="BE12" s="630">
        <f>IF(ISBLANK(AY12),BC12,AY12*BB12)</f>
        <v>0</v>
      </c>
      <c r="BF12" s="626"/>
      <c r="BG12" s="627"/>
      <c r="BH12" s="628"/>
      <c r="BI12" s="660">
        <f t="shared" ref="BI12:BI54" si="3">BH12*BG12</f>
        <v>0</v>
      </c>
      <c r="BJ12" s="629"/>
      <c r="BK12" s="661">
        <f>BL12-BJ12</f>
        <v>0</v>
      </c>
      <c r="BL12" s="630">
        <f>IF(ISBLANK(BF12),BJ12,BF12*BI12)</f>
        <v>0</v>
      </c>
      <c r="BM12" s="626"/>
      <c r="BN12" s="627"/>
      <c r="BO12" s="628"/>
      <c r="BP12" s="660">
        <f t="shared" ref="BP12:BP54" si="4">BO12*BN12</f>
        <v>0</v>
      </c>
      <c r="BQ12" s="629"/>
      <c r="BR12" s="661">
        <f>BS12-BQ12</f>
        <v>0</v>
      </c>
      <c r="BS12" s="630">
        <f>IF(ISBLANK(BM12),BQ12,BM12*BP12)</f>
        <v>0</v>
      </c>
      <c r="BT12" s="679">
        <f t="shared" ref="BT12:BV27" si="5">SUM(F12,M12,T12,AA12,AH12,AO12,AV12,BC12,BJ12,BQ12)</f>
        <v>0</v>
      </c>
      <c r="BU12" s="662">
        <f t="shared" si="5"/>
        <v>0</v>
      </c>
      <c r="BV12" s="680">
        <f t="shared" si="5"/>
        <v>0</v>
      </c>
    </row>
    <row r="13" spans="1:74" s="631" customFormat="1" ht="19.5" customHeight="1">
      <c r="A13" s="625"/>
      <c r="B13" s="626"/>
      <c r="C13" s="627"/>
      <c r="D13" s="628"/>
      <c r="E13" s="660">
        <f t="shared" ref="E13:E54" si="6">D13*C13</f>
        <v>0</v>
      </c>
      <c r="F13" s="629"/>
      <c r="G13" s="661">
        <f t="shared" ref="G13:G54" si="7">H13-F13</f>
        <v>0</v>
      </c>
      <c r="H13" s="630">
        <f t="shared" ref="H13:H54" si="8">IF(ISBLANK(B13),F13,B13*E13)</f>
        <v>0</v>
      </c>
      <c r="I13" s="626"/>
      <c r="J13" s="627"/>
      <c r="K13" s="628"/>
      <c r="L13" s="660">
        <f t="shared" si="0"/>
        <v>0</v>
      </c>
      <c r="M13" s="629"/>
      <c r="N13" s="661">
        <f t="shared" ref="N13:N54" si="9">O13-M13</f>
        <v>0</v>
      </c>
      <c r="O13" s="630">
        <f t="shared" ref="O13:O54" si="10">IF(ISBLANK(I13),M13,I13*L13)</f>
        <v>0</v>
      </c>
      <c r="P13" s="626"/>
      <c r="Q13" s="627"/>
      <c r="R13" s="628"/>
      <c r="S13" s="660">
        <f t="shared" ref="S13:S54" si="11">R13*Q13</f>
        <v>0</v>
      </c>
      <c r="T13" s="629"/>
      <c r="U13" s="661">
        <f t="shared" ref="U13:U54" si="12">V13-T13</f>
        <v>0</v>
      </c>
      <c r="V13" s="630">
        <f t="shared" ref="V13:V54" si="13">IF(ISBLANK(P13),T13,P13*S13)</f>
        <v>0</v>
      </c>
      <c r="W13" s="626"/>
      <c r="X13" s="627"/>
      <c r="Y13" s="628"/>
      <c r="Z13" s="660">
        <f t="shared" ref="Z13:Z54" si="14">Y13*X13</f>
        <v>0</v>
      </c>
      <c r="AA13" s="629"/>
      <c r="AB13" s="661">
        <f t="shared" ref="AB13:AB54" si="15">AC13-AA13</f>
        <v>0</v>
      </c>
      <c r="AC13" s="630">
        <f t="shared" ref="AC13:AC54" si="16">IF(ISBLANK(W13),AA13,W13*Z13)</f>
        <v>0</v>
      </c>
      <c r="AD13" s="626"/>
      <c r="AE13" s="627"/>
      <c r="AF13" s="628"/>
      <c r="AG13" s="660">
        <f t="shared" ref="AG13:AG54" si="17">AF13*AE13</f>
        <v>0</v>
      </c>
      <c r="AH13" s="629"/>
      <c r="AI13" s="661">
        <f t="shared" ref="AI13:AI54" si="18">AJ13-AH13</f>
        <v>0</v>
      </c>
      <c r="AJ13" s="630">
        <f t="shared" ref="AJ13:AJ54" si="19">IF(ISBLANK(AD13),AH13,AD13*AG13)</f>
        <v>0</v>
      </c>
      <c r="AK13" s="626"/>
      <c r="AL13" s="627"/>
      <c r="AM13" s="628"/>
      <c r="AN13" s="660">
        <f t="shared" ref="AN13:AN54" si="20">AM13*AL13</f>
        <v>0</v>
      </c>
      <c r="AO13" s="629"/>
      <c r="AP13" s="661">
        <f t="shared" ref="AP13:AP54" si="21">AQ13-AO13</f>
        <v>0</v>
      </c>
      <c r="AQ13" s="630">
        <f t="shared" ref="AQ13:AQ54" si="22">IF(ISBLANK(AK13),AO13,AK13*AN13)</f>
        <v>0</v>
      </c>
      <c r="AR13" s="626"/>
      <c r="AS13" s="627"/>
      <c r="AT13" s="628"/>
      <c r="AU13" s="660">
        <f t="shared" si="1"/>
        <v>0</v>
      </c>
      <c r="AV13" s="629"/>
      <c r="AW13" s="661">
        <f t="shared" ref="AW13:AW54" si="23">AX13-AV13</f>
        <v>0</v>
      </c>
      <c r="AX13" s="630">
        <f t="shared" ref="AX13:AX54" si="24">IF(ISBLANK(AR13),AV13,AR13*AU13)</f>
        <v>0</v>
      </c>
      <c r="AY13" s="626"/>
      <c r="AZ13" s="627"/>
      <c r="BA13" s="628"/>
      <c r="BB13" s="660">
        <f t="shared" si="2"/>
        <v>0</v>
      </c>
      <c r="BC13" s="629"/>
      <c r="BD13" s="661">
        <f t="shared" ref="BD13:BD54" si="25">BE13-BC13</f>
        <v>0</v>
      </c>
      <c r="BE13" s="630">
        <f t="shared" ref="BE13:BE54" si="26">IF(ISBLANK(AY13),BC13,AY13*BB13)</f>
        <v>0</v>
      </c>
      <c r="BF13" s="626"/>
      <c r="BG13" s="627"/>
      <c r="BH13" s="628"/>
      <c r="BI13" s="660">
        <f t="shared" si="3"/>
        <v>0</v>
      </c>
      <c r="BJ13" s="629"/>
      <c r="BK13" s="661">
        <f t="shared" ref="BK13:BK54" si="27">BL13-BJ13</f>
        <v>0</v>
      </c>
      <c r="BL13" s="630">
        <f t="shared" ref="BL13:BL54" si="28">IF(ISBLANK(BF13),BJ13,BF13*BI13)</f>
        <v>0</v>
      </c>
      <c r="BM13" s="626"/>
      <c r="BN13" s="627"/>
      <c r="BO13" s="628"/>
      <c r="BP13" s="660">
        <f t="shared" si="4"/>
        <v>0</v>
      </c>
      <c r="BQ13" s="629"/>
      <c r="BR13" s="661">
        <f t="shared" ref="BR13:BR54" si="29">BS13-BQ13</f>
        <v>0</v>
      </c>
      <c r="BS13" s="630">
        <f t="shared" ref="BS13:BS54" si="30">IF(ISBLANK(BM13),BQ13,BM13*BP13)</f>
        <v>0</v>
      </c>
      <c r="BT13" s="679">
        <f t="shared" si="5"/>
        <v>0</v>
      </c>
      <c r="BU13" s="662">
        <f t="shared" si="5"/>
        <v>0</v>
      </c>
      <c r="BV13" s="680">
        <f t="shared" si="5"/>
        <v>0</v>
      </c>
    </row>
    <row r="14" spans="1:74" s="558" customFormat="1" ht="20.100000000000001" customHeight="1">
      <c r="A14" s="625"/>
      <c r="B14" s="626"/>
      <c r="C14" s="627"/>
      <c r="D14" s="628"/>
      <c r="E14" s="660">
        <f t="shared" si="6"/>
        <v>0</v>
      </c>
      <c r="F14" s="629"/>
      <c r="G14" s="661">
        <f t="shared" si="7"/>
        <v>0</v>
      </c>
      <c r="H14" s="630">
        <f t="shared" si="8"/>
        <v>0</v>
      </c>
      <c r="I14" s="626"/>
      <c r="J14" s="627"/>
      <c r="K14" s="628"/>
      <c r="L14" s="660">
        <f t="shared" si="0"/>
        <v>0</v>
      </c>
      <c r="M14" s="629"/>
      <c r="N14" s="661">
        <f t="shared" si="9"/>
        <v>0</v>
      </c>
      <c r="O14" s="630">
        <f t="shared" si="10"/>
        <v>0</v>
      </c>
      <c r="P14" s="626"/>
      <c r="Q14" s="627"/>
      <c r="R14" s="628"/>
      <c r="S14" s="660">
        <f t="shared" si="11"/>
        <v>0</v>
      </c>
      <c r="T14" s="629"/>
      <c r="U14" s="661">
        <f t="shared" si="12"/>
        <v>0</v>
      </c>
      <c r="V14" s="630">
        <f t="shared" si="13"/>
        <v>0</v>
      </c>
      <c r="W14" s="626"/>
      <c r="X14" s="627"/>
      <c r="Y14" s="628"/>
      <c r="Z14" s="660">
        <f t="shared" si="14"/>
        <v>0</v>
      </c>
      <c r="AA14" s="629"/>
      <c r="AB14" s="661">
        <f t="shared" si="15"/>
        <v>0</v>
      </c>
      <c r="AC14" s="630">
        <f t="shared" si="16"/>
        <v>0</v>
      </c>
      <c r="AD14" s="626"/>
      <c r="AE14" s="627"/>
      <c r="AF14" s="628"/>
      <c r="AG14" s="660">
        <f t="shared" si="17"/>
        <v>0</v>
      </c>
      <c r="AH14" s="629"/>
      <c r="AI14" s="661">
        <f t="shared" si="18"/>
        <v>0</v>
      </c>
      <c r="AJ14" s="630">
        <f t="shared" si="19"/>
        <v>0</v>
      </c>
      <c r="AK14" s="626"/>
      <c r="AL14" s="627"/>
      <c r="AM14" s="628"/>
      <c r="AN14" s="660">
        <f t="shared" si="20"/>
        <v>0</v>
      </c>
      <c r="AO14" s="629"/>
      <c r="AP14" s="661">
        <f t="shared" si="21"/>
        <v>0</v>
      </c>
      <c r="AQ14" s="630">
        <f t="shared" si="22"/>
        <v>0</v>
      </c>
      <c r="AR14" s="626"/>
      <c r="AS14" s="627"/>
      <c r="AT14" s="628"/>
      <c r="AU14" s="660">
        <f t="shared" si="1"/>
        <v>0</v>
      </c>
      <c r="AV14" s="629"/>
      <c r="AW14" s="661">
        <f t="shared" si="23"/>
        <v>0</v>
      </c>
      <c r="AX14" s="630">
        <f t="shared" si="24"/>
        <v>0</v>
      </c>
      <c r="AY14" s="626"/>
      <c r="AZ14" s="627"/>
      <c r="BA14" s="628"/>
      <c r="BB14" s="660">
        <f t="shared" si="2"/>
        <v>0</v>
      </c>
      <c r="BC14" s="629"/>
      <c r="BD14" s="661">
        <f t="shared" si="25"/>
        <v>0</v>
      </c>
      <c r="BE14" s="630">
        <f t="shared" si="26"/>
        <v>0</v>
      </c>
      <c r="BF14" s="626"/>
      <c r="BG14" s="627"/>
      <c r="BH14" s="628"/>
      <c r="BI14" s="660">
        <f t="shared" si="3"/>
        <v>0</v>
      </c>
      <c r="BJ14" s="629"/>
      <c r="BK14" s="661">
        <f t="shared" si="27"/>
        <v>0</v>
      </c>
      <c r="BL14" s="630">
        <f t="shared" si="28"/>
        <v>0</v>
      </c>
      <c r="BM14" s="626"/>
      <c r="BN14" s="627"/>
      <c r="BO14" s="628"/>
      <c r="BP14" s="660">
        <f t="shared" si="4"/>
        <v>0</v>
      </c>
      <c r="BQ14" s="629"/>
      <c r="BR14" s="661">
        <f t="shared" si="29"/>
        <v>0</v>
      </c>
      <c r="BS14" s="630">
        <f t="shared" si="30"/>
        <v>0</v>
      </c>
      <c r="BT14" s="679">
        <f t="shared" si="5"/>
        <v>0</v>
      </c>
      <c r="BU14" s="662">
        <f t="shared" si="5"/>
        <v>0</v>
      </c>
      <c r="BV14" s="680">
        <f t="shared" si="5"/>
        <v>0</v>
      </c>
    </row>
    <row r="15" spans="1:74" s="558" customFormat="1" ht="20.100000000000001" customHeight="1">
      <c r="A15" s="625"/>
      <c r="B15" s="626"/>
      <c r="C15" s="627"/>
      <c r="D15" s="628"/>
      <c r="E15" s="660">
        <f t="shared" si="6"/>
        <v>0</v>
      </c>
      <c r="F15" s="629"/>
      <c r="G15" s="661">
        <f t="shared" si="7"/>
        <v>0</v>
      </c>
      <c r="H15" s="630">
        <f t="shared" si="8"/>
        <v>0</v>
      </c>
      <c r="I15" s="626"/>
      <c r="J15" s="627"/>
      <c r="K15" s="628"/>
      <c r="L15" s="660">
        <f t="shared" si="0"/>
        <v>0</v>
      </c>
      <c r="M15" s="629"/>
      <c r="N15" s="661">
        <f t="shared" si="9"/>
        <v>0</v>
      </c>
      <c r="O15" s="630">
        <f t="shared" si="10"/>
        <v>0</v>
      </c>
      <c r="P15" s="626"/>
      <c r="Q15" s="627"/>
      <c r="R15" s="628"/>
      <c r="S15" s="660">
        <f t="shared" si="11"/>
        <v>0</v>
      </c>
      <c r="T15" s="629"/>
      <c r="U15" s="661">
        <f t="shared" si="12"/>
        <v>0</v>
      </c>
      <c r="V15" s="630">
        <f t="shared" si="13"/>
        <v>0</v>
      </c>
      <c r="W15" s="626"/>
      <c r="X15" s="627"/>
      <c r="Y15" s="628"/>
      <c r="Z15" s="660">
        <f t="shared" si="14"/>
        <v>0</v>
      </c>
      <c r="AA15" s="629"/>
      <c r="AB15" s="661">
        <f t="shared" si="15"/>
        <v>0</v>
      </c>
      <c r="AC15" s="630">
        <f t="shared" si="16"/>
        <v>0</v>
      </c>
      <c r="AD15" s="626"/>
      <c r="AE15" s="627"/>
      <c r="AF15" s="628"/>
      <c r="AG15" s="660">
        <f t="shared" si="17"/>
        <v>0</v>
      </c>
      <c r="AH15" s="629"/>
      <c r="AI15" s="661">
        <f t="shared" si="18"/>
        <v>0</v>
      </c>
      <c r="AJ15" s="630">
        <f t="shared" si="19"/>
        <v>0</v>
      </c>
      <c r="AK15" s="626"/>
      <c r="AL15" s="627"/>
      <c r="AM15" s="628"/>
      <c r="AN15" s="660">
        <f t="shared" si="20"/>
        <v>0</v>
      </c>
      <c r="AO15" s="629"/>
      <c r="AP15" s="661">
        <f t="shared" si="21"/>
        <v>0</v>
      </c>
      <c r="AQ15" s="630">
        <f t="shared" si="22"/>
        <v>0</v>
      </c>
      <c r="AR15" s="626"/>
      <c r="AS15" s="627"/>
      <c r="AT15" s="628"/>
      <c r="AU15" s="660">
        <f t="shared" si="1"/>
        <v>0</v>
      </c>
      <c r="AV15" s="629"/>
      <c r="AW15" s="661">
        <f t="shared" si="23"/>
        <v>0</v>
      </c>
      <c r="AX15" s="630">
        <f t="shared" si="24"/>
        <v>0</v>
      </c>
      <c r="AY15" s="626"/>
      <c r="AZ15" s="627"/>
      <c r="BA15" s="628"/>
      <c r="BB15" s="660">
        <f t="shared" si="2"/>
        <v>0</v>
      </c>
      <c r="BC15" s="629"/>
      <c r="BD15" s="661">
        <f t="shared" si="25"/>
        <v>0</v>
      </c>
      <c r="BE15" s="630">
        <f t="shared" si="26"/>
        <v>0</v>
      </c>
      <c r="BF15" s="626"/>
      <c r="BG15" s="627"/>
      <c r="BH15" s="628"/>
      <c r="BI15" s="660">
        <f t="shared" si="3"/>
        <v>0</v>
      </c>
      <c r="BJ15" s="629"/>
      <c r="BK15" s="661">
        <f t="shared" si="27"/>
        <v>0</v>
      </c>
      <c r="BL15" s="630">
        <f t="shared" si="28"/>
        <v>0</v>
      </c>
      <c r="BM15" s="626"/>
      <c r="BN15" s="627"/>
      <c r="BO15" s="628"/>
      <c r="BP15" s="660">
        <f t="shared" si="4"/>
        <v>0</v>
      </c>
      <c r="BQ15" s="629"/>
      <c r="BR15" s="661">
        <f t="shared" si="29"/>
        <v>0</v>
      </c>
      <c r="BS15" s="630">
        <f t="shared" si="30"/>
        <v>0</v>
      </c>
      <c r="BT15" s="679">
        <f t="shared" si="5"/>
        <v>0</v>
      </c>
      <c r="BU15" s="662">
        <f t="shared" si="5"/>
        <v>0</v>
      </c>
      <c r="BV15" s="680">
        <f t="shared" si="5"/>
        <v>0</v>
      </c>
    </row>
    <row r="16" spans="1:74" s="558" customFormat="1" ht="20.100000000000001" customHeight="1">
      <c r="A16" s="625"/>
      <c r="B16" s="626"/>
      <c r="C16" s="627"/>
      <c r="D16" s="628"/>
      <c r="E16" s="660">
        <f t="shared" si="6"/>
        <v>0</v>
      </c>
      <c r="F16" s="629"/>
      <c r="G16" s="661">
        <f t="shared" si="7"/>
        <v>0</v>
      </c>
      <c r="H16" s="630">
        <f t="shared" si="8"/>
        <v>0</v>
      </c>
      <c r="I16" s="626"/>
      <c r="J16" s="627"/>
      <c r="K16" s="628"/>
      <c r="L16" s="660">
        <f t="shared" si="0"/>
        <v>0</v>
      </c>
      <c r="M16" s="629"/>
      <c r="N16" s="661">
        <f t="shared" si="9"/>
        <v>0</v>
      </c>
      <c r="O16" s="630">
        <f t="shared" si="10"/>
        <v>0</v>
      </c>
      <c r="P16" s="626"/>
      <c r="Q16" s="627"/>
      <c r="R16" s="628"/>
      <c r="S16" s="660">
        <f t="shared" si="11"/>
        <v>0</v>
      </c>
      <c r="T16" s="629"/>
      <c r="U16" s="661">
        <f t="shared" si="12"/>
        <v>0</v>
      </c>
      <c r="V16" s="630">
        <f t="shared" si="13"/>
        <v>0</v>
      </c>
      <c r="W16" s="626"/>
      <c r="X16" s="627"/>
      <c r="Y16" s="628"/>
      <c r="Z16" s="660">
        <f t="shared" si="14"/>
        <v>0</v>
      </c>
      <c r="AA16" s="629"/>
      <c r="AB16" s="661">
        <f t="shared" si="15"/>
        <v>0</v>
      </c>
      <c r="AC16" s="630">
        <f t="shared" si="16"/>
        <v>0</v>
      </c>
      <c r="AD16" s="626"/>
      <c r="AE16" s="627"/>
      <c r="AF16" s="628"/>
      <c r="AG16" s="660">
        <f t="shared" si="17"/>
        <v>0</v>
      </c>
      <c r="AH16" s="629"/>
      <c r="AI16" s="661">
        <f t="shared" si="18"/>
        <v>0</v>
      </c>
      <c r="AJ16" s="630">
        <f t="shared" si="19"/>
        <v>0</v>
      </c>
      <c r="AK16" s="626"/>
      <c r="AL16" s="627"/>
      <c r="AM16" s="628"/>
      <c r="AN16" s="660">
        <f t="shared" si="20"/>
        <v>0</v>
      </c>
      <c r="AO16" s="629"/>
      <c r="AP16" s="661">
        <f t="shared" si="21"/>
        <v>0</v>
      </c>
      <c r="AQ16" s="630">
        <f t="shared" si="22"/>
        <v>0</v>
      </c>
      <c r="AR16" s="626"/>
      <c r="AS16" s="627"/>
      <c r="AT16" s="628"/>
      <c r="AU16" s="660">
        <f t="shared" si="1"/>
        <v>0</v>
      </c>
      <c r="AV16" s="629"/>
      <c r="AW16" s="661">
        <f t="shared" si="23"/>
        <v>0</v>
      </c>
      <c r="AX16" s="630">
        <f t="shared" si="24"/>
        <v>0</v>
      </c>
      <c r="AY16" s="626"/>
      <c r="AZ16" s="627"/>
      <c r="BA16" s="628"/>
      <c r="BB16" s="660">
        <f t="shared" si="2"/>
        <v>0</v>
      </c>
      <c r="BC16" s="629"/>
      <c r="BD16" s="661">
        <f t="shared" si="25"/>
        <v>0</v>
      </c>
      <c r="BE16" s="630">
        <f t="shared" si="26"/>
        <v>0</v>
      </c>
      <c r="BF16" s="626"/>
      <c r="BG16" s="627"/>
      <c r="BH16" s="628"/>
      <c r="BI16" s="660">
        <f t="shared" si="3"/>
        <v>0</v>
      </c>
      <c r="BJ16" s="629"/>
      <c r="BK16" s="661">
        <f t="shared" si="27"/>
        <v>0</v>
      </c>
      <c r="BL16" s="630">
        <f t="shared" si="28"/>
        <v>0</v>
      </c>
      <c r="BM16" s="626"/>
      <c r="BN16" s="627"/>
      <c r="BO16" s="628"/>
      <c r="BP16" s="660">
        <f t="shared" si="4"/>
        <v>0</v>
      </c>
      <c r="BQ16" s="629"/>
      <c r="BR16" s="661">
        <f t="shared" si="29"/>
        <v>0</v>
      </c>
      <c r="BS16" s="630">
        <f t="shared" si="30"/>
        <v>0</v>
      </c>
      <c r="BT16" s="679">
        <f t="shared" si="5"/>
        <v>0</v>
      </c>
      <c r="BU16" s="662">
        <f t="shared" si="5"/>
        <v>0</v>
      </c>
      <c r="BV16" s="680">
        <f t="shared" si="5"/>
        <v>0</v>
      </c>
    </row>
    <row r="17" spans="1:74" s="631" customFormat="1" ht="20.100000000000001" customHeight="1">
      <c r="A17" s="625"/>
      <c r="B17" s="626"/>
      <c r="C17" s="627"/>
      <c r="D17" s="628"/>
      <c r="E17" s="660">
        <f t="shared" si="6"/>
        <v>0</v>
      </c>
      <c r="F17" s="629"/>
      <c r="G17" s="661">
        <f t="shared" si="7"/>
        <v>0</v>
      </c>
      <c r="H17" s="630">
        <f t="shared" si="8"/>
        <v>0</v>
      </c>
      <c r="I17" s="626"/>
      <c r="J17" s="627"/>
      <c r="K17" s="628"/>
      <c r="L17" s="660">
        <f t="shared" si="0"/>
        <v>0</v>
      </c>
      <c r="M17" s="629"/>
      <c r="N17" s="661">
        <f t="shared" si="9"/>
        <v>0</v>
      </c>
      <c r="O17" s="630">
        <f t="shared" si="10"/>
        <v>0</v>
      </c>
      <c r="P17" s="626"/>
      <c r="Q17" s="627"/>
      <c r="R17" s="628"/>
      <c r="S17" s="660">
        <f t="shared" si="11"/>
        <v>0</v>
      </c>
      <c r="T17" s="629"/>
      <c r="U17" s="661">
        <f t="shared" si="12"/>
        <v>0</v>
      </c>
      <c r="V17" s="630">
        <f t="shared" si="13"/>
        <v>0</v>
      </c>
      <c r="W17" s="626"/>
      <c r="X17" s="627"/>
      <c r="Y17" s="628"/>
      <c r="Z17" s="660">
        <f t="shared" si="14"/>
        <v>0</v>
      </c>
      <c r="AA17" s="629"/>
      <c r="AB17" s="661">
        <f t="shared" si="15"/>
        <v>0</v>
      </c>
      <c r="AC17" s="630">
        <f t="shared" si="16"/>
        <v>0</v>
      </c>
      <c r="AD17" s="626"/>
      <c r="AE17" s="627"/>
      <c r="AF17" s="628"/>
      <c r="AG17" s="660">
        <f t="shared" si="17"/>
        <v>0</v>
      </c>
      <c r="AH17" s="629"/>
      <c r="AI17" s="661">
        <f t="shared" si="18"/>
        <v>0</v>
      </c>
      <c r="AJ17" s="630">
        <f t="shared" si="19"/>
        <v>0</v>
      </c>
      <c r="AK17" s="626"/>
      <c r="AL17" s="627"/>
      <c r="AM17" s="628"/>
      <c r="AN17" s="660">
        <f t="shared" si="20"/>
        <v>0</v>
      </c>
      <c r="AO17" s="629"/>
      <c r="AP17" s="661">
        <f t="shared" si="21"/>
        <v>0</v>
      </c>
      <c r="AQ17" s="630">
        <f t="shared" si="22"/>
        <v>0</v>
      </c>
      <c r="AR17" s="626"/>
      <c r="AS17" s="627"/>
      <c r="AT17" s="628"/>
      <c r="AU17" s="660">
        <f t="shared" si="1"/>
        <v>0</v>
      </c>
      <c r="AV17" s="629"/>
      <c r="AW17" s="661">
        <f t="shared" si="23"/>
        <v>0</v>
      </c>
      <c r="AX17" s="630">
        <f t="shared" si="24"/>
        <v>0</v>
      </c>
      <c r="AY17" s="626"/>
      <c r="AZ17" s="627"/>
      <c r="BA17" s="628"/>
      <c r="BB17" s="660">
        <f t="shared" si="2"/>
        <v>0</v>
      </c>
      <c r="BC17" s="629"/>
      <c r="BD17" s="661">
        <f t="shared" si="25"/>
        <v>0</v>
      </c>
      <c r="BE17" s="630">
        <f t="shared" si="26"/>
        <v>0</v>
      </c>
      <c r="BF17" s="626"/>
      <c r="BG17" s="627"/>
      <c r="BH17" s="628"/>
      <c r="BI17" s="660">
        <f t="shared" si="3"/>
        <v>0</v>
      </c>
      <c r="BJ17" s="629"/>
      <c r="BK17" s="661">
        <f t="shared" si="27"/>
        <v>0</v>
      </c>
      <c r="BL17" s="630">
        <f t="shared" si="28"/>
        <v>0</v>
      </c>
      <c r="BM17" s="626"/>
      <c r="BN17" s="627"/>
      <c r="BO17" s="628"/>
      <c r="BP17" s="660">
        <f t="shared" si="4"/>
        <v>0</v>
      </c>
      <c r="BQ17" s="629"/>
      <c r="BR17" s="661">
        <f t="shared" si="29"/>
        <v>0</v>
      </c>
      <c r="BS17" s="630">
        <f t="shared" si="30"/>
        <v>0</v>
      </c>
      <c r="BT17" s="679">
        <f t="shared" si="5"/>
        <v>0</v>
      </c>
      <c r="BU17" s="662">
        <f t="shared" si="5"/>
        <v>0</v>
      </c>
      <c r="BV17" s="680">
        <f t="shared" si="5"/>
        <v>0</v>
      </c>
    </row>
    <row r="18" spans="1:74" s="558" customFormat="1" ht="20.100000000000001" customHeight="1">
      <c r="A18" s="625"/>
      <c r="B18" s="626"/>
      <c r="C18" s="627"/>
      <c r="D18" s="628"/>
      <c r="E18" s="660">
        <f t="shared" si="6"/>
        <v>0</v>
      </c>
      <c r="F18" s="629"/>
      <c r="G18" s="661">
        <f t="shared" si="7"/>
        <v>0</v>
      </c>
      <c r="H18" s="630">
        <f t="shared" si="8"/>
        <v>0</v>
      </c>
      <c r="I18" s="626"/>
      <c r="J18" s="627"/>
      <c r="K18" s="628"/>
      <c r="L18" s="660">
        <f t="shared" si="0"/>
        <v>0</v>
      </c>
      <c r="M18" s="629"/>
      <c r="N18" s="661">
        <f t="shared" si="9"/>
        <v>0</v>
      </c>
      <c r="O18" s="630">
        <f t="shared" si="10"/>
        <v>0</v>
      </c>
      <c r="P18" s="626"/>
      <c r="Q18" s="627"/>
      <c r="R18" s="628"/>
      <c r="S18" s="660">
        <f t="shared" si="11"/>
        <v>0</v>
      </c>
      <c r="T18" s="629"/>
      <c r="U18" s="661">
        <f t="shared" si="12"/>
        <v>0</v>
      </c>
      <c r="V18" s="630">
        <f t="shared" si="13"/>
        <v>0</v>
      </c>
      <c r="W18" s="626"/>
      <c r="X18" s="627"/>
      <c r="Y18" s="628"/>
      <c r="Z18" s="660">
        <f t="shared" si="14"/>
        <v>0</v>
      </c>
      <c r="AA18" s="629"/>
      <c r="AB18" s="661">
        <f t="shared" si="15"/>
        <v>0</v>
      </c>
      <c r="AC18" s="630">
        <f t="shared" si="16"/>
        <v>0</v>
      </c>
      <c r="AD18" s="626"/>
      <c r="AE18" s="627"/>
      <c r="AF18" s="628"/>
      <c r="AG18" s="660">
        <f t="shared" si="17"/>
        <v>0</v>
      </c>
      <c r="AH18" s="629"/>
      <c r="AI18" s="661">
        <f t="shared" si="18"/>
        <v>0</v>
      </c>
      <c r="AJ18" s="630">
        <f t="shared" si="19"/>
        <v>0</v>
      </c>
      <c r="AK18" s="626"/>
      <c r="AL18" s="627"/>
      <c r="AM18" s="628"/>
      <c r="AN18" s="660">
        <f t="shared" si="20"/>
        <v>0</v>
      </c>
      <c r="AO18" s="629"/>
      <c r="AP18" s="661">
        <f t="shared" si="21"/>
        <v>0</v>
      </c>
      <c r="AQ18" s="630">
        <f t="shared" si="22"/>
        <v>0</v>
      </c>
      <c r="AR18" s="626"/>
      <c r="AS18" s="627"/>
      <c r="AT18" s="628"/>
      <c r="AU18" s="660">
        <f t="shared" si="1"/>
        <v>0</v>
      </c>
      <c r="AV18" s="629"/>
      <c r="AW18" s="661">
        <f t="shared" si="23"/>
        <v>0</v>
      </c>
      <c r="AX18" s="630">
        <f t="shared" si="24"/>
        <v>0</v>
      </c>
      <c r="AY18" s="626"/>
      <c r="AZ18" s="627"/>
      <c r="BA18" s="628"/>
      <c r="BB18" s="660">
        <f t="shared" si="2"/>
        <v>0</v>
      </c>
      <c r="BC18" s="629"/>
      <c r="BD18" s="661">
        <f t="shared" si="25"/>
        <v>0</v>
      </c>
      <c r="BE18" s="630">
        <f t="shared" si="26"/>
        <v>0</v>
      </c>
      <c r="BF18" s="626"/>
      <c r="BG18" s="627"/>
      <c r="BH18" s="628"/>
      <c r="BI18" s="660">
        <f t="shared" si="3"/>
        <v>0</v>
      </c>
      <c r="BJ18" s="629"/>
      <c r="BK18" s="661">
        <f t="shared" si="27"/>
        <v>0</v>
      </c>
      <c r="BL18" s="630">
        <f t="shared" si="28"/>
        <v>0</v>
      </c>
      <c r="BM18" s="626"/>
      <c r="BN18" s="627"/>
      <c r="BO18" s="628"/>
      <c r="BP18" s="660">
        <f t="shared" si="4"/>
        <v>0</v>
      </c>
      <c r="BQ18" s="629"/>
      <c r="BR18" s="661">
        <f t="shared" si="29"/>
        <v>0</v>
      </c>
      <c r="BS18" s="630">
        <f t="shared" si="30"/>
        <v>0</v>
      </c>
      <c r="BT18" s="679">
        <f t="shared" si="5"/>
        <v>0</v>
      </c>
      <c r="BU18" s="662">
        <f t="shared" si="5"/>
        <v>0</v>
      </c>
      <c r="BV18" s="680">
        <f t="shared" si="5"/>
        <v>0</v>
      </c>
    </row>
    <row r="19" spans="1:74" s="631" customFormat="1" ht="20.100000000000001" customHeight="1">
      <c r="A19" s="625"/>
      <c r="B19" s="626"/>
      <c r="C19" s="627"/>
      <c r="D19" s="628"/>
      <c r="E19" s="660">
        <f t="shared" si="6"/>
        <v>0</v>
      </c>
      <c r="F19" s="629"/>
      <c r="G19" s="661">
        <f t="shared" si="7"/>
        <v>0</v>
      </c>
      <c r="H19" s="630">
        <f t="shared" si="8"/>
        <v>0</v>
      </c>
      <c r="I19" s="626"/>
      <c r="J19" s="627"/>
      <c r="K19" s="628"/>
      <c r="L19" s="660">
        <f t="shared" si="0"/>
        <v>0</v>
      </c>
      <c r="M19" s="629"/>
      <c r="N19" s="661">
        <f t="shared" si="9"/>
        <v>0</v>
      </c>
      <c r="O19" s="630">
        <f t="shared" si="10"/>
        <v>0</v>
      </c>
      <c r="P19" s="626"/>
      <c r="Q19" s="627"/>
      <c r="R19" s="628"/>
      <c r="S19" s="660">
        <f t="shared" si="11"/>
        <v>0</v>
      </c>
      <c r="T19" s="629"/>
      <c r="U19" s="661">
        <f t="shared" si="12"/>
        <v>0</v>
      </c>
      <c r="V19" s="630">
        <f t="shared" si="13"/>
        <v>0</v>
      </c>
      <c r="W19" s="626"/>
      <c r="X19" s="627"/>
      <c r="Y19" s="628"/>
      <c r="Z19" s="660">
        <f t="shared" si="14"/>
        <v>0</v>
      </c>
      <c r="AA19" s="629"/>
      <c r="AB19" s="661">
        <f t="shared" si="15"/>
        <v>0</v>
      </c>
      <c r="AC19" s="630">
        <f t="shared" si="16"/>
        <v>0</v>
      </c>
      <c r="AD19" s="626"/>
      <c r="AE19" s="627"/>
      <c r="AF19" s="628"/>
      <c r="AG19" s="660">
        <f t="shared" si="17"/>
        <v>0</v>
      </c>
      <c r="AH19" s="629"/>
      <c r="AI19" s="661">
        <f t="shared" si="18"/>
        <v>0</v>
      </c>
      <c r="AJ19" s="630">
        <f t="shared" si="19"/>
        <v>0</v>
      </c>
      <c r="AK19" s="626"/>
      <c r="AL19" s="627"/>
      <c r="AM19" s="628"/>
      <c r="AN19" s="660">
        <f t="shared" si="20"/>
        <v>0</v>
      </c>
      <c r="AO19" s="629"/>
      <c r="AP19" s="661">
        <f t="shared" si="21"/>
        <v>0</v>
      </c>
      <c r="AQ19" s="630">
        <f t="shared" si="22"/>
        <v>0</v>
      </c>
      <c r="AR19" s="626"/>
      <c r="AS19" s="627"/>
      <c r="AT19" s="628"/>
      <c r="AU19" s="660">
        <f t="shared" si="1"/>
        <v>0</v>
      </c>
      <c r="AV19" s="629"/>
      <c r="AW19" s="661">
        <f t="shared" si="23"/>
        <v>0</v>
      </c>
      <c r="AX19" s="630">
        <f t="shared" si="24"/>
        <v>0</v>
      </c>
      <c r="AY19" s="626"/>
      <c r="AZ19" s="627"/>
      <c r="BA19" s="628"/>
      <c r="BB19" s="660">
        <f t="shared" si="2"/>
        <v>0</v>
      </c>
      <c r="BC19" s="629"/>
      <c r="BD19" s="661">
        <f t="shared" si="25"/>
        <v>0</v>
      </c>
      <c r="BE19" s="630">
        <f t="shared" si="26"/>
        <v>0</v>
      </c>
      <c r="BF19" s="626"/>
      <c r="BG19" s="627"/>
      <c r="BH19" s="628"/>
      <c r="BI19" s="660">
        <f t="shared" si="3"/>
        <v>0</v>
      </c>
      <c r="BJ19" s="629"/>
      <c r="BK19" s="661">
        <f t="shared" si="27"/>
        <v>0</v>
      </c>
      <c r="BL19" s="630">
        <f t="shared" si="28"/>
        <v>0</v>
      </c>
      <c r="BM19" s="626"/>
      <c r="BN19" s="627"/>
      <c r="BO19" s="628"/>
      <c r="BP19" s="660">
        <f t="shared" si="4"/>
        <v>0</v>
      </c>
      <c r="BQ19" s="629"/>
      <c r="BR19" s="661">
        <f t="shared" si="29"/>
        <v>0</v>
      </c>
      <c r="BS19" s="630">
        <f t="shared" si="30"/>
        <v>0</v>
      </c>
      <c r="BT19" s="679">
        <f t="shared" si="5"/>
        <v>0</v>
      </c>
      <c r="BU19" s="662">
        <f t="shared" si="5"/>
        <v>0</v>
      </c>
      <c r="BV19" s="680">
        <f t="shared" si="5"/>
        <v>0</v>
      </c>
    </row>
    <row r="20" spans="1:74" s="558" customFormat="1" ht="20.100000000000001" customHeight="1">
      <c r="A20" s="625"/>
      <c r="B20" s="626"/>
      <c r="C20" s="627"/>
      <c r="D20" s="628"/>
      <c r="E20" s="660">
        <f t="shared" si="6"/>
        <v>0</v>
      </c>
      <c r="F20" s="629"/>
      <c r="G20" s="661">
        <f t="shared" si="7"/>
        <v>0</v>
      </c>
      <c r="H20" s="630">
        <f t="shared" si="8"/>
        <v>0</v>
      </c>
      <c r="I20" s="626"/>
      <c r="J20" s="627"/>
      <c r="K20" s="628"/>
      <c r="L20" s="660">
        <f t="shared" si="0"/>
        <v>0</v>
      </c>
      <c r="M20" s="629"/>
      <c r="N20" s="661">
        <f t="shared" si="9"/>
        <v>0</v>
      </c>
      <c r="O20" s="630">
        <f t="shared" si="10"/>
        <v>0</v>
      </c>
      <c r="P20" s="626"/>
      <c r="Q20" s="627"/>
      <c r="R20" s="628"/>
      <c r="S20" s="660">
        <f t="shared" si="11"/>
        <v>0</v>
      </c>
      <c r="T20" s="629"/>
      <c r="U20" s="661">
        <f t="shared" si="12"/>
        <v>0</v>
      </c>
      <c r="V20" s="630">
        <f t="shared" si="13"/>
        <v>0</v>
      </c>
      <c r="W20" s="626"/>
      <c r="X20" s="627"/>
      <c r="Y20" s="628"/>
      <c r="Z20" s="660">
        <f t="shared" si="14"/>
        <v>0</v>
      </c>
      <c r="AA20" s="629"/>
      <c r="AB20" s="661">
        <f t="shared" si="15"/>
        <v>0</v>
      </c>
      <c r="AC20" s="630">
        <f t="shared" si="16"/>
        <v>0</v>
      </c>
      <c r="AD20" s="626"/>
      <c r="AE20" s="627"/>
      <c r="AF20" s="628"/>
      <c r="AG20" s="660">
        <f t="shared" si="17"/>
        <v>0</v>
      </c>
      <c r="AH20" s="629"/>
      <c r="AI20" s="661">
        <f t="shared" si="18"/>
        <v>0</v>
      </c>
      <c r="AJ20" s="630">
        <f t="shared" si="19"/>
        <v>0</v>
      </c>
      <c r="AK20" s="626"/>
      <c r="AL20" s="627"/>
      <c r="AM20" s="628"/>
      <c r="AN20" s="660">
        <f t="shared" si="20"/>
        <v>0</v>
      </c>
      <c r="AO20" s="629"/>
      <c r="AP20" s="661">
        <f t="shared" si="21"/>
        <v>0</v>
      </c>
      <c r="AQ20" s="630">
        <f t="shared" si="22"/>
        <v>0</v>
      </c>
      <c r="AR20" s="626"/>
      <c r="AS20" s="627"/>
      <c r="AT20" s="628"/>
      <c r="AU20" s="660">
        <f t="shared" si="1"/>
        <v>0</v>
      </c>
      <c r="AV20" s="629"/>
      <c r="AW20" s="661">
        <f t="shared" si="23"/>
        <v>0</v>
      </c>
      <c r="AX20" s="630">
        <f t="shared" si="24"/>
        <v>0</v>
      </c>
      <c r="AY20" s="626"/>
      <c r="AZ20" s="627"/>
      <c r="BA20" s="628"/>
      <c r="BB20" s="660">
        <f t="shared" si="2"/>
        <v>0</v>
      </c>
      <c r="BC20" s="629"/>
      <c r="BD20" s="661">
        <f t="shared" si="25"/>
        <v>0</v>
      </c>
      <c r="BE20" s="630">
        <f t="shared" si="26"/>
        <v>0</v>
      </c>
      <c r="BF20" s="626"/>
      <c r="BG20" s="627"/>
      <c r="BH20" s="628"/>
      <c r="BI20" s="660">
        <f t="shared" si="3"/>
        <v>0</v>
      </c>
      <c r="BJ20" s="629"/>
      <c r="BK20" s="661">
        <f t="shared" si="27"/>
        <v>0</v>
      </c>
      <c r="BL20" s="630">
        <f t="shared" si="28"/>
        <v>0</v>
      </c>
      <c r="BM20" s="626"/>
      <c r="BN20" s="627"/>
      <c r="BO20" s="628"/>
      <c r="BP20" s="660">
        <f t="shared" si="4"/>
        <v>0</v>
      </c>
      <c r="BQ20" s="629"/>
      <c r="BR20" s="661">
        <f t="shared" si="29"/>
        <v>0</v>
      </c>
      <c r="BS20" s="630">
        <f t="shared" si="30"/>
        <v>0</v>
      </c>
      <c r="BT20" s="679">
        <f t="shared" si="5"/>
        <v>0</v>
      </c>
      <c r="BU20" s="662">
        <f t="shared" si="5"/>
        <v>0</v>
      </c>
      <c r="BV20" s="680">
        <f t="shared" si="5"/>
        <v>0</v>
      </c>
    </row>
    <row r="21" spans="1:74" s="558" customFormat="1" ht="20.100000000000001" customHeight="1">
      <c r="A21" s="625"/>
      <c r="B21" s="626"/>
      <c r="C21" s="627"/>
      <c r="D21" s="628"/>
      <c r="E21" s="660">
        <f t="shared" si="6"/>
        <v>0</v>
      </c>
      <c r="F21" s="629"/>
      <c r="G21" s="661">
        <f t="shared" si="7"/>
        <v>0</v>
      </c>
      <c r="H21" s="630">
        <f t="shared" si="8"/>
        <v>0</v>
      </c>
      <c r="I21" s="626"/>
      <c r="J21" s="627"/>
      <c r="K21" s="628"/>
      <c r="L21" s="660">
        <f t="shared" si="0"/>
        <v>0</v>
      </c>
      <c r="M21" s="629"/>
      <c r="N21" s="661">
        <f t="shared" si="9"/>
        <v>0</v>
      </c>
      <c r="O21" s="630">
        <f t="shared" si="10"/>
        <v>0</v>
      </c>
      <c r="P21" s="626"/>
      <c r="Q21" s="627"/>
      <c r="R21" s="628"/>
      <c r="S21" s="660">
        <f t="shared" si="11"/>
        <v>0</v>
      </c>
      <c r="T21" s="629"/>
      <c r="U21" s="661">
        <f t="shared" si="12"/>
        <v>0</v>
      </c>
      <c r="V21" s="630">
        <f t="shared" si="13"/>
        <v>0</v>
      </c>
      <c r="W21" s="626"/>
      <c r="X21" s="627"/>
      <c r="Y21" s="628"/>
      <c r="Z21" s="660">
        <f t="shared" si="14"/>
        <v>0</v>
      </c>
      <c r="AA21" s="629"/>
      <c r="AB21" s="661">
        <f t="shared" si="15"/>
        <v>0</v>
      </c>
      <c r="AC21" s="630">
        <f t="shared" si="16"/>
        <v>0</v>
      </c>
      <c r="AD21" s="626"/>
      <c r="AE21" s="627"/>
      <c r="AF21" s="628"/>
      <c r="AG21" s="660">
        <f t="shared" si="17"/>
        <v>0</v>
      </c>
      <c r="AH21" s="629"/>
      <c r="AI21" s="661">
        <f t="shared" si="18"/>
        <v>0</v>
      </c>
      <c r="AJ21" s="630">
        <f t="shared" si="19"/>
        <v>0</v>
      </c>
      <c r="AK21" s="626"/>
      <c r="AL21" s="627"/>
      <c r="AM21" s="628"/>
      <c r="AN21" s="660">
        <f t="shared" si="20"/>
        <v>0</v>
      </c>
      <c r="AO21" s="629"/>
      <c r="AP21" s="661">
        <f t="shared" si="21"/>
        <v>0</v>
      </c>
      <c r="AQ21" s="630">
        <f t="shared" si="22"/>
        <v>0</v>
      </c>
      <c r="AR21" s="626"/>
      <c r="AS21" s="627"/>
      <c r="AT21" s="628"/>
      <c r="AU21" s="660">
        <f t="shared" si="1"/>
        <v>0</v>
      </c>
      <c r="AV21" s="629"/>
      <c r="AW21" s="661">
        <f t="shared" si="23"/>
        <v>0</v>
      </c>
      <c r="AX21" s="630">
        <f t="shared" si="24"/>
        <v>0</v>
      </c>
      <c r="AY21" s="626"/>
      <c r="AZ21" s="627"/>
      <c r="BA21" s="628"/>
      <c r="BB21" s="660">
        <f t="shared" si="2"/>
        <v>0</v>
      </c>
      <c r="BC21" s="629"/>
      <c r="BD21" s="661">
        <f t="shared" si="25"/>
        <v>0</v>
      </c>
      <c r="BE21" s="630">
        <f t="shared" si="26"/>
        <v>0</v>
      </c>
      <c r="BF21" s="626"/>
      <c r="BG21" s="627"/>
      <c r="BH21" s="628"/>
      <c r="BI21" s="660">
        <f t="shared" si="3"/>
        <v>0</v>
      </c>
      <c r="BJ21" s="629"/>
      <c r="BK21" s="661">
        <f t="shared" si="27"/>
        <v>0</v>
      </c>
      <c r="BL21" s="630">
        <f t="shared" si="28"/>
        <v>0</v>
      </c>
      <c r="BM21" s="626"/>
      <c r="BN21" s="627"/>
      <c r="BO21" s="628"/>
      <c r="BP21" s="660">
        <f t="shared" si="4"/>
        <v>0</v>
      </c>
      <c r="BQ21" s="629"/>
      <c r="BR21" s="661">
        <f t="shared" si="29"/>
        <v>0</v>
      </c>
      <c r="BS21" s="630">
        <f t="shared" si="30"/>
        <v>0</v>
      </c>
      <c r="BT21" s="679">
        <f t="shared" si="5"/>
        <v>0</v>
      </c>
      <c r="BU21" s="662">
        <f t="shared" si="5"/>
        <v>0</v>
      </c>
      <c r="BV21" s="680">
        <f t="shared" si="5"/>
        <v>0</v>
      </c>
    </row>
    <row r="22" spans="1:74" s="558" customFormat="1" ht="20.100000000000001" customHeight="1">
      <c r="A22" s="625"/>
      <c r="B22" s="626"/>
      <c r="C22" s="627"/>
      <c r="D22" s="628"/>
      <c r="E22" s="660">
        <f t="shared" si="6"/>
        <v>0</v>
      </c>
      <c r="F22" s="629"/>
      <c r="G22" s="661">
        <f t="shared" si="7"/>
        <v>0</v>
      </c>
      <c r="H22" s="630">
        <f t="shared" si="8"/>
        <v>0</v>
      </c>
      <c r="I22" s="626"/>
      <c r="J22" s="627"/>
      <c r="K22" s="628"/>
      <c r="L22" s="660">
        <f t="shared" si="0"/>
        <v>0</v>
      </c>
      <c r="M22" s="629"/>
      <c r="N22" s="661">
        <f t="shared" si="9"/>
        <v>0</v>
      </c>
      <c r="O22" s="630">
        <f t="shared" si="10"/>
        <v>0</v>
      </c>
      <c r="P22" s="626"/>
      <c r="Q22" s="627"/>
      <c r="R22" s="628"/>
      <c r="S22" s="660">
        <f t="shared" si="11"/>
        <v>0</v>
      </c>
      <c r="T22" s="629"/>
      <c r="U22" s="661">
        <f t="shared" si="12"/>
        <v>0</v>
      </c>
      <c r="V22" s="630">
        <f t="shared" si="13"/>
        <v>0</v>
      </c>
      <c r="W22" s="626"/>
      <c r="X22" s="627"/>
      <c r="Y22" s="628"/>
      <c r="Z22" s="660">
        <f t="shared" si="14"/>
        <v>0</v>
      </c>
      <c r="AA22" s="629"/>
      <c r="AB22" s="661">
        <f t="shared" si="15"/>
        <v>0</v>
      </c>
      <c r="AC22" s="630">
        <f t="shared" si="16"/>
        <v>0</v>
      </c>
      <c r="AD22" s="626"/>
      <c r="AE22" s="627"/>
      <c r="AF22" s="628"/>
      <c r="AG22" s="660">
        <f t="shared" si="17"/>
        <v>0</v>
      </c>
      <c r="AH22" s="629"/>
      <c r="AI22" s="661">
        <f t="shared" si="18"/>
        <v>0</v>
      </c>
      <c r="AJ22" s="630">
        <f t="shared" si="19"/>
        <v>0</v>
      </c>
      <c r="AK22" s="626"/>
      <c r="AL22" s="627"/>
      <c r="AM22" s="628"/>
      <c r="AN22" s="660">
        <f t="shared" si="20"/>
        <v>0</v>
      </c>
      <c r="AO22" s="629"/>
      <c r="AP22" s="661">
        <f t="shared" si="21"/>
        <v>0</v>
      </c>
      <c r="AQ22" s="630">
        <f t="shared" si="22"/>
        <v>0</v>
      </c>
      <c r="AR22" s="626"/>
      <c r="AS22" s="627"/>
      <c r="AT22" s="628"/>
      <c r="AU22" s="660">
        <f t="shared" si="1"/>
        <v>0</v>
      </c>
      <c r="AV22" s="629"/>
      <c r="AW22" s="661">
        <f t="shared" si="23"/>
        <v>0</v>
      </c>
      <c r="AX22" s="630">
        <f t="shared" si="24"/>
        <v>0</v>
      </c>
      <c r="AY22" s="626"/>
      <c r="AZ22" s="627"/>
      <c r="BA22" s="628"/>
      <c r="BB22" s="660">
        <f t="shared" si="2"/>
        <v>0</v>
      </c>
      <c r="BC22" s="629"/>
      <c r="BD22" s="661">
        <f t="shared" si="25"/>
        <v>0</v>
      </c>
      <c r="BE22" s="630">
        <f t="shared" si="26"/>
        <v>0</v>
      </c>
      <c r="BF22" s="626"/>
      <c r="BG22" s="627"/>
      <c r="BH22" s="628"/>
      <c r="BI22" s="660">
        <f t="shared" si="3"/>
        <v>0</v>
      </c>
      <c r="BJ22" s="629"/>
      <c r="BK22" s="661">
        <f t="shared" si="27"/>
        <v>0</v>
      </c>
      <c r="BL22" s="630">
        <f t="shared" si="28"/>
        <v>0</v>
      </c>
      <c r="BM22" s="626"/>
      <c r="BN22" s="627"/>
      <c r="BO22" s="628"/>
      <c r="BP22" s="660">
        <f t="shared" si="4"/>
        <v>0</v>
      </c>
      <c r="BQ22" s="629"/>
      <c r="BR22" s="661">
        <f t="shared" si="29"/>
        <v>0</v>
      </c>
      <c r="BS22" s="630">
        <f t="shared" si="30"/>
        <v>0</v>
      </c>
      <c r="BT22" s="679">
        <f t="shared" si="5"/>
        <v>0</v>
      </c>
      <c r="BU22" s="662">
        <f t="shared" si="5"/>
        <v>0</v>
      </c>
      <c r="BV22" s="680">
        <f t="shared" si="5"/>
        <v>0</v>
      </c>
    </row>
    <row r="23" spans="1:74" s="558" customFormat="1" ht="20.100000000000001" customHeight="1">
      <c r="A23" s="625"/>
      <c r="B23" s="626"/>
      <c r="C23" s="627"/>
      <c r="D23" s="628"/>
      <c r="E23" s="660">
        <f t="shared" si="6"/>
        <v>0</v>
      </c>
      <c r="F23" s="629"/>
      <c r="G23" s="661">
        <f t="shared" si="7"/>
        <v>0</v>
      </c>
      <c r="H23" s="630">
        <f t="shared" si="8"/>
        <v>0</v>
      </c>
      <c r="I23" s="626"/>
      <c r="J23" s="627"/>
      <c r="K23" s="628"/>
      <c r="L23" s="660">
        <f t="shared" si="0"/>
        <v>0</v>
      </c>
      <c r="M23" s="629"/>
      <c r="N23" s="661">
        <f t="shared" si="9"/>
        <v>0</v>
      </c>
      <c r="O23" s="630">
        <f t="shared" si="10"/>
        <v>0</v>
      </c>
      <c r="P23" s="626"/>
      <c r="Q23" s="627"/>
      <c r="R23" s="628"/>
      <c r="S23" s="660">
        <f t="shared" si="11"/>
        <v>0</v>
      </c>
      <c r="T23" s="629"/>
      <c r="U23" s="661">
        <f t="shared" si="12"/>
        <v>0</v>
      </c>
      <c r="V23" s="630">
        <f t="shared" si="13"/>
        <v>0</v>
      </c>
      <c r="W23" s="626"/>
      <c r="X23" s="627"/>
      <c r="Y23" s="628"/>
      <c r="Z23" s="660">
        <f t="shared" si="14"/>
        <v>0</v>
      </c>
      <c r="AA23" s="629"/>
      <c r="AB23" s="661">
        <f t="shared" si="15"/>
        <v>0</v>
      </c>
      <c r="AC23" s="630">
        <f t="shared" si="16"/>
        <v>0</v>
      </c>
      <c r="AD23" s="626"/>
      <c r="AE23" s="627"/>
      <c r="AF23" s="628"/>
      <c r="AG23" s="660">
        <f t="shared" si="17"/>
        <v>0</v>
      </c>
      <c r="AH23" s="629"/>
      <c r="AI23" s="661">
        <f t="shared" si="18"/>
        <v>0</v>
      </c>
      <c r="AJ23" s="630">
        <f t="shared" si="19"/>
        <v>0</v>
      </c>
      <c r="AK23" s="626"/>
      <c r="AL23" s="627"/>
      <c r="AM23" s="628"/>
      <c r="AN23" s="660">
        <f t="shared" si="20"/>
        <v>0</v>
      </c>
      <c r="AO23" s="629"/>
      <c r="AP23" s="661">
        <f t="shared" si="21"/>
        <v>0</v>
      </c>
      <c r="AQ23" s="630">
        <f t="shared" si="22"/>
        <v>0</v>
      </c>
      <c r="AR23" s="626"/>
      <c r="AS23" s="627"/>
      <c r="AT23" s="628"/>
      <c r="AU23" s="660">
        <f t="shared" si="1"/>
        <v>0</v>
      </c>
      <c r="AV23" s="629"/>
      <c r="AW23" s="661">
        <f t="shared" si="23"/>
        <v>0</v>
      </c>
      <c r="AX23" s="630">
        <f t="shared" si="24"/>
        <v>0</v>
      </c>
      <c r="AY23" s="626"/>
      <c r="AZ23" s="627"/>
      <c r="BA23" s="628"/>
      <c r="BB23" s="660">
        <f t="shared" si="2"/>
        <v>0</v>
      </c>
      <c r="BC23" s="629"/>
      <c r="BD23" s="661">
        <f t="shared" si="25"/>
        <v>0</v>
      </c>
      <c r="BE23" s="630">
        <f t="shared" si="26"/>
        <v>0</v>
      </c>
      <c r="BF23" s="626"/>
      <c r="BG23" s="627"/>
      <c r="BH23" s="628"/>
      <c r="BI23" s="660">
        <f t="shared" si="3"/>
        <v>0</v>
      </c>
      <c r="BJ23" s="629"/>
      <c r="BK23" s="661">
        <f t="shared" si="27"/>
        <v>0</v>
      </c>
      <c r="BL23" s="630">
        <f t="shared" si="28"/>
        <v>0</v>
      </c>
      <c r="BM23" s="626"/>
      <c r="BN23" s="627"/>
      <c r="BO23" s="628"/>
      <c r="BP23" s="660">
        <f t="shared" si="4"/>
        <v>0</v>
      </c>
      <c r="BQ23" s="629"/>
      <c r="BR23" s="661">
        <f t="shared" si="29"/>
        <v>0</v>
      </c>
      <c r="BS23" s="630">
        <f t="shared" si="30"/>
        <v>0</v>
      </c>
      <c r="BT23" s="679">
        <f t="shared" si="5"/>
        <v>0</v>
      </c>
      <c r="BU23" s="662">
        <f t="shared" si="5"/>
        <v>0</v>
      </c>
      <c r="BV23" s="680">
        <f t="shared" si="5"/>
        <v>0</v>
      </c>
    </row>
    <row r="24" spans="1:74" s="558" customFormat="1" ht="20.100000000000001" customHeight="1">
      <c r="A24" s="625"/>
      <c r="B24" s="626"/>
      <c r="C24" s="627"/>
      <c r="D24" s="628"/>
      <c r="E24" s="660">
        <f t="shared" si="6"/>
        <v>0</v>
      </c>
      <c r="F24" s="629"/>
      <c r="G24" s="661">
        <f t="shared" si="7"/>
        <v>0</v>
      </c>
      <c r="H24" s="630">
        <f t="shared" si="8"/>
        <v>0</v>
      </c>
      <c r="I24" s="626"/>
      <c r="J24" s="627"/>
      <c r="K24" s="628"/>
      <c r="L24" s="660">
        <f t="shared" si="0"/>
        <v>0</v>
      </c>
      <c r="M24" s="629"/>
      <c r="N24" s="661">
        <f t="shared" si="9"/>
        <v>0</v>
      </c>
      <c r="O24" s="630">
        <f t="shared" si="10"/>
        <v>0</v>
      </c>
      <c r="P24" s="626"/>
      <c r="Q24" s="627"/>
      <c r="R24" s="628"/>
      <c r="S24" s="660">
        <f t="shared" si="11"/>
        <v>0</v>
      </c>
      <c r="T24" s="629"/>
      <c r="U24" s="661">
        <f t="shared" si="12"/>
        <v>0</v>
      </c>
      <c r="V24" s="630">
        <f t="shared" si="13"/>
        <v>0</v>
      </c>
      <c r="W24" s="626"/>
      <c r="X24" s="627"/>
      <c r="Y24" s="628"/>
      <c r="Z24" s="660">
        <f t="shared" si="14"/>
        <v>0</v>
      </c>
      <c r="AA24" s="629"/>
      <c r="AB24" s="661">
        <f t="shared" si="15"/>
        <v>0</v>
      </c>
      <c r="AC24" s="630">
        <f t="shared" si="16"/>
        <v>0</v>
      </c>
      <c r="AD24" s="626"/>
      <c r="AE24" s="627"/>
      <c r="AF24" s="628"/>
      <c r="AG24" s="660">
        <f t="shared" si="17"/>
        <v>0</v>
      </c>
      <c r="AH24" s="629"/>
      <c r="AI24" s="661">
        <f t="shared" si="18"/>
        <v>0</v>
      </c>
      <c r="AJ24" s="630">
        <f t="shared" si="19"/>
        <v>0</v>
      </c>
      <c r="AK24" s="626"/>
      <c r="AL24" s="627"/>
      <c r="AM24" s="628"/>
      <c r="AN24" s="660">
        <f t="shared" si="20"/>
        <v>0</v>
      </c>
      <c r="AO24" s="629"/>
      <c r="AP24" s="661">
        <f t="shared" si="21"/>
        <v>0</v>
      </c>
      <c r="AQ24" s="630">
        <f t="shared" si="22"/>
        <v>0</v>
      </c>
      <c r="AR24" s="626"/>
      <c r="AS24" s="627"/>
      <c r="AT24" s="628"/>
      <c r="AU24" s="660">
        <f t="shared" si="1"/>
        <v>0</v>
      </c>
      <c r="AV24" s="629"/>
      <c r="AW24" s="661">
        <f t="shared" si="23"/>
        <v>0</v>
      </c>
      <c r="AX24" s="630">
        <f t="shared" si="24"/>
        <v>0</v>
      </c>
      <c r="AY24" s="626"/>
      <c r="AZ24" s="627"/>
      <c r="BA24" s="628"/>
      <c r="BB24" s="660">
        <f t="shared" si="2"/>
        <v>0</v>
      </c>
      <c r="BC24" s="629"/>
      <c r="BD24" s="661">
        <f t="shared" si="25"/>
        <v>0</v>
      </c>
      <c r="BE24" s="630">
        <f t="shared" si="26"/>
        <v>0</v>
      </c>
      <c r="BF24" s="626"/>
      <c r="BG24" s="627"/>
      <c r="BH24" s="628"/>
      <c r="BI24" s="660">
        <f t="shared" si="3"/>
        <v>0</v>
      </c>
      <c r="BJ24" s="629"/>
      <c r="BK24" s="661">
        <f t="shared" si="27"/>
        <v>0</v>
      </c>
      <c r="BL24" s="630">
        <f t="shared" si="28"/>
        <v>0</v>
      </c>
      <c r="BM24" s="626"/>
      <c r="BN24" s="627"/>
      <c r="BO24" s="628"/>
      <c r="BP24" s="660">
        <f t="shared" si="4"/>
        <v>0</v>
      </c>
      <c r="BQ24" s="629"/>
      <c r="BR24" s="661">
        <f t="shared" si="29"/>
        <v>0</v>
      </c>
      <c r="BS24" s="630">
        <f t="shared" si="30"/>
        <v>0</v>
      </c>
      <c r="BT24" s="679">
        <f t="shared" si="5"/>
        <v>0</v>
      </c>
      <c r="BU24" s="662">
        <f t="shared" si="5"/>
        <v>0</v>
      </c>
      <c r="BV24" s="680">
        <f t="shared" si="5"/>
        <v>0</v>
      </c>
    </row>
    <row r="25" spans="1:74" s="631" customFormat="1" ht="20.100000000000001" customHeight="1">
      <c r="A25" s="625"/>
      <c r="B25" s="626"/>
      <c r="C25" s="627"/>
      <c r="D25" s="628"/>
      <c r="E25" s="660">
        <f t="shared" si="6"/>
        <v>0</v>
      </c>
      <c r="F25" s="629"/>
      <c r="G25" s="661">
        <f t="shared" si="7"/>
        <v>0</v>
      </c>
      <c r="H25" s="630">
        <f t="shared" si="8"/>
        <v>0</v>
      </c>
      <c r="I25" s="626"/>
      <c r="J25" s="627"/>
      <c r="K25" s="628"/>
      <c r="L25" s="660">
        <f t="shared" si="0"/>
        <v>0</v>
      </c>
      <c r="M25" s="629"/>
      <c r="N25" s="661">
        <f t="shared" si="9"/>
        <v>0</v>
      </c>
      <c r="O25" s="630">
        <f t="shared" si="10"/>
        <v>0</v>
      </c>
      <c r="P25" s="626"/>
      <c r="Q25" s="627"/>
      <c r="R25" s="628"/>
      <c r="S25" s="660">
        <f t="shared" si="11"/>
        <v>0</v>
      </c>
      <c r="T25" s="629"/>
      <c r="U25" s="661">
        <f t="shared" si="12"/>
        <v>0</v>
      </c>
      <c r="V25" s="630">
        <f t="shared" si="13"/>
        <v>0</v>
      </c>
      <c r="W25" s="626"/>
      <c r="X25" s="627"/>
      <c r="Y25" s="628"/>
      <c r="Z25" s="660">
        <f t="shared" si="14"/>
        <v>0</v>
      </c>
      <c r="AA25" s="629"/>
      <c r="AB25" s="661">
        <f t="shared" si="15"/>
        <v>0</v>
      </c>
      <c r="AC25" s="630">
        <f t="shared" si="16"/>
        <v>0</v>
      </c>
      <c r="AD25" s="626"/>
      <c r="AE25" s="627"/>
      <c r="AF25" s="628"/>
      <c r="AG25" s="660">
        <f t="shared" si="17"/>
        <v>0</v>
      </c>
      <c r="AH25" s="629"/>
      <c r="AI25" s="661">
        <f t="shared" si="18"/>
        <v>0</v>
      </c>
      <c r="AJ25" s="630">
        <f t="shared" si="19"/>
        <v>0</v>
      </c>
      <c r="AK25" s="626"/>
      <c r="AL25" s="627"/>
      <c r="AM25" s="628"/>
      <c r="AN25" s="660">
        <f t="shared" si="20"/>
        <v>0</v>
      </c>
      <c r="AO25" s="629"/>
      <c r="AP25" s="661">
        <f t="shared" si="21"/>
        <v>0</v>
      </c>
      <c r="AQ25" s="630">
        <f t="shared" si="22"/>
        <v>0</v>
      </c>
      <c r="AR25" s="626"/>
      <c r="AS25" s="627"/>
      <c r="AT25" s="628"/>
      <c r="AU25" s="660">
        <f t="shared" si="1"/>
        <v>0</v>
      </c>
      <c r="AV25" s="629"/>
      <c r="AW25" s="661">
        <f t="shared" si="23"/>
        <v>0</v>
      </c>
      <c r="AX25" s="630">
        <f t="shared" si="24"/>
        <v>0</v>
      </c>
      <c r="AY25" s="626"/>
      <c r="AZ25" s="627"/>
      <c r="BA25" s="628"/>
      <c r="BB25" s="660">
        <f t="shared" si="2"/>
        <v>0</v>
      </c>
      <c r="BC25" s="629"/>
      <c r="BD25" s="661">
        <f t="shared" si="25"/>
        <v>0</v>
      </c>
      <c r="BE25" s="630">
        <f t="shared" si="26"/>
        <v>0</v>
      </c>
      <c r="BF25" s="626"/>
      <c r="BG25" s="627"/>
      <c r="BH25" s="628"/>
      <c r="BI25" s="660">
        <f t="shared" si="3"/>
        <v>0</v>
      </c>
      <c r="BJ25" s="629"/>
      <c r="BK25" s="661">
        <f t="shared" si="27"/>
        <v>0</v>
      </c>
      <c r="BL25" s="630">
        <f t="shared" si="28"/>
        <v>0</v>
      </c>
      <c r="BM25" s="626"/>
      <c r="BN25" s="627"/>
      <c r="BO25" s="628"/>
      <c r="BP25" s="660">
        <f t="shared" si="4"/>
        <v>0</v>
      </c>
      <c r="BQ25" s="629"/>
      <c r="BR25" s="661">
        <f t="shared" si="29"/>
        <v>0</v>
      </c>
      <c r="BS25" s="630">
        <f t="shared" si="30"/>
        <v>0</v>
      </c>
      <c r="BT25" s="679">
        <f t="shared" si="5"/>
        <v>0</v>
      </c>
      <c r="BU25" s="662">
        <f t="shared" si="5"/>
        <v>0</v>
      </c>
      <c r="BV25" s="680">
        <f t="shared" si="5"/>
        <v>0</v>
      </c>
    </row>
    <row r="26" spans="1:74" s="631" customFormat="1" ht="20.100000000000001" customHeight="1">
      <c r="A26" s="625"/>
      <c r="B26" s="626"/>
      <c r="C26" s="627"/>
      <c r="D26" s="628"/>
      <c r="E26" s="660">
        <f t="shared" si="6"/>
        <v>0</v>
      </c>
      <c r="F26" s="629"/>
      <c r="G26" s="661">
        <f t="shared" si="7"/>
        <v>0</v>
      </c>
      <c r="H26" s="630">
        <f t="shared" si="8"/>
        <v>0</v>
      </c>
      <c r="I26" s="626"/>
      <c r="J26" s="627"/>
      <c r="K26" s="628"/>
      <c r="L26" s="660">
        <f t="shared" si="0"/>
        <v>0</v>
      </c>
      <c r="M26" s="629"/>
      <c r="N26" s="661">
        <f t="shared" si="9"/>
        <v>0</v>
      </c>
      <c r="O26" s="630">
        <f t="shared" si="10"/>
        <v>0</v>
      </c>
      <c r="P26" s="626"/>
      <c r="Q26" s="627"/>
      <c r="R26" s="628"/>
      <c r="S26" s="660">
        <f t="shared" si="11"/>
        <v>0</v>
      </c>
      <c r="T26" s="629"/>
      <c r="U26" s="661">
        <f t="shared" si="12"/>
        <v>0</v>
      </c>
      <c r="V26" s="630">
        <f t="shared" si="13"/>
        <v>0</v>
      </c>
      <c r="W26" s="626"/>
      <c r="X26" s="627"/>
      <c r="Y26" s="628"/>
      <c r="Z26" s="660">
        <f t="shared" si="14"/>
        <v>0</v>
      </c>
      <c r="AA26" s="629"/>
      <c r="AB26" s="661">
        <f t="shared" si="15"/>
        <v>0</v>
      </c>
      <c r="AC26" s="630">
        <f t="shared" si="16"/>
        <v>0</v>
      </c>
      <c r="AD26" s="626"/>
      <c r="AE26" s="627"/>
      <c r="AF26" s="628"/>
      <c r="AG26" s="660">
        <f t="shared" si="17"/>
        <v>0</v>
      </c>
      <c r="AH26" s="629"/>
      <c r="AI26" s="661">
        <f t="shared" si="18"/>
        <v>0</v>
      </c>
      <c r="AJ26" s="630">
        <f t="shared" si="19"/>
        <v>0</v>
      </c>
      <c r="AK26" s="626"/>
      <c r="AL26" s="627"/>
      <c r="AM26" s="628"/>
      <c r="AN26" s="660">
        <f t="shared" si="20"/>
        <v>0</v>
      </c>
      <c r="AO26" s="629"/>
      <c r="AP26" s="661">
        <f t="shared" si="21"/>
        <v>0</v>
      </c>
      <c r="AQ26" s="630">
        <f t="shared" si="22"/>
        <v>0</v>
      </c>
      <c r="AR26" s="626"/>
      <c r="AS26" s="627"/>
      <c r="AT26" s="628"/>
      <c r="AU26" s="660">
        <f t="shared" si="1"/>
        <v>0</v>
      </c>
      <c r="AV26" s="629"/>
      <c r="AW26" s="661">
        <f t="shared" si="23"/>
        <v>0</v>
      </c>
      <c r="AX26" s="630">
        <f t="shared" si="24"/>
        <v>0</v>
      </c>
      <c r="AY26" s="626"/>
      <c r="AZ26" s="627"/>
      <c r="BA26" s="628"/>
      <c r="BB26" s="660">
        <f t="shared" si="2"/>
        <v>0</v>
      </c>
      <c r="BC26" s="629"/>
      <c r="BD26" s="661">
        <f t="shared" si="25"/>
        <v>0</v>
      </c>
      <c r="BE26" s="630">
        <f t="shared" si="26"/>
        <v>0</v>
      </c>
      <c r="BF26" s="626"/>
      <c r="BG26" s="627"/>
      <c r="BH26" s="628"/>
      <c r="BI26" s="660">
        <f t="shared" si="3"/>
        <v>0</v>
      </c>
      <c r="BJ26" s="629"/>
      <c r="BK26" s="661">
        <f t="shared" si="27"/>
        <v>0</v>
      </c>
      <c r="BL26" s="630">
        <f t="shared" si="28"/>
        <v>0</v>
      </c>
      <c r="BM26" s="626"/>
      <c r="BN26" s="627"/>
      <c r="BO26" s="628"/>
      <c r="BP26" s="660">
        <f t="shared" si="4"/>
        <v>0</v>
      </c>
      <c r="BQ26" s="629"/>
      <c r="BR26" s="661">
        <f t="shared" si="29"/>
        <v>0</v>
      </c>
      <c r="BS26" s="630">
        <f t="shared" si="30"/>
        <v>0</v>
      </c>
      <c r="BT26" s="679">
        <f t="shared" si="5"/>
        <v>0</v>
      </c>
      <c r="BU26" s="662">
        <f t="shared" si="5"/>
        <v>0</v>
      </c>
      <c r="BV26" s="680">
        <f t="shared" si="5"/>
        <v>0</v>
      </c>
    </row>
    <row r="27" spans="1:74" s="631" customFormat="1" ht="20.100000000000001" customHeight="1">
      <c r="A27" s="625"/>
      <c r="B27" s="626"/>
      <c r="C27" s="627"/>
      <c r="D27" s="628"/>
      <c r="E27" s="660">
        <f t="shared" si="6"/>
        <v>0</v>
      </c>
      <c r="F27" s="629"/>
      <c r="G27" s="661">
        <f t="shared" si="7"/>
        <v>0</v>
      </c>
      <c r="H27" s="630">
        <f t="shared" si="8"/>
        <v>0</v>
      </c>
      <c r="I27" s="626"/>
      <c r="J27" s="627"/>
      <c r="K27" s="628"/>
      <c r="L27" s="660">
        <f t="shared" si="0"/>
        <v>0</v>
      </c>
      <c r="M27" s="629"/>
      <c r="N27" s="661">
        <f t="shared" si="9"/>
        <v>0</v>
      </c>
      <c r="O27" s="630">
        <f t="shared" si="10"/>
        <v>0</v>
      </c>
      <c r="P27" s="626"/>
      <c r="Q27" s="627"/>
      <c r="R27" s="628"/>
      <c r="S27" s="660">
        <f t="shared" si="11"/>
        <v>0</v>
      </c>
      <c r="T27" s="629"/>
      <c r="U27" s="661">
        <f t="shared" si="12"/>
        <v>0</v>
      </c>
      <c r="V27" s="630">
        <f t="shared" si="13"/>
        <v>0</v>
      </c>
      <c r="W27" s="626"/>
      <c r="X27" s="627"/>
      <c r="Y27" s="628"/>
      <c r="Z27" s="660">
        <f t="shared" si="14"/>
        <v>0</v>
      </c>
      <c r="AA27" s="629"/>
      <c r="AB27" s="661">
        <f t="shared" si="15"/>
        <v>0</v>
      </c>
      <c r="AC27" s="630">
        <f t="shared" si="16"/>
        <v>0</v>
      </c>
      <c r="AD27" s="626"/>
      <c r="AE27" s="627"/>
      <c r="AF27" s="628"/>
      <c r="AG27" s="660">
        <f t="shared" si="17"/>
        <v>0</v>
      </c>
      <c r="AH27" s="629"/>
      <c r="AI27" s="661">
        <f t="shared" si="18"/>
        <v>0</v>
      </c>
      <c r="AJ27" s="630">
        <f t="shared" si="19"/>
        <v>0</v>
      </c>
      <c r="AK27" s="626"/>
      <c r="AL27" s="627"/>
      <c r="AM27" s="628"/>
      <c r="AN27" s="660">
        <f t="shared" si="20"/>
        <v>0</v>
      </c>
      <c r="AO27" s="629"/>
      <c r="AP27" s="661">
        <f t="shared" si="21"/>
        <v>0</v>
      </c>
      <c r="AQ27" s="630">
        <f t="shared" si="22"/>
        <v>0</v>
      </c>
      <c r="AR27" s="626"/>
      <c r="AS27" s="627"/>
      <c r="AT27" s="628"/>
      <c r="AU27" s="660">
        <f t="shared" si="1"/>
        <v>0</v>
      </c>
      <c r="AV27" s="629"/>
      <c r="AW27" s="661">
        <f t="shared" si="23"/>
        <v>0</v>
      </c>
      <c r="AX27" s="630">
        <f t="shared" si="24"/>
        <v>0</v>
      </c>
      <c r="AY27" s="626"/>
      <c r="AZ27" s="627"/>
      <c r="BA27" s="628"/>
      <c r="BB27" s="660">
        <f t="shared" si="2"/>
        <v>0</v>
      </c>
      <c r="BC27" s="629"/>
      <c r="BD27" s="661">
        <f t="shared" si="25"/>
        <v>0</v>
      </c>
      <c r="BE27" s="630">
        <f t="shared" si="26"/>
        <v>0</v>
      </c>
      <c r="BF27" s="626"/>
      <c r="BG27" s="627"/>
      <c r="BH27" s="628"/>
      <c r="BI27" s="660">
        <f t="shared" si="3"/>
        <v>0</v>
      </c>
      <c r="BJ27" s="629"/>
      <c r="BK27" s="661">
        <f t="shared" si="27"/>
        <v>0</v>
      </c>
      <c r="BL27" s="630">
        <f t="shared" si="28"/>
        <v>0</v>
      </c>
      <c r="BM27" s="626"/>
      <c r="BN27" s="627"/>
      <c r="BO27" s="628"/>
      <c r="BP27" s="660">
        <f t="shared" si="4"/>
        <v>0</v>
      </c>
      <c r="BQ27" s="629"/>
      <c r="BR27" s="661">
        <f t="shared" si="29"/>
        <v>0</v>
      </c>
      <c r="BS27" s="630">
        <f t="shared" si="30"/>
        <v>0</v>
      </c>
      <c r="BT27" s="679">
        <f t="shared" si="5"/>
        <v>0</v>
      </c>
      <c r="BU27" s="662">
        <f t="shared" si="5"/>
        <v>0</v>
      </c>
      <c r="BV27" s="680">
        <f t="shared" si="5"/>
        <v>0</v>
      </c>
    </row>
    <row r="28" spans="1:74" s="631" customFormat="1" ht="20.100000000000001" customHeight="1">
      <c r="A28" s="625"/>
      <c r="B28" s="626"/>
      <c r="C28" s="627"/>
      <c r="D28" s="628"/>
      <c r="E28" s="660">
        <f t="shared" si="6"/>
        <v>0</v>
      </c>
      <c r="F28" s="629"/>
      <c r="G28" s="661">
        <f t="shared" si="7"/>
        <v>0</v>
      </c>
      <c r="H28" s="630">
        <f t="shared" si="8"/>
        <v>0</v>
      </c>
      <c r="I28" s="626"/>
      <c r="J28" s="627"/>
      <c r="K28" s="628"/>
      <c r="L28" s="660">
        <f t="shared" si="0"/>
        <v>0</v>
      </c>
      <c r="M28" s="629"/>
      <c r="N28" s="661">
        <f t="shared" si="9"/>
        <v>0</v>
      </c>
      <c r="O28" s="630">
        <f t="shared" si="10"/>
        <v>0</v>
      </c>
      <c r="P28" s="626"/>
      <c r="Q28" s="627"/>
      <c r="R28" s="628"/>
      <c r="S28" s="660">
        <f t="shared" si="11"/>
        <v>0</v>
      </c>
      <c r="T28" s="629"/>
      <c r="U28" s="661">
        <f t="shared" si="12"/>
        <v>0</v>
      </c>
      <c r="V28" s="630">
        <f t="shared" si="13"/>
        <v>0</v>
      </c>
      <c r="W28" s="626"/>
      <c r="X28" s="627"/>
      <c r="Y28" s="628"/>
      <c r="Z28" s="660">
        <f t="shared" si="14"/>
        <v>0</v>
      </c>
      <c r="AA28" s="629"/>
      <c r="AB28" s="661">
        <f t="shared" si="15"/>
        <v>0</v>
      </c>
      <c r="AC28" s="630">
        <f t="shared" si="16"/>
        <v>0</v>
      </c>
      <c r="AD28" s="626"/>
      <c r="AE28" s="627"/>
      <c r="AF28" s="628"/>
      <c r="AG28" s="660">
        <f t="shared" si="17"/>
        <v>0</v>
      </c>
      <c r="AH28" s="629"/>
      <c r="AI28" s="661">
        <f t="shared" si="18"/>
        <v>0</v>
      </c>
      <c r="AJ28" s="630">
        <f t="shared" si="19"/>
        <v>0</v>
      </c>
      <c r="AK28" s="626"/>
      <c r="AL28" s="627"/>
      <c r="AM28" s="628"/>
      <c r="AN28" s="660">
        <f t="shared" si="20"/>
        <v>0</v>
      </c>
      <c r="AO28" s="629"/>
      <c r="AP28" s="661">
        <f t="shared" si="21"/>
        <v>0</v>
      </c>
      <c r="AQ28" s="630">
        <f t="shared" si="22"/>
        <v>0</v>
      </c>
      <c r="AR28" s="626"/>
      <c r="AS28" s="627"/>
      <c r="AT28" s="628"/>
      <c r="AU28" s="660">
        <f t="shared" si="1"/>
        <v>0</v>
      </c>
      <c r="AV28" s="629"/>
      <c r="AW28" s="661">
        <f t="shared" si="23"/>
        <v>0</v>
      </c>
      <c r="AX28" s="630">
        <f t="shared" si="24"/>
        <v>0</v>
      </c>
      <c r="AY28" s="626"/>
      <c r="AZ28" s="627"/>
      <c r="BA28" s="628"/>
      <c r="BB28" s="660">
        <f t="shared" si="2"/>
        <v>0</v>
      </c>
      <c r="BC28" s="629"/>
      <c r="BD28" s="661">
        <f t="shared" si="25"/>
        <v>0</v>
      </c>
      <c r="BE28" s="630">
        <f t="shared" si="26"/>
        <v>0</v>
      </c>
      <c r="BF28" s="626"/>
      <c r="BG28" s="627"/>
      <c r="BH28" s="628"/>
      <c r="BI28" s="660">
        <f t="shared" si="3"/>
        <v>0</v>
      </c>
      <c r="BJ28" s="629"/>
      <c r="BK28" s="661">
        <f t="shared" si="27"/>
        <v>0</v>
      </c>
      <c r="BL28" s="630">
        <f t="shared" si="28"/>
        <v>0</v>
      </c>
      <c r="BM28" s="626"/>
      <c r="BN28" s="627"/>
      <c r="BO28" s="628"/>
      <c r="BP28" s="660">
        <f t="shared" si="4"/>
        <v>0</v>
      </c>
      <c r="BQ28" s="629"/>
      <c r="BR28" s="661">
        <f t="shared" si="29"/>
        <v>0</v>
      </c>
      <c r="BS28" s="630">
        <f t="shared" si="30"/>
        <v>0</v>
      </c>
      <c r="BT28" s="679">
        <f t="shared" ref="BT28:BV54" si="31">SUM(F28,M28,T28,AA28,AH28,AO28,AV28,BC28,BJ28,BQ28)</f>
        <v>0</v>
      </c>
      <c r="BU28" s="662">
        <f t="shared" si="31"/>
        <v>0</v>
      </c>
      <c r="BV28" s="680">
        <f t="shared" si="31"/>
        <v>0</v>
      </c>
    </row>
    <row r="29" spans="1:74" s="631" customFormat="1" ht="20.100000000000001" customHeight="1">
      <c r="A29" s="625"/>
      <c r="B29" s="626"/>
      <c r="C29" s="627"/>
      <c r="D29" s="628"/>
      <c r="E29" s="660">
        <f t="shared" si="6"/>
        <v>0</v>
      </c>
      <c r="F29" s="629"/>
      <c r="G29" s="661">
        <f t="shared" si="7"/>
        <v>0</v>
      </c>
      <c r="H29" s="630">
        <f t="shared" si="8"/>
        <v>0</v>
      </c>
      <c r="I29" s="626"/>
      <c r="J29" s="627"/>
      <c r="K29" s="628"/>
      <c r="L29" s="660">
        <f t="shared" si="0"/>
        <v>0</v>
      </c>
      <c r="M29" s="629"/>
      <c r="N29" s="661">
        <f t="shared" si="9"/>
        <v>0</v>
      </c>
      <c r="O29" s="630">
        <f t="shared" si="10"/>
        <v>0</v>
      </c>
      <c r="P29" s="626"/>
      <c r="Q29" s="627"/>
      <c r="R29" s="628"/>
      <c r="S29" s="660">
        <f t="shared" si="11"/>
        <v>0</v>
      </c>
      <c r="T29" s="629"/>
      <c r="U29" s="661">
        <f t="shared" si="12"/>
        <v>0</v>
      </c>
      <c r="V29" s="630">
        <f t="shared" si="13"/>
        <v>0</v>
      </c>
      <c r="W29" s="626"/>
      <c r="X29" s="627"/>
      <c r="Y29" s="628"/>
      <c r="Z29" s="660">
        <f t="shared" si="14"/>
        <v>0</v>
      </c>
      <c r="AA29" s="629"/>
      <c r="AB29" s="661">
        <f t="shared" si="15"/>
        <v>0</v>
      </c>
      <c r="AC29" s="630">
        <f t="shared" si="16"/>
        <v>0</v>
      </c>
      <c r="AD29" s="626"/>
      <c r="AE29" s="627"/>
      <c r="AF29" s="628"/>
      <c r="AG29" s="660">
        <f t="shared" si="17"/>
        <v>0</v>
      </c>
      <c r="AH29" s="629"/>
      <c r="AI29" s="661">
        <f t="shared" si="18"/>
        <v>0</v>
      </c>
      <c r="AJ29" s="630">
        <f t="shared" si="19"/>
        <v>0</v>
      </c>
      <c r="AK29" s="626"/>
      <c r="AL29" s="627"/>
      <c r="AM29" s="628"/>
      <c r="AN29" s="660">
        <f t="shared" si="20"/>
        <v>0</v>
      </c>
      <c r="AO29" s="629"/>
      <c r="AP29" s="661">
        <f t="shared" si="21"/>
        <v>0</v>
      </c>
      <c r="AQ29" s="630">
        <f t="shared" si="22"/>
        <v>0</v>
      </c>
      <c r="AR29" s="626"/>
      <c r="AS29" s="627"/>
      <c r="AT29" s="628"/>
      <c r="AU29" s="660">
        <f t="shared" si="1"/>
        <v>0</v>
      </c>
      <c r="AV29" s="629"/>
      <c r="AW29" s="661">
        <f t="shared" si="23"/>
        <v>0</v>
      </c>
      <c r="AX29" s="630">
        <f t="shared" si="24"/>
        <v>0</v>
      </c>
      <c r="AY29" s="626"/>
      <c r="AZ29" s="627"/>
      <c r="BA29" s="628"/>
      <c r="BB29" s="660">
        <f t="shared" si="2"/>
        <v>0</v>
      </c>
      <c r="BC29" s="629"/>
      <c r="BD29" s="661">
        <f t="shared" si="25"/>
        <v>0</v>
      </c>
      <c r="BE29" s="630">
        <f t="shared" si="26"/>
        <v>0</v>
      </c>
      <c r="BF29" s="626"/>
      <c r="BG29" s="627"/>
      <c r="BH29" s="628"/>
      <c r="BI29" s="660">
        <f t="shared" si="3"/>
        <v>0</v>
      </c>
      <c r="BJ29" s="629"/>
      <c r="BK29" s="661">
        <f t="shared" si="27"/>
        <v>0</v>
      </c>
      <c r="BL29" s="630">
        <f t="shared" si="28"/>
        <v>0</v>
      </c>
      <c r="BM29" s="626"/>
      <c r="BN29" s="627"/>
      <c r="BO29" s="628"/>
      <c r="BP29" s="660">
        <f t="shared" si="4"/>
        <v>0</v>
      </c>
      <c r="BQ29" s="629"/>
      <c r="BR29" s="661">
        <f t="shared" si="29"/>
        <v>0</v>
      </c>
      <c r="BS29" s="630">
        <f t="shared" si="30"/>
        <v>0</v>
      </c>
      <c r="BT29" s="679">
        <f t="shared" si="31"/>
        <v>0</v>
      </c>
      <c r="BU29" s="662">
        <f t="shared" si="31"/>
        <v>0</v>
      </c>
      <c r="BV29" s="680">
        <f t="shared" si="31"/>
        <v>0</v>
      </c>
    </row>
    <row r="30" spans="1:74" s="631" customFormat="1" ht="20.100000000000001" customHeight="1">
      <c r="A30" s="625"/>
      <c r="B30" s="626"/>
      <c r="C30" s="627"/>
      <c r="D30" s="628"/>
      <c r="E30" s="660">
        <f t="shared" si="6"/>
        <v>0</v>
      </c>
      <c r="F30" s="629"/>
      <c r="G30" s="661">
        <f t="shared" si="7"/>
        <v>0</v>
      </c>
      <c r="H30" s="630">
        <f t="shared" si="8"/>
        <v>0</v>
      </c>
      <c r="I30" s="626"/>
      <c r="J30" s="627"/>
      <c r="K30" s="628"/>
      <c r="L30" s="660">
        <f t="shared" si="0"/>
        <v>0</v>
      </c>
      <c r="M30" s="629"/>
      <c r="N30" s="661">
        <f t="shared" si="9"/>
        <v>0</v>
      </c>
      <c r="O30" s="630">
        <f t="shared" si="10"/>
        <v>0</v>
      </c>
      <c r="P30" s="626"/>
      <c r="Q30" s="627"/>
      <c r="R30" s="628"/>
      <c r="S30" s="660">
        <f t="shared" si="11"/>
        <v>0</v>
      </c>
      <c r="T30" s="629"/>
      <c r="U30" s="661">
        <f t="shared" si="12"/>
        <v>0</v>
      </c>
      <c r="V30" s="630">
        <f t="shared" si="13"/>
        <v>0</v>
      </c>
      <c r="W30" s="626"/>
      <c r="X30" s="627"/>
      <c r="Y30" s="628"/>
      <c r="Z30" s="660">
        <f t="shared" si="14"/>
        <v>0</v>
      </c>
      <c r="AA30" s="629"/>
      <c r="AB30" s="661">
        <f t="shared" si="15"/>
        <v>0</v>
      </c>
      <c r="AC30" s="630">
        <f t="shared" si="16"/>
        <v>0</v>
      </c>
      <c r="AD30" s="626"/>
      <c r="AE30" s="627"/>
      <c r="AF30" s="628"/>
      <c r="AG30" s="660">
        <f t="shared" si="17"/>
        <v>0</v>
      </c>
      <c r="AH30" s="629"/>
      <c r="AI30" s="661">
        <f t="shared" si="18"/>
        <v>0</v>
      </c>
      <c r="AJ30" s="630">
        <f t="shared" si="19"/>
        <v>0</v>
      </c>
      <c r="AK30" s="626"/>
      <c r="AL30" s="627"/>
      <c r="AM30" s="628"/>
      <c r="AN30" s="660">
        <f t="shared" si="20"/>
        <v>0</v>
      </c>
      <c r="AO30" s="629"/>
      <c r="AP30" s="661">
        <f t="shared" si="21"/>
        <v>0</v>
      </c>
      <c r="AQ30" s="630">
        <f t="shared" si="22"/>
        <v>0</v>
      </c>
      <c r="AR30" s="626"/>
      <c r="AS30" s="627"/>
      <c r="AT30" s="628"/>
      <c r="AU30" s="660">
        <f t="shared" si="1"/>
        <v>0</v>
      </c>
      <c r="AV30" s="629"/>
      <c r="AW30" s="661">
        <f t="shared" si="23"/>
        <v>0</v>
      </c>
      <c r="AX30" s="630">
        <f t="shared" si="24"/>
        <v>0</v>
      </c>
      <c r="AY30" s="626"/>
      <c r="AZ30" s="627"/>
      <c r="BA30" s="628"/>
      <c r="BB30" s="660">
        <f t="shared" si="2"/>
        <v>0</v>
      </c>
      <c r="BC30" s="629"/>
      <c r="BD30" s="661">
        <f t="shared" si="25"/>
        <v>0</v>
      </c>
      <c r="BE30" s="630">
        <f t="shared" si="26"/>
        <v>0</v>
      </c>
      <c r="BF30" s="626"/>
      <c r="BG30" s="627"/>
      <c r="BH30" s="628"/>
      <c r="BI30" s="660">
        <f t="shared" si="3"/>
        <v>0</v>
      </c>
      <c r="BJ30" s="629"/>
      <c r="BK30" s="661">
        <f t="shared" si="27"/>
        <v>0</v>
      </c>
      <c r="BL30" s="630">
        <f t="shared" si="28"/>
        <v>0</v>
      </c>
      <c r="BM30" s="626"/>
      <c r="BN30" s="627"/>
      <c r="BO30" s="628"/>
      <c r="BP30" s="660">
        <f t="shared" si="4"/>
        <v>0</v>
      </c>
      <c r="BQ30" s="629"/>
      <c r="BR30" s="661">
        <f t="shared" si="29"/>
        <v>0</v>
      </c>
      <c r="BS30" s="630">
        <f t="shared" si="30"/>
        <v>0</v>
      </c>
      <c r="BT30" s="679">
        <f t="shared" si="31"/>
        <v>0</v>
      </c>
      <c r="BU30" s="662">
        <f t="shared" si="31"/>
        <v>0</v>
      </c>
      <c r="BV30" s="680">
        <f t="shared" si="31"/>
        <v>0</v>
      </c>
    </row>
    <row r="31" spans="1:74" s="631" customFormat="1" ht="20.100000000000001" customHeight="1">
      <c r="A31" s="625"/>
      <c r="B31" s="626"/>
      <c r="C31" s="627"/>
      <c r="D31" s="628"/>
      <c r="E31" s="660">
        <f t="shared" si="6"/>
        <v>0</v>
      </c>
      <c r="F31" s="629"/>
      <c r="G31" s="661">
        <f t="shared" si="7"/>
        <v>0</v>
      </c>
      <c r="H31" s="630">
        <f t="shared" si="8"/>
        <v>0</v>
      </c>
      <c r="I31" s="626"/>
      <c r="J31" s="627"/>
      <c r="K31" s="628"/>
      <c r="L31" s="660">
        <f t="shared" si="0"/>
        <v>0</v>
      </c>
      <c r="M31" s="629"/>
      <c r="N31" s="661">
        <f t="shared" si="9"/>
        <v>0</v>
      </c>
      <c r="O31" s="630">
        <f t="shared" si="10"/>
        <v>0</v>
      </c>
      <c r="P31" s="626"/>
      <c r="Q31" s="627"/>
      <c r="R31" s="628"/>
      <c r="S31" s="660">
        <f t="shared" si="11"/>
        <v>0</v>
      </c>
      <c r="T31" s="629"/>
      <c r="U31" s="661">
        <f t="shared" si="12"/>
        <v>0</v>
      </c>
      <c r="V31" s="630">
        <f t="shared" si="13"/>
        <v>0</v>
      </c>
      <c r="W31" s="626"/>
      <c r="X31" s="627"/>
      <c r="Y31" s="628"/>
      <c r="Z31" s="660">
        <f t="shared" si="14"/>
        <v>0</v>
      </c>
      <c r="AA31" s="629"/>
      <c r="AB31" s="661">
        <f t="shared" si="15"/>
        <v>0</v>
      </c>
      <c r="AC31" s="630">
        <f t="shared" si="16"/>
        <v>0</v>
      </c>
      <c r="AD31" s="626"/>
      <c r="AE31" s="627"/>
      <c r="AF31" s="628"/>
      <c r="AG31" s="660">
        <f t="shared" si="17"/>
        <v>0</v>
      </c>
      <c r="AH31" s="629"/>
      <c r="AI31" s="661">
        <f t="shared" si="18"/>
        <v>0</v>
      </c>
      <c r="AJ31" s="630">
        <f t="shared" si="19"/>
        <v>0</v>
      </c>
      <c r="AK31" s="626"/>
      <c r="AL31" s="627"/>
      <c r="AM31" s="628"/>
      <c r="AN31" s="660">
        <f t="shared" si="20"/>
        <v>0</v>
      </c>
      <c r="AO31" s="629"/>
      <c r="AP31" s="661">
        <f t="shared" si="21"/>
        <v>0</v>
      </c>
      <c r="AQ31" s="630">
        <f t="shared" si="22"/>
        <v>0</v>
      </c>
      <c r="AR31" s="626"/>
      <c r="AS31" s="627"/>
      <c r="AT31" s="628"/>
      <c r="AU31" s="660">
        <f t="shared" si="1"/>
        <v>0</v>
      </c>
      <c r="AV31" s="629"/>
      <c r="AW31" s="661">
        <f t="shared" si="23"/>
        <v>0</v>
      </c>
      <c r="AX31" s="630">
        <f t="shared" si="24"/>
        <v>0</v>
      </c>
      <c r="AY31" s="626"/>
      <c r="AZ31" s="627"/>
      <c r="BA31" s="628"/>
      <c r="BB31" s="660">
        <f t="shared" si="2"/>
        <v>0</v>
      </c>
      <c r="BC31" s="629"/>
      <c r="BD31" s="661">
        <f t="shared" si="25"/>
        <v>0</v>
      </c>
      <c r="BE31" s="630">
        <f t="shared" si="26"/>
        <v>0</v>
      </c>
      <c r="BF31" s="626"/>
      <c r="BG31" s="627"/>
      <c r="BH31" s="628"/>
      <c r="BI31" s="660">
        <f t="shared" si="3"/>
        <v>0</v>
      </c>
      <c r="BJ31" s="629"/>
      <c r="BK31" s="661">
        <f t="shared" si="27"/>
        <v>0</v>
      </c>
      <c r="BL31" s="630">
        <f t="shared" si="28"/>
        <v>0</v>
      </c>
      <c r="BM31" s="626"/>
      <c r="BN31" s="627"/>
      <c r="BO31" s="628"/>
      <c r="BP31" s="660">
        <f t="shared" si="4"/>
        <v>0</v>
      </c>
      <c r="BQ31" s="629"/>
      <c r="BR31" s="661">
        <f t="shared" si="29"/>
        <v>0</v>
      </c>
      <c r="BS31" s="630">
        <f t="shared" si="30"/>
        <v>0</v>
      </c>
      <c r="BT31" s="679">
        <f t="shared" si="31"/>
        <v>0</v>
      </c>
      <c r="BU31" s="662">
        <f t="shared" si="31"/>
        <v>0</v>
      </c>
      <c r="BV31" s="680">
        <f t="shared" si="31"/>
        <v>0</v>
      </c>
    </row>
    <row r="32" spans="1:74" s="631" customFormat="1" ht="20.100000000000001" customHeight="1">
      <c r="A32" s="625"/>
      <c r="B32" s="626"/>
      <c r="C32" s="627"/>
      <c r="D32" s="628"/>
      <c r="E32" s="660">
        <f t="shared" si="6"/>
        <v>0</v>
      </c>
      <c r="F32" s="629"/>
      <c r="G32" s="661">
        <f t="shared" si="7"/>
        <v>0</v>
      </c>
      <c r="H32" s="630">
        <f t="shared" si="8"/>
        <v>0</v>
      </c>
      <c r="I32" s="626"/>
      <c r="J32" s="627"/>
      <c r="K32" s="628"/>
      <c r="L32" s="660">
        <f t="shared" si="0"/>
        <v>0</v>
      </c>
      <c r="M32" s="629"/>
      <c r="N32" s="661">
        <f t="shared" si="9"/>
        <v>0</v>
      </c>
      <c r="O32" s="630">
        <f t="shared" si="10"/>
        <v>0</v>
      </c>
      <c r="P32" s="626"/>
      <c r="Q32" s="627"/>
      <c r="R32" s="628"/>
      <c r="S32" s="660">
        <f t="shared" si="11"/>
        <v>0</v>
      </c>
      <c r="T32" s="629"/>
      <c r="U32" s="661">
        <f t="shared" si="12"/>
        <v>0</v>
      </c>
      <c r="V32" s="630">
        <f t="shared" si="13"/>
        <v>0</v>
      </c>
      <c r="W32" s="626"/>
      <c r="X32" s="627"/>
      <c r="Y32" s="628"/>
      <c r="Z32" s="660">
        <f t="shared" si="14"/>
        <v>0</v>
      </c>
      <c r="AA32" s="629"/>
      <c r="AB32" s="661">
        <f t="shared" si="15"/>
        <v>0</v>
      </c>
      <c r="AC32" s="630">
        <f t="shared" si="16"/>
        <v>0</v>
      </c>
      <c r="AD32" s="626"/>
      <c r="AE32" s="627"/>
      <c r="AF32" s="628"/>
      <c r="AG32" s="660">
        <f t="shared" si="17"/>
        <v>0</v>
      </c>
      <c r="AH32" s="629"/>
      <c r="AI32" s="661">
        <f t="shared" si="18"/>
        <v>0</v>
      </c>
      <c r="AJ32" s="630">
        <f t="shared" si="19"/>
        <v>0</v>
      </c>
      <c r="AK32" s="626"/>
      <c r="AL32" s="627"/>
      <c r="AM32" s="628"/>
      <c r="AN32" s="660">
        <f t="shared" si="20"/>
        <v>0</v>
      </c>
      <c r="AO32" s="629"/>
      <c r="AP32" s="661">
        <f t="shared" si="21"/>
        <v>0</v>
      </c>
      <c r="AQ32" s="630">
        <f t="shared" si="22"/>
        <v>0</v>
      </c>
      <c r="AR32" s="626"/>
      <c r="AS32" s="627"/>
      <c r="AT32" s="628"/>
      <c r="AU32" s="660">
        <f t="shared" si="1"/>
        <v>0</v>
      </c>
      <c r="AV32" s="629"/>
      <c r="AW32" s="661">
        <f t="shared" si="23"/>
        <v>0</v>
      </c>
      <c r="AX32" s="630">
        <f t="shared" si="24"/>
        <v>0</v>
      </c>
      <c r="AY32" s="626"/>
      <c r="AZ32" s="627"/>
      <c r="BA32" s="628"/>
      <c r="BB32" s="660">
        <f t="shared" si="2"/>
        <v>0</v>
      </c>
      <c r="BC32" s="629"/>
      <c r="BD32" s="661">
        <f t="shared" si="25"/>
        <v>0</v>
      </c>
      <c r="BE32" s="630">
        <f t="shared" si="26"/>
        <v>0</v>
      </c>
      <c r="BF32" s="626"/>
      <c r="BG32" s="627"/>
      <c r="BH32" s="628"/>
      <c r="BI32" s="660">
        <f t="shared" si="3"/>
        <v>0</v>
      </c>
      <c r="BJ32" s="629"/>
      <c r="BK32" s="661">
        <f t="shared" si="27"/>
        <v>0</v>
      </c>
      <c r="BL32" s="630">
        <f t="shared" si="28"/>
        <v>0</v>
      </c>
      <c r="BM32" s="626"/>
      <c r="BN32" s="627"/>
      <c r="BO32" s="628"/>
      <c r="BP32" s="660">
        <f t="shared" si="4"/>
        <v>0</v>
      </c>
      <c r="BQ32" s="629"/>
      <c r="BR32" s="661">
        <f t="shared" si="29"/>
        <v>0</v>
      </c>
      <c r="BS32" s="630">
        <f t="shared" si="30"/>
        <v>0</v>
      </c>
      <c r="BT32" s="679">
        <f t="shared" si="31"/>
        <v>0</v>
      </c>
      <c r="BU32" s="662">
        <f t="shared" si="31"/>
        <v>0</v>
      </c>
      <c r="BV32" s="680">
        <f t="shared" si="31"/>
        <v>0</v>
      </c>
    </row>
    <row r="33" spans="1:74" s="631" customFormat="1" ht="20.100000000000001" customHeight="1">
      <c r="A33" s="625"/>
      <c r="B33" s="626"/>
      <c r="C33" s="627"/>
      <c r="D33" s="628"/>
      <c r="E33" s="660">
        <f t="shared" si="6"/>
        <v>0</v>
      </c>
      <c r="F33" s="629"/>
      <c r="G33" s="661">
        <f t="shared" si="7"/>
        <v>0</v>
      </c>
      <c r="H33" s="630">
        <f t="shared" si="8"/>
        <v>0</v>
      </c>
      <c r="I33" s="626"/>
      <c r="J33" s="627"/>
      <c r="K33" s="628"/>
      <c r="L33" s="660">
        <f t="shared" si="0"/>
        <v>0</v>
      </c>
      <c r="M33" s="629"/>
      <c r="N33" s="661">
        <f t="shared" si="9"/>
        <v>0</v>
      </c>
      <c r="O33" s="630">
        <f t="shared" si="10"/>
        <v>0</v>
      </c>
      <c r="P33" s="626"/>
      <c r="Q33" s="627"/>
      <c r="R33" s="628"/>
      <c r="S33" s="660">
        <f t="shared" si="11"/>
        <v>0</v>
      </c>
      <c r="T33" s="629"/>
      <c r="U33" s="661">
        <f t="shared" si="12"/>
        <v>0</v>
      </c>
      <c r="V33" s="630">
        <f t="shared" si="13"/>
        <v>0</v>
      </c>
      <c r="W33" s="626"/>
      <c r="X33" s="627"/>
      <c r="Y33" s="628"/>
      <c r="Z33" s="660">
        <f t="shared" si="14"/>
        <v>0</v>
      </c>
      <c r="AA33" s="629"/>
      <c r="AB33" s="661">
        <f t="shared" si="15"/>
        <v>0</v>
      </c>
      <c r="AC33" s="630">
        <f t="shared" si="16"/>
        <v>0</v>
      </c>
      <c r="AD33" s="626"/>
      <c r="AE33" s="627"/>
      <c r="AF33" s="628"/>
      <c r="AG33" s="660">
        <f t="shared" si="17"/>
        <v>0</v>
      </c>
      <c r="AH33" s="629"/>
      <c r="AI33" s="661">
        <f t="shared" si="18"/>
        <v>0</v>
      </c>
      <c r="AJ33" s="630">
        <f t="shared" si="19"/>
        <v>0</v>
      </c>
      <c r="AK33" s="626"/>
      <c r="AL33" s="627"/>
      <c r="AM33" s="628"/>
      <c r="AN33" s="660">
        <f t="shared" si="20"/>
        <v>0</v>
      </c>
      <c r="AO33" s="629"/>
      <c r="AP33" s="661">
        <f t="shared" si="21"/>
        <v>0</v>
      </c>
      <c r="AQ33" s="630">
        <f t="shared" si="22"/>
        <v>0</v>
      </c>
      <c r="AR33" s="626"/>
      <c r="AS33" s="627"/>
      <c r="AT33" s="628"/>
      <c r="AU33" s="660">
        <f t="shared" si="1"/>
        <v>0</v>
      </c>
      <c r="AV33" s="629"/>
      <c r="AW33" s="661">
        <f t="shared" si="23"/>
        <v>0</v>
      </c>
      <c r="AX33" s="630">
        <f t="shared" si="24"/>
        <v>0</v>
      </c>
      <c r="AY33" s="626"/>
      <c r="AZ33" s="627"/>
      <c r="BA33" s="628"/>
      <c r="BB33" s="660">
        <f t="shared" si="2"/>
        <v>0</v>
      </c>
      <c r="BC33" s="629"/>
      <c r="BD33" s="661">
        <f t="shared" si="25"/>
        <v>0</v>
      </c>
      <c r="BE33" s="630">
        <f t="shared" si="26"/>
        <v>0</v>
      </c>
      <c r="BF33" s="626"/>
      <c r="BG33" s="627"/>
      <c r="BH33" s="628"/>
      <c r="BI33" s="660">
        <f t="shared" si="3"/>
        <v>0</v>
      </c>
      <c r="BJ33" s="629"/>
      <c r="BK33" s="661">
        <f t="shared" si="27"/>
        <v>0</v>
      </c>
      <c r="BL33" s="630">
        <f t="shared" si="28"/>
        <v>0</v>
      </c>
      <c r="BM33" s="626"/>
      <c r="BN33" s="627"/>
      <c r="BO33" s="628"/>
      <c r="BP33" s="660">
        <f t="shared" si="4"/>
        <v>0</v>
      </c>
      <c r="BQ33" s="629"/>
      <c r="BR33" s="661">
        <f t="shared" si="29"/>
        <v>0</v>
      </c>
      <c r="BS33" s="630">
        <f t="shared" si="30"/>
        <v>0</v>
      </c>
      <c r="BT33" s="679">
        <f t="shared" si="31"/>
        <v>0</v>
      </c>
      <c r="BU33" s="662">
        <f t="shared" si="31"/>
        <v>0</v>
      </c>
      <c r="BV33" s="680">
        <f t="shared" si="31"/>
        <v>0</v>
      </c>
    </row>
    <row r="34" spans="1:74" s="631" customFormat="1" ht="20.100000000000001" customHeight="1">
      <c r="A34" s="625"/>
      <c r="B34" s="626"/>
      <c r="C34" s="627"/>
      <c r="D34" s="628"/>
      <c r="E34" s="660">
        <f t="shared" si="6"/>
        <v>0</v>
      </c>
      <c r="F34" s="629"/>
      <c r="G34" s="661">
        <f t="shared" si="7"/>
        <v>0</v>
      </c>
      <c r="H34" s="630">
        <f t="shared" si="8"/>
        <v>0</v>
      </c>
      <c r="I34" s="626"/>
      <c r="J34" s="627"/>
      <c r="K34" s="628"/>
      <c r="L34" s="660">
        <f t="shared" si="0"/>
        <v>0</v>
      </c>
      <c r="M34" s="629"/>
      <c r="N34" s="661">
        <f t="shared" si="9"/>
        <v>0</v>
      </c>
      <c r="O34" s="630">
        <f t="shared" si="10"/>
        <v>0</v>
      </c>
      <c r="P34" s="626"/>
      <c r="Q34" s="627"/>
      <c r="R34" s="628"/>
      <c r="S34" s="660">
        <f t="shared" si="11"/>
        <v>0</v>
      </c>
      <c r="T34" s="629"/>
      <c r="U34" s="661">
        <f t="shared" si="12"/>
        <v>0</v>
      </c>
      <c r="V34" s="630">
        <f t="shared" si="13"/>
        <v>0</v>
      </c>
      <c r="W34" s="626"/>
      <c r="X34" s="627"/>
      <c r="Y34" s="628"/>
      <c r="Z34" s="660">
        <f t="shared" si="14"/>
        <v>0</v>
      </c>
      <c r="AA34" s="629"/>
      <c r="AB34" s="661">
        <f t="shared" si="15"/>
        <v>0</v>
      </c>
      <c r="AC34" s="630">
        <f t="shared" si="16"/>
        <v>0</v>
      </c>
      <c r="AD34" s="626"/>
      <c r="AE34" s="627"/>
      <c r="AF34" s="628"/>
      <c r="AG34" s="660">
        <f t="shared" si="17"/>
        <v>0</v>
      </c>
      <c r="AH34" s="629"/>
      <c r="AI34" s="661">
        <f t="shared" si="18"/>
        <v>0</v>
      </c>
      <c r="AJ34" s="630">
        <f t="shared" si="19"/>
        <v>0</v>
      </c>
      <c r="AK34" s="626"/>
      <c r="AL34" s="627"/>
      <c r="AM34" s="628"/>
      <c r="AN34" s="660">
        <f t="shared" si="20"/>
        <v>0</v>
      </c>
      <c r="AO34" s="629"/>
      <c r="AP34" s="661">
        <f t="shared" si="21"/>
        <v>0</v>
      </c>
      <c r="AQ34" s="630">
        <f t="shared" si="22"/>
        <v>0</v>
      </c>
      <c r="AR34" s="626"/>
      <c r="AS34" s="627"/>
      <c r="AT34" s="628"/>
      <c r="AU34" s="660">
        <f t="shared" si="1"/>
        <v>0</v>
      </c>
      <c r="AV34" s="629"/>
      <c r="AW34" s="661">
        <f t="shared" si="23"/>
        <v>0</v>
      </c>
      <c r="AX34" s="630">
        <f t="shared" si="24"/>
        <v>0</v>
      </c>
      <c r="AY34" s="626"/>
      <c r="AZ34" s="627"/>
      <c r="BA34" s="628"/>
      <c r="BB34" s="660">
        <f t="shared" si="2"/>
        <v>0</v>
      </c>
      <c r="BC34" s="629"/>
      <c r="BD34" s="661">
        <f t="shared" si="25"/>
        <v>0</v>
      </c>
      <c r="BE34" s="630">
        <f t="shared" si="26"/>
        <v>0</v>
      </c>
      <c r="BF34" s="626"/>
      <c r="BG34" s="627"/>
      <c r="BH34" s="628"/>
      <c r="BI34" s="660">
        <f t="shared" si="3"/>
        <v>0</v>
      </c>
      <c r="BJ34" s="629"/>
      <c r="BK34" s="661">
        <f t="shared" si="27"/>
        <v>0</v>
      </c>
      <c r="BL34" s="630">
        <f t="shared" si="28"/>
        <v>0</v>
      </c>
      <c r="BM34" s="626"/>
      <c r="BN34" s="627"/>
      <c r="BO34" s="628"/>
      <c r="BP34" s="660">
        <f t="shared" si="4"/>
        <v>0</v>
      </c>
      <c r="BQ34" s="629"/>
      <c r="BR34" s="661">
        <f t="shared" si="29"/>
        <v>0</v>
      </c>
      <c r="BS34" s="630">
        <f t="shared" si="30"/>
        <v>0</v>
      </c>
      <c r="BT34" s="679">
        <f t="shared" si="31"/>
        <v>0</v>
      </c>
      <c r="BU34" s="662">
        <f t="shared" si="31"/>
        <v>0</v>
      </c>
      <c r="BV34" s="680">
        <f t="shared" si="31"/>
        <v>0</v>
      </c>
    </row>
    <row r="35" spans="1:74" s="631" customFormat="1" ht="20.100000000000001" customHeight="1">
      <c r="A35" s="625"/>
      <c r="B35" s="626"/>
      <c r="C35" s="627"/>
      <c r="D35" s="628"/>
      <c r="E35" s="660">
        <f t="shared" si="6"/>
        <v>0</v>
      </c>
      <c r="F35" s="629"/>
      <c r="G35" s="661">
        <f t="shared" si="7"/>
        <v>0</v>
      </c>
      <c r="H35" s="630">
        <f t="shared" si="8"/>
        <v>0</v>
      </c>
      <c r="I35" s="626"/>
      <c r="J35" s="627"/>
      <c r="K35" s="628"/>
      <c r="L35" s="660">
        <f t="shared" si="0"/>
        <v>0</v>
      </c>
      <c r="M35" s="629"/>
      <c r="N35" s="661">
        <f t="shared" si="9"/>
        <v>0</v>
      </c>
      <c r="O35" s="630">
        <f t="shared" si="10"/>
        <v>0</v>
      </c>
      <c r="P35" s="626"/>
      <c r="Q35" s="627"/>
      <c r="R35" s="628"/>
      <c r="S35" s="660">
        <f t="shared" si="11"/>
        <v>0</v>
      </c>
      <c r="T35" s="629"/>
      <c r="U35" s="661">
        <f t="shared" si="12"/>
        <v>0</v>
      </c>
      <c r="V35" s="630">
        <f t="shared" si="13"/>
        <v>0</v>
      </c>
      <c r="W35" s="626"/>
      <c r="X35" s="627"/>
      <c r="Y35" s="628"/>
      <c r="Z35" s="660">
        <f t="shared" si="14"/>
        <v>0</v>
      </c>
      <c r="AA35" s="629"/>
      <c r="AB35" s="661">
        <f t="shared" si="15"/>
        <v>0</v>
      </c>
      <c r="AC35" s="630">
        <f t="shared" si="16"/>
        <v>0</v>
      </c>
      <c r="AD35" s="626"/>
      <c r="AE35" s="627"/>
      <c r="AF35" s="628"/>
      <c r="AG35" s="660">
        <f t="shared" si="17"/>
        <v>0</v>
      </c>
      <c r="AH35" s="629"/>
      <c r="AI35" s="661">
        <f t="shared" si="18"/>
        <v>0</v>
      </c>
      <c r="AJ35" s="630">
        <f t="shared" si="19"/>
        <v>0</v>
      </c>
      <c r="AK35" s="626"/>
      <c r="AL35" s="627"/>
      <c r="AM35" s="628"/>
      <c r="AN35" s="660">
        <f t="shared" si="20"/>
        <v>0</v>
      </c>
      <c r="AO35" s="629"/>
      <c r="AP35" s="661">
        <f t="shared" si="21"/>
        <v>0</v>
      </c>
      <c r="AQ35" s="630">
        <f t="shared" si="22"/>
        <v>0</v>
      </c>
      <c r="AR35" s="626"/>
      <c r="AS35" s="627"/>
      <c r="AT35" s="628"/>
      <c r="AU35" s="660">
        <f t="shared" si="1"/>
        <v>0</v>
      </c>
      <c r="AV35" s="629"/>
      <c r="AW35" s="661">
        <f t="shared" si="23"/>
        <v>0</v>
      </c>
      <c r="AX35" s="630">
        <f t="shared" si="24"/>
        <v>0</v>
      </c>
      <c r="AY35" s="626"/>
      <c r="AZ35" s="627"/>
      <c r="BA35" s="628"/>
      <c r="BB35" s="660">
        <f t="shared" si="2"/>
        <v>0</v>
      </c>
      <c r="BC35" s="629"/>
      <c r="BD35" s="661">
        <f t="shared" si="25"/>
        <v>0</v>
      </c>
      <c r="BE35" s="630">
        <f t="shared" si="26"/>
        <v>0</v>
      </c>
      <c r="BF35" s="626"/>
      <c r="BG35" s="627"/>
      <c r="BH35" s="628"/>
      <c r="BI35" s="660">
        <f t="shared" si="3"/>
        <v>0</v>
      </c>
      <c r="BJ35" s="629"/>
      <c r="BK35" s="661">
        <f t="shared" si="27"/>
        <v>0</v>
      </c>
      <c r="BL35" s="630">
        <f t="shared" si="28"/>
        <v>0</v>
      </c>
      <c r="BM35" s="626"/>
      <c r="BN35" s="627"/>
      <c r="BO35" s="628"/>
      <c r="BP35" s="660">
        <f t="shared" si="4"/>
        <v>0</v>
      </c>
      <c r="BQ35" s="629"/>
      <c r="BR35" s="661">
        <f t="shared" si="29"/>
        <v>0</v>
      </c>
      <c r="BS35" s="630">
        <f t="shared" si="30"/>
        <v>0</v>
      </c>
      <c r="BT35" s="679">
        <f t="shared" si="31"/>
        <v>0</v>
      </c>
      <c r="BU35" s="662">
        <f t="shared" si="31"/>
        <v>0</v>
      </c>
      <c r="BV35" s="680">
        <f t="shared" si="31"/>
        <v>0</v>
      </c>
    </row>
    <row r="36" spans="1:74" s="631" customFormat="1" ht="20.100000000000001" customHeight="1">
      <c r="A36" s="625"/>
      <c r="B36" s="626"/>
      <c r="C36" s="627"/>
      <c r="D36" s="628"/>
      <c r="E36" s="660">
        <f t="shared" si="6"/>
        <v>0</v>
      </c>
      <c r="F36" s="629"/>
      <c r="G36" s="661">
        <f t="shared" si="7"/>
        <v>0</v>
      </c>
      <c r="H36" s="630">
        <f t="shared" si="8"/>
        <v>0</v>
      </c>
      <c r="I36" s="626"/>
      <c r="J36" s="627"/>
      <c r="K36" s="628"/>
      <c r="L36" s="660">
        <f t="shared" si="0"/>
        <v>0</v>
      </c>
      <c r="M36" s="629"/>
      <c r="N36" s="661">
        <f t="shared" si="9"/>
        <v>0</v>
      </c>
      <c r="O36" s="630">
        <f t="shared" si="10"/>
        <v>0</v>
      </c>
      <c r="P36" s="626"/>
      <c r="Q36" s="627"/>
      <c r="R36" s="628"/>
      <c r="S36" s="660">
        <f t="shared" si="11"/>
        <v>0</v>
      </c>
      <c r="T36" s="629"/>
      <c r="U36" s="661">
        <f t="shared" si="12"/>
        <v>0</v>
      </c>
      <c r="V36" s="630">
        <f t="shared" si="13"/>
        <v>0</v>
      </c>
      <c r="W36" s="626"/>
      <c r="X36" s="627"/>
      <c r="Y36" s="628"/>
      <c r="Z36" s="660">
        <f t="shared" si="14"/>
        <v>0</v>
      </c>
      <c r="AA36" s="629"/>
      <c r="AB36" s="661">
        <f t="shared" si="15"/>
        <v>0</v>
      </c>
      <c r="AC36" s="630">
        <f t="shared" si="16"/>
        <v>0</v>
      </c>
      <c r="AD36" s="626"/>
      <c r="AE36" s="627"/>
      <c r="AF36" s="628"/>
      <c r="AG36" s="660">
        <f t="shared" si="17"/>
        <v>0</v>
      </c>
      <c r="AH36" s="629"/>
      <c r="AI36" s="661">
        <f t="shared" si="18"/>
        <v>0</v>
      </c>
      <c r="AJ36" s="630">
        <f t="shared" si="19"/>
        <v>0</v>
      </c>
      <c r="AK36" s="626"/>
      <c r="AL36" s="627"/>
      <c r="AM36" s="628"/>
      <c r="AN36" s="660">
        <f t="shared" si="20"/>
        <v>0</v>
      </c>
      <c r="AO36" s="629"/>
      <c r="AP36" s="661">
        <f t="shared" si="21"/>
        <v>0</v>
      </c>
      <c r="AQ36" s="630">
        <f t="shared" si="22"/>
        <v>0</v>
      </c>
      <c r="AR36" s="626"/>
      <c r="AS36" s="627"/>
      <c r="AT36" s="628"/>
      <c r="AU36" s="660">
        <f t="shared" si="1"/>
        <v>0</v>
      </c>
      <c r="AV36" s="629"/>
      <c r="AW36" s="661">
        <f t="shared" si="23"/>
        <v>0</v>
      </c>
      <c r="AX36" s="630">
        <f t="shared" si="24"/>
        <v>0</v>
      </c>
      <c r="AY36" s="626"/>
      <c r="AZ36" s="627"/>
      <c r="BA36" s="628"/>
      <c r="BB36" s="660">
        <f t="shared" si="2"/>
        <v>0</v>
      </c>
      <c r="BC36" s="629"/>
      <c r="BD36" s="661">
        <f t="shared" si="25"/>
        <v>0</v>
      </c>
      <c r="BE36" s="630">
        <f t="shared" si="26"/>
        <v>0</v>
      </c>
      <c r="BF36" s="626"/>
      <c r="BG36" s="627"/>
      <c r="BH36" s="628"/>
      <c r="BI36" s="660">
        <f t="shared" si="3"/>
        <v>0</v>
      </c>
      <c r="BJ36" s="629"/>
      <c r="BK36" s="661">
        <f t="shared" si="27"/>
        <v>0</v>
      </c>
      <c r="BL36" s="630">
        <f t="shared" si="28"/>
        <v>0</v>
      </c>
      <c r="BM36" s="626"/>
      <c r="BN36" s="627"/>
      <c r="BO36" s="628"/>
      <c r="BP36" s="660">
        <f t="shared" si="4"/>
        <v>0</v>
      </c>
      <c r="BQ36" s="629"/>
      <c r="BR36" s="661">
        <f t="shared" si="29"/>
        <v>0</v>
      </c>
      <c r="BS36" s="630">
        <f t="shared" si="30"/>
        <v>0</v>
      </c>
      <c r="BT36" s="679">
        <f t="shared" si="31"/>
        <v>0</v>
      </c>
      <c r="BU36" s="662">
        <f t="shared" si="31"/>
        <v>0</v>
      </c>
      <c r="BV36" s="680">
        <f t="shared" si="31"/>
        <v>0</v>
      </c>
    </row>
    <row r="37" spans="1:74" s="631" customFormat="1" ht="20.100000000000001" customHeight="1">
      <c r="A37" s="625"/>
      <c r="B37" s="626"/>
      <c r="C37" s="627"/>
      <c r="D37" s="628"/>
      <c r="E37" s="660">
        <f t="shared" si="6"/>
        <v>0</v>
      </c>
      <c r="F37" s="629"/>
      <c r="G37" s="661">
        <f t="shared" si="7"/>
        <v>0</v>
      </c>
      <c r="H37" s="630">
        <f t="shared" si="8"/>
        <v>0</v>
      </c>
      <c r="I37" s="626"/>
      <c r="J37" s="627"/>
      <c r="K37" s="628"/>
      <c r="L37" s="660">
        <f t="shared" si="0"/>
        <v>0</v>
      </c>
      <c r="M37" s="629"/>
      <c r="N37" s="661">
        <f t="shared" si="9"/>
        <v>0</v>
      </c>
      <c r="O37" s="630">
        <f t="shared" si="10"/>
        <v>0</v>
      </c>
      <c r="P37" s="626"/>
      <c r="Q37" s="627"/>
      <c r="R37" s="628"/>
      <c r="S37" s="660">
        <f t="shared" si="11"/>
        <v>0</v>
      </c>
      <c r="T37" s="629"/>
      <c r="U37" s="661">
        <f t="shared" si="12"/>
        <v>0</v>
      </c>
      <c r="V37" s="630">
        <f t="shared" si="13"/>
        <v>0</v>
      </c>
      <c r="W37" s="626"/>
      <c r="X37" s="627"/>
      <c r="Y37" s="628"/>
      <c r="Z37" s="660">
        <f t="shared" si="14"/>
        <v>0</v>
      </c>
      <c r="AA37" s="629"/>
      <c r="AB37" s="661">
        <f t="shared" si="15"/>
        <v>0</v>
      </c>
      <c r="AC37" s="630">
        <f t="shared" si="16"/>
        <v>0</v>
      </c>
      <c r="AD37" s="626"/>
      <c r="AE37" s="627"/>
      <c r="AF37" s="628"/>
      <c r="AG37" s="660">
        <f t="shared" si="17"/>
        <v>0</v>
      </c>
      <c r="AH37" s="629"/>
      <c r="AI37" s="661">
        <f t="shared" si="18"/>
        <v>0</v>
      </c>
      <c r="AJ37" s="630">
        <f t="shared" si="19"/>
        <v>0</v>
      </c>
      <c r="AK37" s="626"/>
      <c r="AL37" s="627"/>
      <c r="AM37" s="628"/>
      <c r="AN37" s="660">
        <f t="shared" si="20"/>
        <v>0</v>
      </c>
      <c r="AO37" s="629"/>
      <c r="AP37" s="661">
        <f t="shared" si="21"/>
        <v>0</v>
      </c>
      <c r="AQ37" s="630">
        <f t="shared" si="22"/>
        <v>0</v>
      </c>
      <c r="AR37" s="626"/>
      <c r="AS37" s="627"/>
      <c r="AT37" s="628"/>
      <c r="AU37" s="660">
        <f t="shared" si="1"/>
        <v>0</v>
      </c>
      <c r="AV37" s="629"/>
      <c r="AW37" s="661">
        <f t="shared" si="23"/>
        <v>0</v>
      </c>
      <c r="AX37" s="630">
        <f t="shared" si="24"/>
        <v>0</v>
      </c>
      <c r="AY37" s="626"/>
      <c r="AZ37" s="627"/>
      <c r="BA37" s="628"/>
      <c r="BB37" s="660">
        <f t="shared" si="2"/>
        <v>0</v>
      </c>
      <c r="BC37" s="629"/>
      <c r="BD37" s="661">
        <f t="shared" si="25"/>
        <v>0</v>
      </c>
      <c r="BE37" s="630">
        <f t="shared" si="26"/>
        <v>0</v>
      </c>
      <c r="BF37" s="626"/>
      <c r="BG37" s="627"/>
      <c r="BH37" s="628"/>
      <c r="BI37" s="660">
        <f t="shared" si="3"/>
        <v>0</v>
      </c>
      <c r="BJ37" s="629"/>
      <c r="BK37" s="661">
        <f t="shared" si="27"/>
        <v>0</v>
      </c>
      <c r="BL37" s="630">
        <f t="shared" si="28"/>
        <v>0</v>
      </c>
      <c r="BM37" s="626"/>
      <c r="BN37" s="627"/>
      <c r="BO37" s="628"/>
      <c r="BP37" s="660">
        <f t="shared" si="4"/>
        <v>0</v>
      </c>
      <c r="BQ37" s="629"/>
      <c r="BR37" s="661">
        <f t="shared" si="29"/>
        <v>0</v>
      </c>
      <c r="BS37" s="630">
        <f t="shared" si="30"/>
        <v>0</v>
      </c>
      <c r="BT37" s="679">
        <f t="shared" si="31"/>
        <v>0</v>
      </c>
      <c r="BU37" s="662">
        <f t="shared" si="31"/>
        <v>0</v>
      </c>
      <c r="BV37" s="680">
        <f t="shared" si="31"/>
        <v>0</v>
      </c>
    </row>
    <row r="38" spans="1:74" s="631" customFormat="1" ht="20.100000000000001" customHeight="1">
      <c r="A38" s="625"/>
      <c r="B38" s="626"/>
      <c r="C38" s="627"/>
      <c r="D38" s="628"/>
      <c r="E38" s="660">
        <f t="shared" si="6"/>
        <v>0</v>
      </c>
      <c r="F38" s="629"/>
      <c r="G38" s="661">
        <f t="shared" si="7"/>
        <v>0</v>
      </c>
      <c r="H38" s="630">
        <f t="shared" si="8"/>
        <v>0</v>
      </c>
      <c r="I38" s="626"/>
      <c r="J38" s="627"/>
      <c r="K38" s="628"/>
      <c r="L38" s="660">
        <f t="shared" si="0"/>
        <v>0</v>
      </c>
      <c r="M38" s="629"/>
      <c r="N38" s="661">
        <f t="shared" si="9"/>
        <v>0</v>
      </c>
      <c r="O38" s="630">
        <f t="shared" si="10"/>
        <v>0</v>
      </c>
      <c r="P38" s="626"/>
      <c r="Q38" s="627"/>
      <c r="R38" s="628"/>
      <c r="S38" s="660">
        <f t="shared" si="11"/>
        <v>0</v>
      </c>
      <c r="T38" s="629"/>
      <c r="U38" s="661">
        <f t="shared" si="12"/>
        <v>0</v>
      </c>
      <c r="V38" s="630">
        <f t="shared" si="13"/>
        <v>0</v>
      </c>
      <c r="W38" s="626"/>
      <c r="X38" s="627"/>
      <c r="Y38" s="628"/>
      <c r="Z38" s="660">
        <f t="shared" si="14"/>
        <v>0</v>
      </c>
      <c r="AA38" s="629"/>
      <c r="AB38" s="661">
        <f t="shared" si="15"/>
        <v>0</v>
      </c>
      <c r="AC38" s="630">
        <f t="shared" si="16"/>
        <v>0</v>
      </c>
      <c r="AD38" s="626"/>
      <c r="AE38" s="627"/>
      <c r="AF38" s="628"/>
      <c r="AG38" s="660">
        <f t="shared" si="17"/>
        <v>0</v>
      </c>
      <c r="AH38" s="629"/>
      <c r="AI38" s="661">
        <f t="shared" si="18"/>
        <v>0</v>
      </c>
      <c r="AJ38" s="630">
        <f t="shared" si="19"/>
        <v>0</v>
      </c>
      <c r="AK38" s="626"/>
      <c r="AL38" s="627"/>
      <c r="AM38" s="628"/>
      <c r="AN38" s="660">
        <f t="shared" si="20"/>
        <v>0</v>
      </c>
      <c r="AO38" s="629"/>
      <c r="AP38" s="661">
        <f t="shared" si="21"/>
        <v>0</v>
      </c>
      <c r="AQ38" s="630">
        <f t="shared" si="22"/>
        <v>0</v>
      </c>
      <c r="AR38" s="626"/>
      <c r="AS38" s="627"/>
      <c r="AT38" s="628"/>
      <c r="AU38" s="660">
        <f t="shared" si="1"/>
        <v>0</v>
      </c>
      <c r="AV38" s="629"/>
      <c r="AW38" s="661">
        <f t="shared" si="23"/>
        <v>0</v>
      </c>
      <c r="AX38" s="630">
        <f t="shared" si="24"/>
        <v>0</v>
      </c>
      <c r="AY38" s="626"/>
      <c r="AZ38" s="627"/>
      <c r="BA38" s="628"/>
      <c r="BB38" s="660">
        <f t="shared" si="2"/>
        <v>0</v>
      </c>
      <c r="BC38" s="629"/>
      <c r="BD38" s="661">
        <f t="shared" si="25"/>
        <v>0</v>
      </c>
      <c r="BE38" s="630">
        <f t="shared" si="26"/>
        <v>0</v>
      </c>
      <c r="BF38" s="626"/>
      <c r="BG38" s="627"/>
      <c r="BH38" s="628"/>
      <c r="BI38" s="660">
        <f t="shared" si="3"/>
        <v>0</v>
      </c>
      <c r="BJ38" s="629"/>
      <c r="BK38" s="661">
        <f t="shared" si="27"/>
        <v>0</v>
      </c>
      <c r="BL38" s="630">
        <f t="shared" si="28"/>
        <v>0</v>
      </c>
      <c r="BM38" s="626"/>
      <c r="BN38" s="627"/>
      <c r="BO38" s="628"/>
      <c r="BP38" s="660">
        <f t="shared" si="4"/>
        <v>0</v>
      </c>
      <c r="BQ38" s="629"/>
      <c r="BR38" s="661">
        <f t="shared" si="29"/>
        <v>0</v>
      </c>
      <c r="BS38" s="630">
        <f t="shared" si="30"/>
        <v>0</v>
      </c>
      <c r="BT38" s="679">
        <f t="shared" si="31"/>
        <v>0</v>
      </c>
      <c r="BU38" s="662">
        <f t="shared" si="31"/>
        <v>0</v>
      </c>
      <c r="BV38" s="680">
        <f t="shared" si="31"/>
        <v>0</v>
      </c>
    </row>
    <row r="39" spans="1:74" s="631" customFormat="1" ht="20.100000000000001" customHeight="1">
      <c r="A39" s="625"/>
      <c r="B39" s="626"/>
      <c r="C39" s="627"/>
      <c r="D39" s="628"/>
      <c r="E39" s="660">
        <f t="shared" si="6"/>
        <v>0</v>
      </c>
      <c r="F39" s="629"/>
      <c r="G39" s="661">
        <f t="shared" si="7"/>
        <v>0</v>
      </c>
      <c r="H39" s="630">
        <f t="shared" si="8"/>
        <v>0</v>
      </c>
      <c r="I39" s="626"/>
      <c r="J39" s="627"/>
      <c r="K39" s="628"/>
      <c r="L39" s="660">
        <f t="shared" si="0"/>
        <v>0</v>
      </c>
      <c r="M39" s="629"/>
      <c r="N39" s="661">
        <f t="shared" si="9"/>
        <v>0</v>
      </c>
      <c r="O39" s="630">
        <f t="shared" si="10"/>
        <v>0</v>
      </c>
      <c r="P39" s="626"/>
      <c r="Q39" s="627"/>
      <c r="R39" s="628"/>
      <c r="S39" s="660">
        <f t="shared" si="11"/>
        <v>0</v>
      </c>
      <c r="T39" s="629"/>
      <c r="U39" s="661">
        <f t="shared" si="12"/>
        <v>0</v>
      </c>
      <c r="V39" s="630">
        <f t="shared" si="13"/>
        <v>0</v>
      </c>
      <c r="W39" s="626"/>
      <c r="X39" s="627"/>
      <c r="Y39" s="628"/>
      <c r="Z39" s="660">
        <f t="shared" si="14"/>
        <v>0</v>
      </c>
      <c r="AA39" s="629"/>
      <c r="AB39" s="661">
        <f t="shared" si="15"/>
        <v>0</v>
      </c>
      <c r="AC39" s="630">
        <f t="shared" si="16"/>
        <v>0</v>
      </c>
      <c r="AD39" s="626"/>
      <c r="AE39" s="627"/>
      <c r="AF39" s="628"/>
      <c r="AG39" s="660">
        <f t="shared" si="17"/>
        <v>0</v>
      </c>
      <c r="AH39" s="629"/>
      <c r="AI39" s="661">
        <f t="shared" si="18"/>
        <v>0</v>
      </c>
      <c r="AJ39" s="630">
        <f t="shared" si="19"/>
        <v>0</v>
      </c>
      <c r="AK39" s="626"/>
      <c r="AL39" s="627"/>
      <c r="AM39" s="628"/>
      <c r="AN39" s="660">
        <f t="shared" si="20"/>
        <v>0</v>
      </c>
      <c r="AO39" s="629"/>
      <c r="AP39" s="661">
        <f t="shared" si="21"/>
        <v>0</v>
      </c>
      <c r="AQ39" s="630">
        <f t="shared" si="22"/>
        <v>0</v>
      </c>
      <c r="AR39" s="626"/>
      <c r="AS39" s="627"/>
      <c r="AT39" s="628"/>
      <c r="AU39" s="660">
        <f t="shared" si="1"/>
        <v>0</v>
      </c>
      <c r="AV39" s="629"/>
      <c r="AW39" s="661">
        <f t="shared" si="23"/>
        <v>0</v>
      </c>
      <c r="AX39" s="630">
        <f t="shared" si="24"/>
        <v>0</v>
      </c>
      <c r="AY39" s="626"/>
      <c r="AZ39" s="627"/>
      <c r="BA39" s="628"/>
      <c r="BB39" s="660">
        <f t="shared" si="2"/>
        <v>0</v>
      </c>
      <c r="BC39" s="629"/>
      <c r="BD39" s="661">
        <f t="shared" si="25"/>
        <v>0</v>
      </c>
      <c r="BE39" s="630">
        <f t="shared" si="26"/>
        <v>0</v>
      </c>
      <c r="BF39" s="626"/>
      <c r="BG39" s="627"/>
      <c r="BH39" s="628"/>
      <c r="BI39" s="660">
        <f t="shared" si="3"/>
        <v>0</v>
      </c>
      <c r="BJ39" s="629"/>
      <c r="BK39" s="661">
        <f t="shared" si="27"/>
        <v>0</v>
      </c>
      <c r="BL39" s="630">
        <f t="shared" si="28"/>
        <v>0</v>
      </c>
      <c r="BM39" s="626"/>
      <c r="BN39" s="627"/>
      <c r="BO39" s="628"/>
      <c r="BP39" s="660">
        <f t="shared" si="4"/>
        <v>0</v>
      </c>
      <c r="BQ39" s="629"/>
      <c r="BR39" s="661">
        <f t="shared" si="29"/>
        <v>0</v>
      </c>
      <c r="BS39" s="630">
        <f t="shared" si="30"/>
        <v>0</v>
      </c>
      <c r="BT39" s="679">
        <f t="shared" si="31"/>
        <v>0</v>
      </c>
      <c r="BU39" s="662">
        <f t="shared" si="31"/>
        <v>0</v>
      </c>
      <c r="BV39" s="680">
        <f t="shared" si="31"/>
        <v>0</v>
      </c>
    </row>
    <row r="40" spans="1:74" s="631" customFormat="1" ht="20.100000000000001" customHeight="1">
      <c r="A40" s="625"/>
      <c r="B40" s="626"/>
      <c r="C40" s="627"/>
      <c r="D40" s="628"/>
      <c r="E40" s="660">
        <f t="shared" si="6"/>
        <v>0</v>
      </c>
      <c r="F40" s="629"/>
      <c r="G40" s="661">
        <f t="shared" si="7"/>
        <v>0</v>
      </c>
      <c r="H40" s="630">
        <f t="shared" si="8"/>
        <v>0</v>
      </c>
      <c r="I40" s="626"/>
      <c r="J40" s="627"/>
      <c r="K40" s="628"/>
      <c r="L40" s="660">
        <f t="shared" si="0"/>
        <v>0</v>
      </c>
      <c r="M40" s="629"/>
      <c r="N40" s="661">
        <f t="shared" si="9"/>
        <v>0</v>
      </c>
      <c r="O40" s="630">
        <f t="shared" si="10"/>
        <v>0</v>
      </c>
      <c r="P40" s="626"/>
      <c r="Q40" s="627"/>
      <c r="R40" s="628"/>
      <c r="S40" s="660">
        <f t="shared" si="11"/>
        <v>0</v>
      </c>
      <c r="T40" s="629"/>
      <c r="U40" s="661">
        <f t="shared" si="12"/>
        <v>0</v>
      </c>
      <c r="V40" s="630">
        <f t="shared" si="13"/>
        <v>0</v>
      </c>
      <c r="W40" s="626"/>
      <c r="X40" s="627"/>
      <c r="Y40" s="628"/>
      <c r="Z40" s="660">
        <f t="shared" si="14"/>
        <v>0</v>
      </c>
      <c r="AA40" s="629"/>
      <c r="AB40" s="661">
        <f t="shared" si="15"/>
        <v>0</v>
      </c>
      <c r="AC40" s="630">
        <f t="shared" si="16"/>
        <v>0</v>
      </c>
      <c r="AD40" s="626"/>
      <c r="AE40" s="627"/>
      <c r="AF40" s="628"/>
      <c r="AG40" s="660">
        <f t="shared" si="17"/>
        <v>0</v>
      </c>
      <c r="AH40" s="629"/>
      <c r="AI40" s="661">
        <f t="shared" si="18"/>
        <v>0</v>
      </c>
      <c r="AJ40" s="630">
        <f t="shared" si="19"/>
        <v>0</v>
      </c>
      <c r="AK40" s="626"/>
      <c r="AL40" s="627"/>
      <c r="AM40" s="628"/>
      <c r="AN40" s="660">
        <f t="shared" si="20"/>
        <v>0</v>
      </c>
      <c r="AO40" s="629"/>
      <c r="AP40" s="661">
        <f t="shared" si="21"/>
        <v>0</v>
      </c>
      <c r="AQ40" s="630">
        <f t="shared" si="22"/>
        <v>0</v>
      </c>
      <c r="AR40" s="626"/>
      <c r="AS40" s="627"/>
      <c r="AT40" s="628"/>
      <c r="AU40" s="660">
        <f t="shared" si="1"/>
        <v>0</v>
      </c>
      <c r="AV40" s="629"/>
      <c r="AW40" s="661">
        <f t="shared" si="23"/>
        <v>0</v>
      </c>
      <c r="AX40" s="630">
        <f t="shared" si="24"/>
        <v>0</v>
      </c>
      <c r="AY40" s="626"/>
      <c r="AZ40" s="627"/>
      <c r="BA40" s="628"/>
      <c r="BB40" s="660">
        <f t="shared" si="2"/>
        <v>0</v>
      </c>
      <c r="BC40" s="629"/>
      <c r="BD40" s="661">
        <f t="shared" si="25"/>
        <v>0</v>
      </c>
      <c r="BE40" s="630">
        <f t="shared" si="26"/>
        <v>0</v>
      </c>
      <c r="BF40" s="626"/>
      <c r="BG40" s="627"/>
      <c r="BH40" s="628"/>
      <c r="BI40" s="660">
        <f t="shared" si="3"/>
        <v>0</v>
      </c>
      <c r="BJ40" s="629"/>
      <c r="BK40" s="661">
        <f t="shared" si="27"/>
        <v>0</v>
      </c>
      <c r="BL40" s="630">
        <f t="shared" si="28"/>
        <v>0</v>
      </c>
      <c r="BM40" s="626"/>
      <c r="BN40" s="627"/>
      <c r="BO40" s="628"/>
      <c r="BP40" s="660">
        <f t="shared" si="4"/>
        <v>0</v>
      </c>
      <c r="BQ40" s="629"/>
      <c r="BR40" s="661">
        <f t="shared" si="29"/>
        <v>0</v>
      </c>
      <c r="BS40" s="630">
        <f t="shared" si="30"/>
        <v>0</v>
      </c>
      <c r="BT40" s="679">
        <f t="shared" si="31"/>
        <v>0</v>
      </c>
      <c r="BU40" s="662">
        <f t="shared" si="31"/>
        <v>0</v>
      </c>
      <c r="BV40" s="680">
        <f t="shared" si="31"/>
        <v>0</v>
      </c>
    </row>
    <row r="41" spans="1:74" s="631" customFormat="1" ht="20.100000000000001" customHeight="1">
      <c r="A41" s="625"/>
      <c r="B41" s="626"/>
      <c r="C41" s="627"/>
      <c r="D41" s="628"/>
      <c r="E41" s="660">
        <f t="shared" si="6"/>
        <v>0</v>
      </c>
      <c r="F41" s="629"/>
      <c r="G41" s="661">
        <f t="shared" si="7"/>
        <v>0</v>
      </c>
      <c r="H41" s="630">
        <f t="shared" si="8"/>
        <v>0</v>
      </c>
      <c r="I41" s="626"/>
      <c r="J41" s="627"/>
      <c r="K41" s="628"/>
      <c r="L41" s="660">
        <f t="shared" si="0"/>
        <v>0</v>
      </c>
      <c r="M41" s="629"/>
      <c r="N41" s="661">
        <f t="shared" si="9"/>
        <v>0</v>
      </c>
      <c r="O41" s="630">
        <f t="shared" si="10"/>
        <v>0</v>
      </c>
      <c r="P41" s="626"/>
      <c r="Q41" s="627"/>
      <c r="R41" s="628"/>
      <c r="S41" s="660">
        <f t="shared" si="11"/>
        <v>0</v>
      </c>
      <c r="T41" s="629"/>
      <c r="U41" s="661">
        <f t="shared" si="12"/>
        <v>0</v>
      </c>
      <c r="V41" s="630">
        <f t="shared" si="13"/>
        <v>0</v>
      </c>
      <c r="W41" s="626"/>
      <c r="X41" s="627"/>
      <c r="Y41" s="628"/>
      <c r="Z41" s="660">
        <f t="shared" si="14"/>
        <v>0</v>
      </c>
      <c r="AA41" s="629"/>
      <c r="AB41" s="661">
        <f t="shared" si="15"/>
        <v>0</v>
      </c>
      <c r="AC41" s="630">
        <f t="shared" si="16"/>
        <v>0</v>
      </c>
      <c r="AD41" s="626"/>
      <c r="AE41" s="627"/>
      <c r="AF41" s="628"/>
      <c r="AG41" s="660">
        <f t="shared" si="17"/>
        <v>0</v>
      </c>
      <c r="AH41" s="629"/>
      <c r="AI41" s="661">
        <f t="shared" si="18"/>
        <v>0</v>
      </c>
      <c r="AJ41" s="630">
        <f t="shared" si="19"/>
        <v>0</v>
      </c>
      <c r="AK41" s="626"/>
      <c r="AL41" s="627"/>
      <c r="AM41" s="628"/>
      <c r="AN41" s="660">
        <f t="shared" si="20"/>
        <v>0</v>
      </c>
      <c r="AO41" s="629"/>
      <c r="AP41" s="661">
        <f t="shared" si="21"/>
        <v>0</v>
      </c>
      <c r="AQ41" s="630">
        <f t="shared" si="22"/>
        <v>0</v>
      </c>
      <c r="AR41" s="626"/>
      <c r="AS41" s="627"/>
      <c r="AT41" s="628"/>
      <c r="AU41" s="660">
        <f t="shared" si="1"/>
        <v>0</v>
      </c>
      <c r="AV41" s="629"/>
      <c r="AW41" s="661">
        <f t="shared" si="23"/>
        <v>0</v>
      </c>
      <c r="AX41" s="630">
        <f t="shared" si="24"/>
        <v>0</v>
      </c>
      <c r="AY41" s="626"/>
      <c r="AZ41" s="627"/>
      <c r="BA41" s="628"/>
      <c r="BB41" s="660">
        <f t="shared" si="2"/>
        <v>0</v>
      </c>
      <c r="BC41" s="629"/>
      <c r="BD41" s="661">
        <f t="shared" si="25"/>
        <v>0</v>
      </c>
      <c r="BE41" s="630">
        <f t="shared" si="26"/>
        <v>0</v>
      </c>
      <c r="BF41" s="626"/>
      <c r="BG41" s="627"/>
      <c r="BH41" s="628"/>
      <c r="BI41" s="660">
        <f t="shared" si="3"/>
        <v>0</v>
      </c>
      <c r="BJ41" s="629"/>
      <c r="BK41" s="661">
        <f t="shared" si="27"/>
        <v>0</v>
      </c>
      <c r="BL41" s="630">
        <f t="shared" si="28"/>
        <v>0</v>
      </c>
      <c r="BM41" s="626"/>
      <c r="BN41" s="627"/>
      <c r="BO41" s="628"/>
      <c r="BP41" s="660">
        <f t="shared" si="4"/>
        <v>0</v>
      </c>
      <c r="BQ41" s="629"/>
      <c r="BR41" s="661">
        <f t="shared" si="29"/>
        <v>0</v>
      </c>
      <c r="BS41" s="630">
        <f t="shared" si="30"/>
        <v>0</v>
      </c>
      <c r="BT41" s="679">
        <f t="shared" si="31"/>
        <v>0</v>
      </c>
      <c r="BU41" s="662">
        <f t="shared" si="31"/>
        <v>0</v>
      </c>
      <c r="BV41" s="680">
        <f t="shared" si="31"/>
        <v>0</v>
      </c>
    </row>
    <row r="42" spans="1:74" s="631" customFormat="1" ht="20.100000000000001" customHeight="1">
      <c r="A42" s="625"/>
      <c r="B42" s="626"/>
      <c r="C42" s="627"/>
      <c r="D42" s="628"/>
      <c r="E42" s="660">
        <f t="shared" si="6"/>
        <v>0</v>
      </c>
      <c r="F42" s="629"/>
      <c r="G42" s="661">
        <f t="shared" si="7"/>
        <v>0</v>
      </c>
      <c r="H42" s="630">
        <f t="shared" si="8"/>
        <v>0</v>
      </c>
      <c r="I42" s="626"/>
      <c r="J42" s="627"/>
      <c r="K42" s="628"/>
      <c r="L42" s="660">
        <f t="shared" si="0"/>
        <v>0</v>
      </c>
      <c r="M42" s="629"/>
      <c r="N42" s="661">
        <f t="shared" si="9"/>
        <v>0</v>
      </c>
      <c r="O42" s="630">
        <f t="shared" si="10"/>
        <v>0</v>
      </c>
      <c r="P42" s="626"/>
      <c r="Q42" s="627"/>
      <c r="R42" s="628"/>
      <c r="S42" s="660">
        <f t="shared" si="11"/>
        <v>0</v>
      </c>
      <c r="T42" s="629"/>
      <c r="U42" s="661">
        <f t="shared" si="12"/>
        <v>0</v>
      </c>
      <c r="V42" s="630">
        <f t="shared" si="13"/>
        <v>0</v>
      </c>
      <c r="W42" s="626"/>
      <c r="X42" s="627"/>
      <c r="Y42" s="628"/>
      <c r="Z42" s="660">
        <f t="shared" si="14"/>
        <v>0</v>
      </c>
      <c r="AA42" s="629"/>
      <c r="AB42" s="661">
        <f t="shared" si="15"/>
        <v>0</v>
      </c>
      <c r="AC42" s="630">
        <f t="shared" si="16"/>
        <v>0</v>
      </c>
      <c r="AD42" s="626"/>
      <c r="AE42" s="627"/>
      <c r="AF42" s="628"/>
      <c r="AG42" s="660">
        <f t="shared" si="17"/>
        <v>0</v>
      </c>
      <c r="AH42" s="629"/>
      <c r="AI42" s="661">
        <f t="shared" si="18"/>
        <v>0</v>
      </c>
      <c r="AJ42" s="630">
        <f t="shared" si="19"/>
        <v>0</v>
      </c>
      <c r="AK42" s="626"/>
      <c r="AL42" s="627"/>
      <c r="AM42" s="628"/>
      <c r="AN42" s="660">
        <f t="shared" si="20"/>
        <v>0</v>
      </c>
      <c r="AO42" s="629"/>
      <c r="AP42" s="661">
        <f t="shared" si="21"/>
        <v>0</v>
      </c>
      <c r="AQ42" s="630">
        <f t="shared" si="22"/>
        <v>0</v>
      </c>
      <c r="AR42" s="626"/>
      <c r="AS42" s="627"/>
      <c r="AT42" s="628"/>
      <c r="AU42" s="660">
        <f t="shared" si="1"/>
        <v>0</v>
      </c>
      <c r="AV42" s="629"/>
      <c r="AW42" s="661">
        <f t="shared" si="23"/>
        <v>0</v>
      </c>
      <c r="AX42" s="630">
        <f t="shared" si="24"/>
        <v>0</v>
      </c>
      <c r="AY42" s="626"/>
      <c r="AZ42" s="627"/>
      <c r="BA42" s="628"/>
      <c r="BB42" s="660">
        <f t="shared" si="2"/>
        <v>0</v>
      </c>
      <c r="BC42" s="629"/>
      <c r="BD42" s="661">
        <f t="shared" si="25"/>
        <v>0</v>
      </c>
      <c r="BE42" s="630">
        <f t="shared" si="26"/>
        <v>0</v>
      </c>
      <c r="BF42" s="626"/>
      <c r="BG42" s="627"/>
      <c r="BH42" s="628"/>
      <c r="BI42" s="660">
        <f t="shared" si="3"/>
        <v>0</v>
      </c>
      <c r="BJ42" s="629"/>
      <c r="BK42" s="661">
        <f t="shared" si="27"/>
        <v>0</v>
      </c>
      <c r="BL42" s="630">
        <f t="shared" si="28"/>
        <v>0</v>
      </c>
      <c r="BM42" s="626"/>
      <c r="BN42" s="627"/>
      <c r="BO42" s="628"/>
      <c r="BP42" s="660">
        <f t="shared" si="4"/>
        <v>0</v>
      </c>
      <c r="BQ42" s="629"/>
      <c r="BR42" s="661">
        <f t="shared" si="29"/>
        <v>0</v>
      </c>
      <c r="BS42" s="630">
        <f t="shared" si="30"/>
        <v>0</v>
      </c>
      <c r="BT42" s="679">
        <f t="shared" si="31"/>
        <v>0</v>
      </c>
      <c r="BU42" s="662">
        <f t="shared" si="31"/>
        <v>0</v>
      </c>
      <c r="BV42" s="680">
        <f t="shared" si="31"/>
        <v>0</v>
      </c>
    </row>
    <row r="43" spans="1:74" s="631" customFormat="1" ht="20.100000000000001" customHeight="1">
      <c r="A43" s="625"/>
      <c r="B43" s="626"/>
      <c r="C43" s="627"/>
      <c r="D43" s="628"/>
      <c r="E43" s="660">
        <f t="shared" si="6"/>
        <v>0</v>
      </c>
      <c r="F43" s="629"/>
      <c r="G43" s="661">
        <f t="shared" si="7"/>
        <v>0</v>
      </c>
      <c r="H43" s="630">
        <f t="shared" si="8"/>
        <v>0</v>
      </c>
      <c r="I43" s="626"/>
      <c r="J43" s="627"/>
      <c r="K43" s="628"/>
      <c r="L43" s="660">
        <f t="shared" si="0"/>
        <v>0</v>
      </c>
      <c r="M43" s="629"/>
      <c r="N43" s="661">
        <f t="shared" si="9"/>
        <v>0</v>
      </c>
      <c r="O43" s="630">
        <f t="shared" si="10"/>
        <v>0</v>
      </c>
      <c r="P43" s="626"/>
      <c r="Q43" s="627"/>
      <c r="R43" s="628"/>
      <c r="S43" s="660">
        <f t="shared" si="11"/>
        <v>0</v>
      </c>
      <c r="T43" s="629"/>
      <c r="U43" s="661">
        <f t="shared" si="12"/>
        <v>0</v>
      </c>
      <c r="V43" s="630">
        <f t="shared" si="13"/>
        <v>0</v>
      </c>
      <c r="W43" s="626"/>
      <c r="X43" s="627"/>
      <c r="Y43" s="628"/>
      <c r="Z43" s="660">
        <f t="shared" si="14"/>
        <v>0</v>
      </c>
      <c r="AA43" s="629"/>
      <c r="AB43" s="661">
        <f t="shared" si="15"/>
        <v>0</v>
      </c>
      <c r="AC43" s="630">
        <f t="shared" si="16"/>
        <v>0</v>
      </c>
      <c r="AD43" s="626"/>
      <c r="AE43" s="627"/>
      <c r="AF43" s="628"/>
      <c r="AG43" s="660">
        <f t="shared" si="17"/>
        <v>0</v>
      </c>
      <c r="AH43" s="629"/>
      <c r="AI43" s="661">
        <f t="shared" si="18"/>
        <v>0</v>
      </c>
      <c r="AJ43" s="630">
        <f t="shared" si="19"/>
        <v>0</v>
      </c>
      <c r="AK43" s="626"/>
      <c r="AL43" s="627"/>
      <c r="AM43" s="628"/>
      <c r="AN43" s="660">
        <f t="shared" si="20"/>
        <v>0</v>
      </c>
      <c r="AO43" s="629"/>
      <c r="AP43" s="661">
        <f t="shared" si="21"/>
        <v>0</v>
      </c>
      <c r="AQ43" s="630">
        <f t="shared" si="22"/>
        <v>0</v>
      </c>
      <c r="AR43" s="626"/>
      <c r="AS43" s="627"/>
      <c r="AT43" s="628"/>
      <c r="AU43" s="660">
        <f t="shared" si="1"/>
        <v>0</v>
      </c>
      <c r="AV43" s="629"/>
      <c r="AW43" s="661">
        <f t="shared" si="23"/>
        <v>0</v>
      </c>
      <c r="AX43" s="630">
        <f t="shared" si="24"/>
        <v>0</v>
      </c>
      <c r="AY43" s="626"/>
      <c r="AZ43" s="627"/>
      <c r="BA43" s="628"/>
      <c r="BB43" s="660">
        <f t="shared" si="2"/>
        <v>0</v>
      </c>
      <c r="BC43" s="629"/>
      <c r="BD43" s="661">
        <f t="shared" si="25"/>
        <v>0</v>
      </c>
      <c r="BE43" s="630">
        <f t="shared" si="26"/>
        <v>0</v>
      </c>
      <c r="BF43" s="626"/>
      <c r="BG43" s="627"/>
      <c r="BH43" s="628"/>
      <c r="BI43" s="660">
        <f t="shared" si="3"/>
        <v>0</v>
      </c>
      <c r="BJ43" s="629"/>
      <c r="BK43" s="661">
        <f t="shared" si="27"/>
        <v>0</v>
      </c>
      <c r="BL43" s="630">
        <f t="shared" si="28"/>
        <v>0</v>
      </c>
      <c r="BM43" s="626"/>
      <c r="BN43" s="627"/>
      <c r="BO43" s="628"/>
      <c r="BP43" s="660">
        <f t="shared" si="4"/>
        <v>0</v>
      </c>
      <c r="BQ43" s="629"/>
      <c r="BR43" s="661">
        <f t="shared" si="29"/>
        <v>0</v>
      </c>
      <c r="BS43" s="630">
        <f t="shared" si="30"/>
        <v>0</v>
      </c>
      <c r="BT43" s="679">
        <f t="shared" si="31"/>
        <v>0</v>
      </c>
      <c r="BU43" s="662">
        <f t="shared" si="31"/>
        <v>0</v>
      </c>
      <c r="BV43" s="680">
        <f t="shared" si="31"/>
        <v>0</v>
      </c>
    </row>
    <row r="44" spans="1:74" s="631" customFormat="1" ht="20.100000000000001" customHeight="1">
      <c r="A44" s="625"/>
      <c r="B44" s="626"/>
      <c r="C44" s="627"/>
      <c r="D44" s="628"/>
      <c r="E44" s="660">
        <f t="shared" si="6"/>
        <v>0</v>
      </c>
      <c r="F44" s="629"/>
      <c r="G44" s="661">
        <f t="shared" si="7"/>
        <v>0</v>
      </c>
      <c r="H44" s="630">
        <f t="shared" si="8"/>
        <v>0</v>
      </c>
      <c r="I44" s="626"/>
      <c r="J44" s="627"/>
      <c r="K44" s="628"/>
      <c r="L44" s="660">
        <f t="shared" si="0"/>
        <v>0</v>
      </c>
      <c r="M44" s="629"/>
      <c r="N44" s="661">
        <f t="shared" si="9"/>
        <v>0</v>
      </c>
      <c r="O44" s="630">
        <f t="shared" si="10"/>
        <v>0</v>
      </c>
      <c r="P44" s="626"/>
      <c r="Q44" s="627"/>
      <c r="R44" s="628"/>
      <c r="S44" s="660">
        <f t="shared" si="11"/>
        <v>0</v>
      </c>
      <c r="T44" s="629"/>
      <c r="U44" s="661">
        <f t="shared" si="12"/>
        <v>0</v>
      </c>
      <c r="V44" s="630">
        <f t="shared" si="13"/>
        <v>0</v>
      </c>
      <c r="W44" s="626"/>
      <c r="X44" s="627"/>
      <c r="Y44" s="628"/>
      <c r="Z44" s="660">
        <f t="shared" si="14"/>
        <v>0</v>
      </c>
      <c r="AA44" s="629"/>
      <c r="AB44" s="661">
        <f t="shared" si="15"/>
        <v>0</v>
      </c>
      <c r="AC44" s="630">
        <f t="shared" si="16"/>
        <v>0</v>
      </c>
      <c r="AD44" s="626"/>
      <c r="AE44" s="627"/>
      <c r="AF44" s="628"/>
      <c r="AG44" s="660">
        <f t="shared" si="17"/>
        <v>0</v>
      </c>
      <c r="AH44" s="629"/>
      <c r="AI44" s="661">
        <f t="shared" si="18"/>
        <v>0</v>
      </c>
      <c r="AJ44" s="630">
        <f t="shared" si="19"/>
        <v>0</v>
      </c>
      <c r="AK44" s="626"/>
      <c r="AL44" s="627"/>
      <c r="AM44" s="628"/>
      <c r="AN44" s="660">
        <f t="shared" si="20"/>
        <v>0</v>
      </c>
      <c r="AO44" s="629"/>
      <c r="AP44" s="661">
        <f t="shared" si="21"/>
        <v>0</v>
      </c>
      <c r="AQ44" s="630">
        <f t="shared" si="22"/>
        <v>0</v>
      </c>
      <c r="AR44" s="626"/>
      <c r="AS44" s="627"/>
      <c r="AT44" s="628"/>
      <c r="AU44" s="660">
        <f t="shared" si="1"/>
        <v>0</v>
      </c>
      <c r="AV44" s="629"/>
      <c r="AW44" s="661">
        <f t="shared" si="23"/>
        <v>0</v>
      </c>
      <c r="AX44" s="630">
        <f t="shared" si="24"/>
        <v>0</v>
      </c>
      <c r="AY44" s="626"/>
      <c r="AZ44" s="627"/>
      <c r="BA44" s="628"/>
      <c r="BB44" s="660">
        <f t="shared" si="2"/>
        <v>0</v>
      </c>
      <c r="BC44" s="629"/>
      <c r="BD44" s="661">
        <f t="shared" si="25"/>
        <v>0</v>
      </c>
      <c r="BE44" s="630">
        <f t="shared" si="26"/>
        <v>0</v>
      </c>
      <c r="BF44" s="626"/>
      <c r="BG44" s="627"/>
      <c r="BH44" s="628"/>
      <c r="BI44" s="660">
        <f t="shared" si="3"/>
        <v>0</v>
      </c>
      <c r="BJ44" s="629"/>
      <c r="BK44" s="661">
        <f t="shared" si="27"/>
        <v>0</v>
      </c>
      <c r="BL44" s="630">
        <f t="shared" si="28"/>
        <v>0</v>
      </c>
      <c r="BM44" s="626"/>
      <c r="BN44" s="627"/>
      <c r="BO44" s="628"/>
      <c r="BP44" s="660">
        <f t="shared" si="4"/>
        <v>0</v>
      </c>
      <c r="BQ44" s="629"/>
      <c r="BR44" s="661">
        <f t="shared" si="29"/>
        <v>0</v>
      </c>
      <c r="BS44" s="630">
        <f t="shared" si="30"/>
        <v>0</v>
      </c>
      <c r="BT44" s="679">
        <f t="shared" si="31"/>
        <v>0</v>
      </c>
      <c r="BU44" s="662">
        <f t="shared" si="31"/>
        <v>0</v>
      </c>
      <c r="BV44" s="680">
        <f t="shared" si="31"/>
        <v>0</v>
      </c>
    </row>
    <row r="45" spans="1:74" s="631" customFormat="1" ht="20.100000000000001" customHeight="1">
      <c r="A45" s="625"/>
      <c r="B45" s="626"/>
      <c r="C45" s="627"/>
      <c r="D45" s="628"/>
      <c r="E45" s="660">
        <f t="shared" si="6"/>
        <v>0</v>
      </c>
      <c r="F45" s="629"/>
      <c r="G45" s="661">
        <f t="shared" si="7"/>
        <v>0</v>
      </c>
      <c r="H45" s="630">
        <f t="shared" si="8"/>
        <v>0</v>
      </c>
      <c r="I45" s="626"/>
      <c r="J45" s="627"/>
      <c r="K45" s="628"/>
      <c r="L45" s="660">
        <f t="shared" si="0"/>
        <v>0</v>
      </c>
      <c r="M45" s="629"/>
      <c r="N45" s="661">
        <f t="shared" si="9"/>
        <v>0</v>
      </c>
      <c r="O45" s="630">
        <f t="shared" si="10"/>
        <v>0</v>
      </c>
      <c r="P45" s="626"/>
      <c r="Q45" s="627"/>
      <c r="R45" s="628"/>
      <c r="S45" s="660">
        <f t="shared" si="11"/>
        <v>0</v>
      </c>
      <c r="T45" s="629"/>
      <c r="U45" s="661">
        <f t="shared" si="12"/>
        <v>0</v>
      </c>
      <c r="V45" s="630">
        <f t="shared" si="13"/>
        <v>0</v>
      </c>
      <c r="W45" s="626"/>
      <c r="X45" s="627"/>
      <c r="Y45" s="628"/>
      <c r="Z45" s="660">
        <f t="shared" si="14"/>
        <v>0</v>
      </c>
      <c r="AA45" s="629"/>
      <c r="AB45" s="661">
        <f t="shared" si="15"/>
        <v>0</v>
      </c>
      <c r="AC45" s="630">
        <f t="shared" si="16"/>
        <v>0</v>
      </c>
      <c r="AD45" s="626"/>
      <c r="AE45" s="627"/>
      <c r="AF45" s="628"/>
      <c r="AG45" s="660">
        <f t="shared" si="17"/>
        <v>0</v>
      </c>
      <c r="AH45" s="629"/>
      <c r="AI45" s="661">
        <f t="shared" si="18"/>
        <v>0</v>
      </c>
      <c r="AJ45" s="630">
        <f t="shared" si="19"/>
        <v>0</v>
      </c>
      <c r="AK45" s="626"/>
      <c r="AL45" s="627"/>
      <c r="AM45" s="628"/>
      <c r="AN45" s="660">
        <f t="shared" si="20"/>
        <v>0</v>
      </c>
      <c r="AO45" s="629"/>
      <c r="AP45" s="661">
        <f t="shared" si="21"/>
        <v>0</v>
      </c>
      <c r="AQ45" s="630">
        <f t="shared" si="22"/>
        <v>0</v>
      </c>
      <c r="AR45" s="626"/>
      <c r="AS45" s="627"/>
      <c r="AT45" s="628"/>
      <c r="AU45" s="660">
        <f t="shared" si="1"/>
        <v>0</v>
      </c>
      <c r="AV45" s="629"/>
      <c r="AW45" s="661">
        <f t="shared" si="23"/>
        <v>0</v>
      </c>
      <c r="AX45" s="630">
        <f t="shared" si="24"/>
        <v>0</v>
      </c>
      <c r="AY45" s="626"/>
      <c r="AZ45" s="627"/>
      <c r="BA45" s="628"/>
      <c r="BB45" s="660">
        <f t="shared" si="2"/>
        <v>0</v>
      </c>
      <c r="BC45" s="629"/>
      <c r="BD45" s="661">
        <f t="shared" si="25"/>
        <v>0</v>
      </c>
      <c r="BE45" s="630">
        <f t="shared" si="26"/>
        <v>0</v>
      </c>
      <c r="BF45" s="626"/>
      <c r="BG45" s="627"/>
      <c r="BH45" s="628"/>
      <c r="BI45" s="660">
        <f t="shared" si="3"/>
        <v>0</v>
      </c>
      <c r="BJ45" s="629"/>
      <c r="BK45" s="661">
        <f t="shared" si="27"/>
        <v>0</v>
      </c>
      <c r="BL45" s="630">
        <f t="shared" si="28"/>
        <v>0</v>
      </c>
      <c r="BM45" s="626"/>
      <c r="BN45" s="627"/>
      <c r="BO45" s="628"/>
      <c r="BP45" s="660">
        <f t="shared" si="4"/>
        <v>0</v>
      </c>
      <c r="BQ45" s="629"/>
      <c r="BR45" s="661">
        <f t="shared" si="29"/>
        <v>0</v>
      </c>
      <c r="BS45" s="630">
        <f t="shared" si="30"/>
        <v>0</v>
      </c>
      <c r="BT45" s="679">
        <f t="shared" si="31"/>
        <v>0</v>
      </c>
      <c r="BU45" s="662">
        <f t="shared" si="31"/>
        <v>0</v>
      </c>
      <c r="BV45" s="680">
        <f t="shared" si="31"/>
        <v>0</v>
      </c>
    </row>
    <row r="46" spans="1:74" s="631" customFormat="1" ht="20.100000000000001" customHeight="1">
      <c r="A46" s="625"/>
      <c r="B46" s="626"/>
      <c r="C46" s="627"/>
      <c r="D46" s="628"/>
      <c r="E46" s="660">
        <f t="shared" si="6"/>
        <v>0</v>
      </c>
      <c r="F46" s="629"/>
      <c r="G46" s="661">
        <f t="shared" si="7"/>
        <v>0</v>
      </c>
      <c r="H46" s="630">
        <f t="shared" si="8"/>
        <v>0</v>
      </c>
      <c r="I46" s="626"/>
      <c r="J46" s="627"/>
      <c r="K46" s="628"/>
      <c r="L46" s="660">
        <f t="shared" si="0"/>
        <v>0</v>
      </c>
      <c r="M46" s="629"/>
      <c r="N46" s="661">
        <f t="shared" si="9"/>
        <v>0</v>
      </c>
      <c r="O46" s="630">
        <f t="shared" si="10"/>
        <v>0</v>
      </c>
      <c r="P46" s="626"/>
      <c r="Q46" s="627"/>
      <c r="R46" s="628"/>
      <c r="S46" s="660">
        <f t="shared" si="11"/>
        <v>0</v>
      </c>
      <c r="T46" s="629"/>
      <c r="U46" s="661">
        <f t="shared" si="12"/>
        <v>0</v>
      </c>
      <c r="V46" s="630">
        <f t="shared" si="13"/>
        <v>0</v>
      </c>
      <c r="W46" s="626"/>
      <c r="X46" s="627"/>
      <c r="Y46" s="628"/>
      <c r="Z46" s="660">
        <f t="shared" si="14"/>
        <v>0</v>
      </c>
      <c r="AA46" s="629"/>
      <c r="AB46" s="661">
        <f t="shared" si="15"/>
        <v>0</v>
      </c>
      <c r="AC46" s="630">
        <f t="shared" si="16"/>
        <v>0</v>
      </c>
      <c r="AD46" s="626"/>
      <c r="AE46" s="627"/>
      <c r="AF46" s="628"/>
      <c r="AG46" s="660">
        <f t="shared" si="17"/>
        <v>0</v>
      </c>
      <c r="AH46" s="629"/>
      <c r="AI46" s="661">
        <f t="shared" si="18"/>
        <v>0</v>
      </c>
      <c r="AJ46" s="630">
        <f t="shared" si="19"/>
        <v>0</v>
      </c>
      <c r="AK46" s="626"/>
      <c r="AL46" s="627"/>
      <c r="AM46" s="628"/>
      <c r="AN46" s="660">
        <f t="shared" si="20"/>
        <v>0</v>
      </c>
      <c r="AO46" s="629"/>
      <c r="AP46" s="661">
        <f t="shared" si="21"/>
        <v>0</v>
      </c>
      <c r="AQ46" s="630">
        <f t="shared" si="22"/>
        <v>0</v>
      </c>
      <c r="AR46" s="626"/>
      <c r="AS46" s="627"/>
      <c r="AT46" s="628"/>
      <c r="AU46" s="660">
        <f t="shared" si="1"/>
        <v>0</v>
      </c>
      <c r="AV46" s="629"/>
      <c r="AW46" s="661">
        <f t="shared" si="23"/>
        <v>0</v>
      </c>
      <c r="AX46" s="630">
        <f t="shared" si="24"/>
        <v>0</v>
      </c>
      <c r="AY46" s="626"/>
      <c r="AZ46" s="627"/>
      <c r="BA46" s="628"/>
      <c r="BB46" s="660">
        <f t="shared" si="2"/>
        <v>0</v>
      </c>
      <c r="BC46" s="629"/>
      <c r="BD46" s="661">
        <f t="shared" si="25"/>
        <v>0</v>
      </c>
      <c r="BE46" s="630">
        <f t="shared" si="26"/>
        <v>0</v>
      </c>
      <c r="BF46" s="626"/>
      <c r="BG46" s="627"/>
      <c r="BH46" s="628"/>
      <c r="BI46" s="660">
        <f t="shared" si="3"/>
        <v>0</v>
      </c>
      <c r="BJ46" s="629"/>
      <c r="BK46" s="661">
        <f t="shared" si="27"/>
        <v>0</v>
      </c>
      <c r="BL46" s="630">
        <f t="shared" si="28"/>
        <v>0</v>
      </c>
      <c r="BM46" s="626"/>
      <c r="BN46" s="627"/>
      <c r="BO46" s="628"/>
      <c r="BP46" s="660">
        <f t="shared" si="4"/>
        <v>0</v>
      </c>
      <c r="BQ46" s="629"/>
      <c r="BR46" s="661">
        <f t="shared" si="29"/>
        <v>0</v>
      </c>
      <c r="BS46" s="630">
        <f t="shared" si="30"/>
        <v>0</v>
      </c>
      <c r="BT46" s="679">
        <f t="shared" si="31"/>
        <v>0</v>
      </c>
      <c r="BU46" s="662">
        <f t="shared" si="31"/>
        <v>0</v>
      </c>
      <c r="BV46" s="680">
        <f t="shared" si="31"/>
        <v>0</v>
      </c>
    </row>
    <row r="47" spans="1:74" s="631" customFormat="1" ht="20.100000000000001" customHeight="1">
      <c r="A47" s="625"/>
      <c r="B47" s="626"/>
      <c r="C47" s="627"/>
      <c r="D47" s="628"/>
      <c r="E47" s="660">
        <f t="shared" si="6"/>
        <v>0</v>
      </c>
      <c r="F47" s="629"/>
      <c r="G47" s="661">
        <f t="shared" si="7"/>
        <v>0</v>
      </c>
      <c r="H47" s="630">
        <f t="shared" si="8"/>
        <v>0</v>
      </c>
      <c r="I47" s="626"/>
      <c r="J47" s="627"/>
      <c r="K47" s="628"/>
      <c r="L47" s="660">
        <f t="shared" si="0"/>
        <v>0</v>
      </c>
      <c r="M47" s="629"/>
      <c r="N47" s="661">
        <f t="shared" si="9"/>
        <v>0</v>
      </c>
      <c r="O47" s="630">
        <f t="shared" si="10"/>
        <v>0</v>
      </c>
      <c r="P47" s="626"/>
      <c r="Q47" s="627"/>
      <c r="R47" s="628"/>
      <c r="S47" s="660">
        <f t="shared" si="11"/>
        <v>0</v>
      </c>
      <c r="T47" s="629"/>
      <c r="U47" s="661">
        <f t="shared" si="12"/>
        <v>0</v>
      </c>
      <c r="V47" s="630">
        <f t="shared" si="13"/>
        <v>0</v>
      </c>
      <c r="W47" s="626"/>
      <c r="X47" s="627"/>
      <c r="Y47" s="628"/>
      <c r="Z47" s="660">
        <f t="shared" si="14"/>
        <v>0</v>
      </c>
      <c r="AA47" s="629"/>
      <c r="AB47" s="661">
        <f t="shared" si="15"/>
        <v>0</v>
      </c>
      <c r="AC47" s="630">
        <f t="shared" si="16"/>
        <v>0</v>
      </c>
      <c r="AD47" s="626"/>
      <c r="AE47" s="627"/>
      <c r="AF47" s="628"/>
      <c r="AG47" s="660">
        <f t="shared" si="17"/>
        <v>0</v>
      </c>
      <c r="AH47" s="629"/>
      <c r="AI47" s="661">
        <f t="shared" si="18"/>
        <v>0</v>
      </c>
      <c r="AJ47" s="630">
        <f t="shared" si="19"/>
        <v>0</v>
      </c>
      <c r="AK47" s="626"/>
      <c r="AL47" s="627"/>
      <c r="AM47" s="628"/>
      <c r="AN47" s="660">
        <f t="shared" si="20"/>
        <v>0</v>
      </c>
      <c r="AO47" s="629"/>
      <c r="AP47" s="661">
        <f t="shared" si="21"/>
        <v>0</v>
      </c>
      <c r="AQ47" s="630">
        <f t="shared" si="22"/>
        <v>0</v>
      </c>
      <c r="AR47" s="626"/>
      <c r="AS47" s="627"/>
      <c r="AT47" s="628"/>
      <c r="AU47" s="660">
        <f t="shared" si="1"/>
        <v>0</v>
      </c>
      <c r="AV47" s="629"/>
      <c r="AW47" s="661">
        <f t="shared" si="23"/>
        <v>0</v>
      </c>
      <c r="AX47" s="630">
        <f t="shared" si="24"/>
        <v>0</v>
      </c>
      <c r="AY47" s="626"/>
      <c r="AZ47" s="627"/>
      <c r="BA47" s="628"/>
      <c r="BB47" s="660">
        <f t="shared" si="2"/>
        <v>0</v>
      </c>
      <c r="BC47" s="629"/>
      <c r="BD47" s="661">
        <f t="shared" si="25"/>
        <v>0</v>
      </c>
      <c r="BE47" s="630">
        <f t="shared" si="26"/>
        <v>0</v>
      </c>
      <c r="BF47" s="626"/>
      <c r="BG47" s="627"/>
      <c r="BH47" s="628"/>
      <c r="BI47" s="660">
        <f t="shared" si="3"/>
        <v>0</v>
      </c>
      <c r="BJ47" s="629"/>
      <c r="BK47" s="661">
        <f t="shared" si="27"/>
        <v>0</v>
      </c>
      <c r="BL47" s="630">
        <f t="shared" si="28"/>
        <v>0</v>
      </c>
      <c r="BM47" s="626"/>
      <c r="BN47" s="627"/>
      <c r="BO47" s="628"/>
      <c r="BP47" s="660">
        <f t="shared" si="4"/>
        <v>0</v>
      </c>
      <c r="BQ47" s="629"/>
      <c r="BR47" s="661">
        <f t="shared" si="29"/>
        <v>0</v>
      </c>
      <c r="BS47" s="630">
        <f t="shared" si="30"/>
        <v>0</v>
      </c>
      <c r="BT47" s="679">
        <f t="shared" si="31"/>
        <v>0</v>
      </c>
      <c r="BU47" s="662">
        <f t="shared" si="31"/>
        <v>0</v>
      </c>
      <c r="BV47" s="680">
        <f t="shared" si="31"/>
        <v>0</v>
      </c>
    </row>
    <row r="48" spans="1:74" s="631" customFormat="1" ht="20.100000000000001" customHeight="1">
      <c r="A48" s="625"/>
      <c r="B48" s="626"/>
      <c r="C48" s="627"/>
      <c r="D48" s="628"/>
      <c r="E48" s="660">
        <f t="shared" si="6"/>
        <v>0</v>
      </c>
      <c r="F48" s="629"/>
      <c r="G48" s="661">
        <f t="shared" si="7"/>
        <v>0</v>
      </c>
      <c r="H48" s="630">
        <f t="shared" si="8"/>
        <v>0</v>
      </c>
      <c r="I48" s="626"/>
      <c r="J48" s="627"/>
      <c r="K48" s="628"/>
      <c r="L48" s="660">
        <f t="shared" si="0"/>
        <v>0</v>
      </c>
      <c r="M48" s="629"/>
      <c r="N48" s="661">
        <f t="shared" si="9"/>
        <v>0</v>
      </c>
      <c r="O48" s="630">
        <f t="shared" si="10"/>
        <v>0</v>
      </c>
      <c r="P48" s="626"/>
      <c r="Q48" s="627"/>
      <c r="R48" s="628"/>
      <c r="S48" s="660">
        <f t="shared" si="11"/>
        <v>0</v>
      </c>
      <c r="T48" s="629"/>
      <c r="U48" s="661">
        <f t="shared" si="12"/>
        <v>0</v>
      </c>
      <c r="V48" s="630">
        <f t="shared" si="13"/>
        <v>0</v>
      </c>
      <c r="W48" s="626"/>
      <c r="X48" s="627"/>
      <c r="Y48" s="628"/>
      <c r="Z48" s="660">
        <f t="shared" si="14"/>
        <v>0</v>
      </c>
      <c r="AA48" s="629"/>
      <c r="AB48" s="661">
        <f t="shared" si="15"/>
        <v>0</v>
      </c>
      <c r="AC48" s="630">
        <f t="shared" si="16"/>
        <v>0</v>
      </c>
      <c r="AD48" s="626"/>
      <c r="AE48" s="627"/>
      <c r="AF48" s="628"/>
      <c r="AG48" s="660">
        <f t="shared" si="17"/>
        <v>0</v>
      </c>
      <c r="AH48" s="629"/>
      <c r="AI48" s="661">
        <f t="shared" si="18"/>
        <v>0</v>
      </c>
      <c r="AJ48" s="630">
        <f t="shared" si="19"/>
        <v>0</v>
      </c>
      <c r="AK48" s="626"/>
      <c r="AL48" s="627"/>
      <c r="AM48" s="628"/>
      <c r="AN48" s="660">
        <f t="shared" si="20"/>
        <v>0</v>
      </c>
      <c r="AO48" s="629"/>
      <c r="AP48" s="661">
        <f t="shared" si="21"/>
        <v>0</v>
      </c>
      <c r="AQ48" s="630">
        <f t="shared" si="22"/>
        <v>0</v>
      </c>
      <c r="AR48" s="626"/>
      <c r="AS48" s="627"/>
      <c r="AT48" s="628"/>
      <c r="AU48" s="660">
        <f t="shared" si="1"/>
        <v>0</v>
      </c>
      <c r="AV48" s="629"/>
      <c r="AW48" s="661">
        <f t="shared" si="23"/>
        <v>0</v>
      </c>
      <c r="AX48" s="630">
        <f t="shared" si="24"/>
        <v>0</v>
      </c>
      <c r="AY48" s="626"/>
      <c r="AZ48" s="627"/>
      <c r="BA48" s="628"/>
      <c r="BB48" s="660">
        <f t="shared" si="2"/>
        <v>0</v>
      </c>
      <c r="BC48" s="629"/>
      <c r="BD48" s="661">
        <f t="shared" si="25"/>
        <v>0</v>
      </c>
      <c r="BE48" s="630">
        <f t="shared" si="26"/>
        <v>0</v>
      </c>
      <c r="BF48" s="626"/>
      <c r="BG48" s="627"/>
      <c r="BH48" s="628"/>
      <c r="BI48" s="660">
        <f t="shared" si="3"/>
        <v>0</v>
      </c>
      <c r="BJ48" s="629"/>
      <c r="BK48" s="661">
        <f t="shared" si="27"/>
        <v>0</v>
      </c>
      <c r="BL48" s="630">
        <f t="shared" si="28"/>
        <v>0</v>
      </c>
      <c r="BM48" s="626"/>
      <c r="BN48" s="627"/>
      <c r="BO48" s="628"/>
      <c r="BP48" s="660">
        <f t="shared" si="4"/>
        <v>0</v>
      </c>
      <c r="BQ48" s="629"/>
      <c r="BR48" s="661">
        <f t="shared" si="29"/>
        <v>0</v>
      </c>
      <c r="BS48" s="630">
        <f t="shared" si="30"/>
        <v>0</v>
      </c>
      <c r="BT48" s="679">
        <f t="shared" si="31"/>
        <v>0</v>
      </c>
      <c r="BU48" s="662">
        <f t="shared" si="31"/>
        <v>0</v>
      </c>
      <c r="BV48" s="680">
        <f t="shared" si="31"/>
        <v>0</v>
      </c>
    </row>
    <row r="49" spans="1:74" s="631" customFormat="1" ht="20.100000000000001" customHeight="1">
      <c r="A49" s="625"/>
      <c r="B49" s="626"/>
      <c r="C49" s="627"/>
      <c r="D49" s="628"/>
      <c r="E49" s="660">
        <f t="shared" si="6"/>
        <v>0</v>
      </c>
      <c r="F49" s="629"/>
      <c r="G49" s="661">
        <f t="shared" si="7"/>
        <v>0</v>
      </c>
      <c r="H49" s="630">
        <f t="shared" si="8"/>
        <v>0</v>
      </c>
      <c r="I49" s="626"/>
      <c r="J49" s="627"/>
      <c r="K49" s="628"/>
      <c r="L49" s="660">
        <f t="shared" si="0"/>
        <v>0</v>
      </c>
      <c r="M49" s="629"/>
      <c r="N49" s="661">
        <f t="shared" si="9"/>
        <v>0</v>
      </c>
      <c r="O49" s="630">
        <f t="shared" si="10"/>
        <v>0</v>
      </c>
      <c r="P49" s="626"/>
      <c r="Q49" s="627"/>
      <c r="R49" s="628"/>
      <c r="S49" s="660">
        <f t="shared" si="11"/>
        <v>0</v>
      </c>
      <c r="T49" s="629"/>
      <c r="U49" s="661">
        <f t="shared" si="12"/>
        <v>0</v>
      </c>
      <c r="V49" s="630">
        <f t="shared" si="13"/>
        <v>0</v>
      </c>
      <c r="W49" s="626"/>
      <c r="X49" s="627"/>
      <c r="Y49" s="628"/>
      <c r="Z49" s="660">
        <f t="shared" si="14"/>
        <v>0</v>
      </c>
      <c r="AA49" s="629"/>
      <c r="AB49" s="661">
        <f t="shared" si="15"/>
        <v>0</v>
      </c>
      <c r="AC49" s="630">
        <f t="shared" si="16"/>
        <v>0</v>
      </c>
      <c r="AD49" s="626"/>
      <c r="AE49" s="627"/>
      <c r="AF49" s="628"/>
      <c r="AG49" s="660">
        <f t="shared" si="17"/>
        <v>0</v>
      </c>
      <c r="AH49" s="629"/>
      <c r="AI49" s="661">
        <f t="shared" si="18"/>
        <v>0</v>
      </c>
      <c r="AJ49" s="630">
        <f t="shared" si="19"/>
        <v>0</v>
      </c>
      <c r="AK49" s="626"/>
      <c r="AL49" s="627"/>
      <c r="AM49" s="628"/>
      <c r="AN49" s="660">
        <f t="shared" si="20"/>
        <v>0</v>
      </c>
      <c r="AO49" s="629"/>
      <c r="AP49" s="661">
        <f t="shared" si="21"/>
        <v>0</v>
      </c>
      <c r="AQ49" s="630">
        <f t="shared" si="22"/>
        <v>0</v>
      </c>
      <c r="AR49" s="626"/>
      <c r="AS49" s="627"/>
      <c r="AT49" s="628"/>
      <c r="AU49" s="660">
        <f t="shared" si="1"/>
        <v>0</v>
      </c>
      <c r="AV49" s="629"/>
      <c r="AW49" s="661">
        <f t="shared" si="23"/>
        <v>0</v>
      </c>
      <c r="AX49" s="630">
        <f t="shared" si="24"/>
        <v>0</v>
      </c>
      <c r="AY49" s="626"/>
      <c r="AZ49" s="627"/>
      <c r="BA49" s="628"/>
      <c r="BB49" s="660">
        <f t="shared" si="2"/>
        <v>0</v>
      </c>
      <c r="BC49" s="629"/>
      <c r="BD49" s="661">
        <f t="shared" si="25"/>
        <v>0</v>
      </c>
      <c r="BE49" s="630">
        <f t="shared" si="26"/>
        <v>0</v>
      </c>
      <c r="BF49" s="626"/>
      <c r="BG49" s="627"/>
      <c r="BH49" s="628"/>
      <c r="BI49" s="660">
        <f t="shared" si="3"/>
        <v>0</v>
      </c>
      <c r="BJ49" s="629"/>
      <c r="BK49" s="661">
        <f t="shared" si="27"/>
        <v>0</v>
      </c>
      <c r="BL49" s="630">
        <f t="shared" si="28"/>
        <v>0</v>
      </c>
      <c r="BM49" s="626"/>
      <c r="BN49" s="627"/>
      <c r="BO49" s="628"/>
      <c r="BP49" s="660">
        <f t="shared" si="4"/>
        <v>0</v>
      </c>
      <c r="BQ49" s="629"/>
      <c r="BR49" s="661">
        <f t="shared" si="29"/>
        <v>0</v>
      </c>
      <c r="BS49" s="630">
        <f t="shared" si="30"/>
        <v>0</v>
      </c>
      <c r="BT49" s="679">
        <f t="shared" si="31"/>
        <v>0</v>
      </c>
      <c r="BU49" s="662">
        <f t="shared" si="31"/>
        <v>0</v>
      </c>
      <c r="BV49" s="680">
        <f t="shared" si="31"/>
        <v>0</v>
      </c>
    </row>
    <row r="50" spans="1:74" s="631" customFormat="1" ht="20.100000000000001" customHeight="1">
      <c r="A50" s="625"/>
      <c r="B50" s="626"/>
      <c r="C50" s="627"/>
      <c r="D50" s="628"/>
      <c r="E50" s="660">
        <f t="shared" si="6"/>
        <v>0</v>
      </c>
      <c r="F50" s="629"/>
      <c r="G50" s="661">
        <f t="shared" si="7"/>
        <v>0</v>
      </c>
      <c r="H50" s="630">
        <f t="shared" si="8"/>
        <v>0</v>
      </c>
      <c r="I50" s="626"/>
      <c r="J50" s="627"/>
      <c r="K50" s="628"/>
      <c r="L50" s="660">
        <f t="shared" si="0"/>
        <v>0</v>
      </c>
      <c r="M50" s="629"/>
      <c r="N50" s="661">
        <f t="shared" si="9"/>
        <v>0</v>
      </c>
      <c r="O50" s="630">
        <f t="shared" si="10"/>
        <v>0</v>
      </c>
      <c r="P50" s="626"/>
      <c r="Q50" s="627"/>
      <c r="R50" s="628"/>
      <c r="S50" s="660">
        <f t="shared" si="11"/>
        <v>0</v>
      </c>
      <c r="T50" s="629"/>
      <c r="U50" s="661">
        <f t="shared" si="12"/>
        <v>0</v>
      </c>
      <c r="V50" s="630">
        <f t="shared" si="13"/>
        <v>0</v>
      </c>
      <c r="W50" s="626"/>
      <c r="X50" s="627"/>
      <c r="Y50" s="628"/>
      <c r="Z50" s="660">
        <f t="shared" si="14"/>
        <v>0</v>
      </c>
      <c r="AA50" s="629"/>
      <c r="AB50" s="661">
        <f t="shared" si="15"/>
        <v>0</v>
      </c>
      <c r="AC50" s="630">
        <f t="shared" si="16"/>
        <v>0</v>
      </c>
      <c r="AD50" s="626"/>
      <c r="AE50" s="627"/>
      <c r="AF50" s="628"/>
      <c r="AG50" s="660">
        <f t="shared" si="17"/>
        <v>0</v>
      </c>
      <c r="AH50" s="629"/>
      <c r="AI50" s="661">
        <f t="shared" si="18"/>
        <v>0</v>
      </c>
      <c r="AJ50" s="630">
        <f t="shared" si="19"/>
        <v>0</v>
      </c>
      <c r="AK50" s="626"/>
      <c r="AL50" s="627"/>
      <c r="AM50" s="628"/>
      <c r="AN50" s="660">
        <f t="shared" si="20"/>
        <v>0</v>
      </c>
      <c r="AO50" s="629"/>
      <c r="AP50" s="661">
        <f t="shared" si="21"/>
        <v>0</v>
      </c>
      <c r="AQ50" s="630">
        <f t="shared" si="22"/>
        <v>0</v>
      </c>
      <c r="AR50" s="626"/>
      <c r="AS50" s="627"/>
      <c r="AT50" s="628"/>
      <c r="AU50" s="660">
        <f t="shared" si="1"/>
        <v>0</v>
      </c>
      <c r="AV50" s="629"/>
      <c r="AW50" s="661">
        <f t="shared" si="23"/>
        <v>0</v>
      </c>
      <c r="AX50" s="630">
        <f t="shared" si="24"/>
        <v>0</v>
      </c>
      <c r="AY50" s="626"/>
      <c r="AZ50" s="627"/>
      <c r="BA50" s="628"/>
      <c r="BB50" s="660">
        <f t="shared" si="2"/>
        <v>0</v>
      </c>
      <c r="BC50" s="629"/>
      <c r="BD50" s="661">
        <f t="shared" si="25"/>
        <v>0</v>
      </c>
      <c r="BE50" s="630">
        <f t="shared" si="26"/>
        <v>0</v>
      </c>
      <c r="BF50" s="626"/>
      <c r="BG50" s="627"/>
      <c r="BH50" s="628"/>
      <c r="BI50" s="660">
        <f t="shared" si="3"/>
        <v>0</v>
      </c>
      <c r="BJ50" s="629"/>
      <c r="BK50" s="661">
        <f t="shared" si="27"/>
        <v>0</v>
      </c>
      <c r="BL50" s="630">
        <f t="shared" si="28"/>
        <v>0</v>
      </c>
      <c r="BM50" s="626"/>
      <c r="BN50" s="627"/>
      <c r="BO50" s="628"/>
      <c r="BP50" s="660">
        <f t="shared" si="4"/>
        <v>0</v>
      </c>
      <c r="BQ50" s="629"/>
      <c r="BR50" s="661">
        <f t="shared" si="29"/>
        <v>0</v>
      </c>
      <c r="BS50" s="630">
        <f t="shared" si="30"/>
        <v>0</v>
      </c>
      <c r="BT50" s="679">
        <f t="shared" si="31"/>
        <v>0</v>
      </c>
      <c r="BU50" s="662">
        <f t="shared" si="31"/>
        <v>0</v>
      </c>
      <c r="BV50" s="680">
        <f t="shared" si="31"/>
        <v>0</v>
      </c>
    </row>
    <row r="51" spans="1:74" s="631" customFormat="1" ht="20.100000000000001" customHeight="1">
      <c r="A51" s="625"/>
      <c r="B51" s="626"/>
      <c r="C51" s="627"/>
      <c r="D51" s="628"/>
      <c r="E51" s="660">
        <f t="shared" si="6"/>
        <v>0</v>
      </c>
      <c r="F51" s="629"/>
      <c r="G51" s="661">
        <f t="shared" si="7"/>
        <v>0</v>
      </c>
      <c r="H51" s="630">
        <f t="shared" si="8"/>
        <v>0</v>
      </c>
      <c r="I51" s="626"/>
      <c r="J51" s="627"/>
      <c r="K51" s="628"/>
      <c r="L51" s="660">
        <f t="shared" si="0"/>
        <v>0</v>
      </c>
      <c r="M51" s="629"/>
      <c r="N51" s="661">
        <f t="shared" si="9"/>
        <v>0</v>
      </c>
      <c r="O51" s="630">
        <f t="shared" si="10"/>
        <v>0</v>
      </c>
      <c r="P51" s="626"/>
      <c r="Q51" s="627"/>
      <c r="R51" s="628"/>
      <c r="S51" s="660">
        <f t="shared" si="11"/>
        <v>0</v>
      </c>
      <c r="T51" s="629"/>
      <c r="U51" s="661">
        <f t="shared" si="12"/>
        <v>0</v>
      </c>
      <c r="V51" s="630">
        <f t="shared" si="13"/>
        <v>0</v>
      </c>
      <c r="W51" s="626"/>
      <c r="X51" s="627"/>
      <c r="Y51" s="628"/>
      <c r="Z51" s="660">
        <f t="shared" si="14"/>
        <v>0</v>
      </c>
      <c r="AA51" s="629"/>
      <c r="AB51" s="661">
        <f t="shared" si="15"/>
        <v>0</v>
      </c>
      <c r="AC51" s="630">
        <f t="shared" si="16"/>
        <v>0</v>
      </c>
      <c r="AD51" s="626"/>
      <c r="AE51" s="627"/>
      <c r="AF51" s="628"/>
      <c r="AG51" s="660">
        <f t="shared" si="17"/>
        <v>0</v>
      </c>
      <c r="AH51" s="629"/>
      <c r="AI51" s="661">
        <f t="shared" si="18"/>
        <v>0</v>
      </c>
      <c r="AJ51" s="630">
        <f t="shared" si="19"/>
        <v>0</v>
      </c>
      <c r="AK51" s="626"/>
      <c r="AL51" s="627"/>
      <c r="AM51" s="628"/>
      <c r="AN51" s="660">
        <f t="shared" si="20"/>
        <v>0</v>
      </c>
      <c r="AO51" s="629"/>
      <c r="AP51" s="661">
        <f t="shared" si="21"/>
        <v>0</v>
      </c>
      <c r="AQ51" s="630">
        <f t="shared" si="22"/>
        <v>0</v>
      </c>
      <c r="AR51" s="626"/>
      <c r="AS51" s="627"/>
      <c r="AT51" s="628"/>
      <c r="AU51" s="660">
        <f t="shared" si="1"/>
        <v>0</v>
      </c>
      <c r="AV51" s="629"/>
      <c r="AW51" s="661">
        <f t="shared" si="23"/>
        <v>0</v>
      </c>
      <c r="AX51" s="630">
        <f t="shared" si="24"/>
        <v>0</v>
      </c>
      <c r="AY51" s="626"/>
      <c r="AZ51" s="627"/>
      <c r="BA51" s="628"/>
      <c r="BB51" s="660">
        <f t="shared" si="2"/>
        <v>0</v>
      </c>
      <c r="BC51" s="629"/>
      <c r="BD51" s="661">
        <f t="shared" si="25"/>
        <v>0</v>
      </c>
      <c r="BE51" s="630">
        <f t="shared" si="26"/>
        <v>0</v>
      </c>
      <c r="BF51" s="626"/>
      <c r="BG51" s="627"/>
      <c r="BH51" s="628"/>
      <c r="BI51" s="660">
        <f t="shared" si="3"/>
        <v>0</v>
      </c>
      <c r="BJ51" s="629"/>
      <c r="BK51" s="661">
        <f t="shared" si="27"/>
        <v>0</v>
      </c>
      <c r="BL51" s="630">
        <f t="shared" si="28"/>
        <v>0</v>
      </c>
      <c r="BM51" s="626"/>
      <c r="BN51" s="627"/>
      <c r="BO51" s="628"/>
      <c r="BP51" s="660">
        <f t="shared" si="4"/>
        <v>0</v>
      </c>
      <c r="BQ51" s="629"/>
      <c r="BR51" s="661">
        <f t="shared" si="29"/>
        <v>0</v>
      </c>
      <c r="BS51" s="630">
        <f t="shared" si="30"/>
        <v>0</v>
      </c>
      <c r="BT51" s="679">
        <f t="shared" si="31"/>
        <v>0</v>
      </c>
      <c r="BU51" s="662">
        <f t="shared" si="31"/>
        <v>0</v>
      </c>
      <c r="BV51" s="680">
        <f t="shared" si="31"/>
        <v>0</v>
      </c>
    </row>
    <row r="52" spans="1:74" s="631" customFormat="1" ht="20.100000000000001" customHeight="1">
      <c r="A52" s="625"/>
      <c r="B52" s="626"/>
      <c r="C52" s="627"/>
      <c r="D52" s="628"/>
      <c r="E52" s="660">
        <f t="shared" si="6"/>
        <v>0</v>
      </c>
      <c r="F52" s="629"/>
      <c r="G52" s="661">
        <f t="shared" si="7"/>
        <v>0</v>
      </c>
      <c r="H52" s="630">
        <f t="shared" si="8"/>
        <v>0</v>
      </c>
      <c r="I52" s="626"/>
      <c r="J52" s="627"/>
      <c r="K52" s="628"/>
      <c r="L52" s="660">
        <f t="shared" si="0"/>
        <v>0</v>
      </c>
      <c r="M52" s="629"/>
      <c r="N52" s="661">
        <f t="shared" si="9"/>
        <v>0</v>
      </c>
      <c r="O52" s="630">
        <f t="shared" si="10"/>
        <v>0</v>
      </c>
      <c r="P52" s="626"/>
      <c r="Q52" s="627"/>
      <c r="R52" s="628"/>
      <c r="S52" s="660">
        <f t="shared" si="11"/>
        <v>0</v>
      </c>
      <c r="T52" s="629"/>
      <c r="U52" s="661">
        <f t="shared" si="12"/>
        <v>0</v>
      </c>
      <c r="V52" s="630">
        <f t="shared" si="13"/>
        <v>0</v>
      </c>
      <c r="W52" s="626"/>
      <c r="X52" s="627"/>
      <c r="Y52" s="628"/>
      <c r="Z52" s="660">
        <f t="shared" si="14"/>
        <v>0</v>
      </c>
      <c r="AA52" s="629"/>
      <c r="AB52" s="661">
        <f t="shared" si="15"/>
        <v>0</v>
      </c>
      <c r="AC52" s="630">
        <f t="shared" si="16"/>
        <v>0</v>
      </c>
      <c r="AD52" s="626"/>
      <c r="AE52" s="627"/>
      <c r="AF52" s="628"/>
      <c r="AG52" s="660">
        <f t="shared" si="17"/>
        <v>0</v>
      </c>
      <c r="AH52" s="629"/>
      <c r="AI52" s="661">
        <f t="shared" si="18"/>
        <v>0</v>
      </c>
      <c r="AJ52" s="630">
        <f t="shared" si="19"/>
        <v>0</v>
      </c>
      <c r="AK52" s="626"/>
      <c r="AL52" s="627"/>
      <c r="AM52" s="628"/>
      <c r="AN52" s="660">
        <f t="shared" si="20"/>
        <v>0</v>
      </c>
      <c r="AO52" s="629"/>
      <c r="AP52" s="661">
        <f t="shared" si="21"/>
        <v>0</v>
      </c>
      <c r="AQ52" s="630">
        <f t="shared" si="22"/>
        <v>0</v>
      </c>
      <c r="AR52" s="626"/>
      <c r="AS52" s="627"/>
      <c r="AT52" s="628"/>
      <c r="AU52" s="660">
        <f t="shared" si="1"/>
        <v>0</v>
      </c>
      <c r="AV52" s="629"/>
      <c r="AW52" s="661">
        <f t="shared" si="23"/>
        <v>0</v>
      </c>
      <c r="AX52" s="630">
        <f t="shared" si="24"/>
        <v>0</v>
      </c>
      <c r="AY52" s="626"/>
      <c r="AZ52" s="627"/>
      <c r="BA52" s="628"/>
      <c r="BB52" s="660">
        <f t="shared" si="2"/>
        <v>0</v>
      </c>
      <c r="BC52" s="629"/>
      <c r="BD52" s="661">
        <f t="shared" si="25"/>
        <v>0</v>
      </c>
      <c r="BE52" s="630">
        <f t="shared" si="26"/>
        <v>0</v>
      </c>
      <c r="BF52" s="626"/>
      <c r="BG52" s="627"/>
      <c r="BH52" s="628"/>
      <c r="BI52" s="660">
        <f t="shared" si="3"/>
        <v>0</v>
      </c>
      <c r="BJ52" s="629"/>
      <c r="BK52" s="661">
        <f t="shared" si="27"/>
        <v>0</v>
      </c>
      <c r="BL52" s="630">
        <f t="shared" si="28"/>
        <v>0</v>
      </c>
      <c r="BM52" s="626"/>
      <c r="BN52" s="627"/>
      <c r="BO52" s="628"/>
      <c r="BP52" s="660">
        <f t="shared" si="4"/>
        <v>0</v>
      </c>
      <c r="BQ52" s="629"/>
      <c r="BR52" s="661">
        <f t="shared" si="29"/>
        <v>0</v>
      </c>
      <c r="BS52" s="630">
        <f t="shared" si="30"/>
        <v>0</v>
      </c>
      <c r="BT52" s="679">
        <f t="shared" si="31"/>
        <v>0</v>
      </c>
      <c r="BU52" s="662">
        <f t="shared" si="31"/>
        <v>0</v>
      </c>
      <c r="BV52" s="680">
        <f t="shared" si="31"/>
        <v>0</v>
      </c>
    </row>
    <row r="53" spans="1:74" s="631" customFormat="1" ht="20.100000000000001" customHeight="1">
      <c r="A53" s="625"/>
      <c r="B53" s="626"/>
      <c r="C53" s="627"/>
      <c r="D53" s="628"/>
      <c r="E53" s="660">
        <f t="shared" si="6"/>
        <v>0</v>
      </c>
      <c r="F53" s="629"/>
      <c r="G53" s="661">
        <f t="shared" si="7"/>
        <v>0</v>
      </c>
      <c r="H53" s="630">
        <f t="shared" si="8"/>
        <v>0</v>
      </c>
      <c r="I53" s="626"/>
      <c r="J53" s="627"/>
      <c r="K53" s="628"/>
      <c r="L53" s="660">
        <f t="shared" si="0"/>
        <v>0</v>
      </c>
      <c r="M53" s="629"/>
      <c r="N53" s="661">
        <f t="shared" si="9"/>
        <v>0</v>
      </c>
      <c r="O53" s="630">
        <f t="shared" si="10"/>
        <v>0</v>
      </c>
      <c r="P53" s="626"/>
      <c r="Q53" s="627"/>
      <c r="R53" s="628"/>
      <c r="S53" s="660">
        <f t="shared" si="11"/>
        <v>0</v>
      </c>
      <c r="T53" s="629"/>
      <c r="U53" s="661">
        <f t="shared" si="12"/>
        <v>0</v>
      </c>
      <c r="V53" s="630">
        <f t="shared" si="13"/>
        <v>0</v>
      </c>
      <c r="W53" s="626"/>
      <c r="X53" s="627"/>
      <c r="Y53" s="628"/>
      <c r="Z53" s="660">
        <f t="shared" si="14"/>
        <v>0</v>
      </c>
      <c r="AA53" s="629"/>
      <c r="AB53" s="661">
        <f t="shared" si="15"/>
        <v>0</v>
      </c>
      <c r="AC53" s="630">
        <f t="shared" si="16"/>
        <v>0</v>
      </c>
      <c r="AD53" s="626"/>
      <c r="AE53" s="627"/>
      <c r="AF53" s="628"/>
      <c r="AG53" s="660">
        <f t="shared" si="17"/>
        <v>0</v>
      </c>
      <c r="AH53" s="629"/>
      <c r="AI53" s="661">
        <f t="shared" si="18"/>
        <v>0</v>
      </c>
      <c r="AJ53" s="630">
        <f t="shared" si="19"/>
        <v>0</v>
      </c>
      <c r="AK53" s="626"/>
      <c r="AL53" s="627"/>
      <c r="AM53" s="628"/>
      <c r="AN53" s="660">
        <f t="shared" si="20"/>
        <v>0</v>
      </c>
      <c r="AO53" s="629"/>
      <c r="AP53" s="661">
        <f t="shared" si="21"/>
        <v>0</v>
      </c>
      <c r="AQ53" s="630">
        <f t="shared" si="22"/>
        <v>0</v>
      </c>
      <c r="AR53" s="626"/>
      <c r="AS53" s="627"/>
      <c r="AT53" s="628"/>
      <c r="AU53" s="660">
        <f t="shared" si="1"/>
        <v>0</v>
      </c>
      <c r="AV53" s="629"/>
      <c r="AW53" s="661">
        <f t="shared" si="23"/>
        <v>0</v>
      </c>
      <c r="AX53" s="630">
        <f t="shared" si="24"/>
        <v>0</v>
      </c>
      <c r="AY53" s="626"/>
      <c r="AZ53" s="627"/>
      <c r="BA53" s="628"/>
      <c r="BB53" s="660">
        <f t="shared" si="2"/>
        <v>0</v>
      </c>
      <c r="BC53" s="629"/>
      <c r="BD53" s="661">
        <f t="shared" si="25"/>
        <v>0</v>
      </c>
      <c r="BE53" s="630">
        <f t="shared" si="26"/>
        <v>0</v>
      </c>
      <c r="BF53" s="626"/>
      <c r="BG53" s="627"/>
      <c r="BH53" s="628"/>
      <c r="BI53" s="660">
        <f t="shared" si="3"/>
        <v>0</v>
      </c>
      <c r="BJ53" s="629"/>
      <c r="BK53" s="661">
        <f t="shared" si="27"/>
        <v>0</v>
      </c>
      <c r="BL53" s="630">
        <f t="shared" si="28"/>
        <v>0</v>
      </c>
      <c r="BM53" s="626"/>
      <c r="BN53" s="627"/>
      <c r="BO53" s="628"/>
      <c r="BP53" s="660">
        <f t="shared" si="4"/>
        <v>0</v>
      </c>
      <c r="BQ53" s="629"/>
      <c r="BR53" s="661">
        <f t="shared" si="29"/>
        <v>0</v>
      </c>
      <c r="BS53" s="630">
        <f t="shared" si="30"/>
        <v>0</v>
      </c>
      <c r="BT53" s="679">
        <f t="shared" si="31"/>
        <v>0</v>
      </c>
      <c r="BU53" s="662">
        <f t="shared" si="31"/>
        <v>0</v>
      </c>
      <c r="BV53" s="680">
        <f t="shared" si="31"/>
        <v>0</v>
      </c>
    </row>
    <row r="54" spans="1:74" s="631" customFormat="1" ht="20.100000000000001" customHeight="1">
      <c r="A54" s="625"/>
      <c r="B54" s="626"/>
      <c r="C54" s="627"/>
      <c r="D54" s="628"/>
      <c r="E54" s="660">
        <f t="shared" si="6"/>
        <v>0</v>
      </c>
      <c r="F54" s="629"/>
      <c r="G54" s="661">
        <f t="shared" si="7"/>
        <v>0</v>
      </c>
      <c r="H54" s="630">
        <f t="shared" si="8"/>
        <v>0</v>
      </c>
      <c r="I54" s="626"/>
      <c r="J54" s="627"/>
      <c r="K54" s="628"/>
      <c r="L54" s="660">
        <f t="shared" si="0"/>
        <v>0</v>
      </c>
      <c r="M54" s="629"/>
      <c r="N54" s="661">
        <f t="shared" si="9"/>
        <v>0</v>
      </c>
      <c r="O54" s="630">
        <f t="shared" si="10"/>
        <v>0</v>
      </c>
      <c r="P54" s="626"/>
      <c r="Q54" s="627"/>
      <c r="R54" s="628"/>
      <c r="S54" s="660">
        <f t="shared" si="11"/>
        <v>0</v>
      </c>
      <c r="T54" s="629"/>
      <c r="U54" s="661">
        <f t="shared" si="12"/>
        <v>0</v>
      </c>
      <c r="V54" s="630">
        <f t="shared" si="13"/>
        <v>0</v>
      </c>
      <c r="W54" s="626"/>
      <c r="X54" s="627"/>
      <c r="Y54" s="628"/>
      <c r="Z54" s="660">
        <f t="shared" si="14"/>
        <v>0</v>
      </c>
      <c r="AA54" s="629"/>
      <c r="AB54" s="661">
        <f t="shared" si="15"/>
        <v>0</v>
      </c>
      <c r="AC54" s="630">
        <f t="shared" si="16"/>
        <v>0</v>
      </c>
      <c r="AD54" s="626"/>
      <c r="AE54" s="627"/>
      <c r="AF54" s="628"/>
      <c r="AG54" s="660">
        <f t="shared" si="17"/>
        <v>0</v>
      </c>
      <c r="AH54" s="629"/>
      <c r="AI54" s="661">
        <f t="shared" si="18"/>
        <v>0</v>
      </c>
      <c r="AJ54" s="630">
        <f t="shared" si="19"/>
        <v>0</v>
      </c>
      <c r="AK54" s="626"/>
      <c r="AL54" s="627"/>
      <c r="AM54" s="628"/>
      <c r="AN54" s="660">
        <f t="shared" si="20"/>
        <v>0</v>
      </c>
      <c r="AO54" s="629"/>
      <c r="AP54" s="661">
        <f t="shared" si="21"/>
        <v>0</v>
      </c>
      <c r="AQ54" s="630">
        <f t="shared" si="22"/>
        <v>0</v>
      </c>
      <c r="AR54" s="626"/>
      <c r="AS54" s="627"/>
      <c r="AT54" s="628"/>
      <c r="AU54" s="660">
        <f t="shared" si="1"/>
        <v>0</v>
      </c>
      <c r="AV54" s="629"/>
      <c r="AW54" s="661">
        <f t="shared" si="23"/>
        <v>0</v>
      </c>
      <c r="AX54" s="630">
        <f t="shared" si="24"/>
        <v>0</v>
      </c>
      <c r="AY54" s="626"/>
      <c r="AZ54" s="627"/>
      <c r="BA54" s="628"/>
      <c r="BB54" s="660">
        <f t="shared" si="2"/>
        <v>0</v>
      </c>
      <c r="BC54" s="629"/>
      <c r="BD54" s="661">
        <f t="shared" si="25"/>
        <v>0</v>
      </c>
      <c r="BE54" s="630">
        <f t="shared" si="26"/>
        <v>0</v>
      </c>
      <c r="BF54" s="626"/>
      <c r="BG54" s="627"/>
      <c r="BH54" s="628"/>
      <c r="BI54" s="660">
        <f t="shared" si="3"/>
        <v>0</v>
      </c>
      <c r="BJ54" s="629"/>
      <c r="BK54" s="661">
        <f t="shared" si="27"/>
        <v>0</v>
      </c>
      <c r="BL54" s="630">
        <f t="shared" si="28"/>
        <v>0</v>
      </c>
      <c r="BM54" s="626"/>
      <c r="BN54" s="627"/>
      <c r="BO54" s="628"/>
      <c r="BP54" s="660">
        <f t="shared" si="4"/>
        <v>0</v>
      </c>
      <c r="BQ54" s="629"/>
      <c r="BR54" s="661">
        <f t="shared" si="29"/>
        <v>0</v>
      </c>
      <c r="BS54" s="630">
        <f t="shared" si="30"/>
        <v>0</v>
      </c>
      <c r="BT54" s="679">
        <f t="shared" si="31"/>
        <v>0</v>
      </c>
      <c r="BU54" s="662">
        <f t="shared" si="31"/>
        <v>0</v>
      </c>
      <c r="BV54" s="680">
        <f t="shared" si="31"/>
        <v>0</v>
      </c>
    </row>
    <row r="55" spans="1:74" s="165" customFormat="1" ht="20.100000000000001" customHeight="1">
      <c r="A55" s="335"/>
      <c r="B55" s="1175" t="s">
        <v>203</v>
      </c>
      <c r="C55" s="1176"/>
      <c r="D55" s="1176"/>
      <c r="E55" s="1177"/>
      <c r="F55" s="662">
        <f>SUM(F12:F54)</f>
        <v>0</v>
      </c>
      <c r="G55" s="663">
        <f t="shared" ref="G55:H55" si="32">SUM(G12:G54)</f>
        <v>0</v>
      </c>
      <c r="H55" s="664">
        <f t="shared" si="32"/>
        <v>0</v>
      </c>
      <c r="I55" s="1175" t="s">
        <v>203</v>
      </c>
      <c r="J55" s="1176"/>
      <c r="K55" s="1176"/>
      <c r="L55" s="1177"/>
      <c r="M55" s="662">
        <f>SUM(M12:M54)</f>
        <v>0</v>
      </c>
      <c r="N55" s="663">
        <f t="shared" ref="N55" si="33">SUM(N12:N54)</f>
        <v>0</v>
      </c>
      <c r="O55" s="664">
        <f>SUM(O12:O54)</f>
        <v>0</v>
      </c>
      <c r="P55" s="1175" t="s">
        <v>203</v>
      </c>
      <c r="Q55" s="1176"/>
      <c r="R55" s="1176"/>
      <c r="S55" s="1177"/>
      <c r="T55" s="662">
        <f>SUM(T12:T54)</f>
        <v>0</v>
      </c>
      <c r="U55" s="663">
        <f t="shared" ref="U55" si="34">SUM(U12:U54)</f>
        <v>0</v>
      </c>
      <c r="V55" s="664">
        <f>SUM(V12:V54)</f>
        <v>0</v>
      </c>
      <c r="W55" s="1175" t="s">
        <v>203</v>
      </c>
      <c r="X55" s="1176"/>
      <c r="Y55" s="1176"/>
      <c r="Z55" s="1177"/>
      <c r="AA55" s="662">
        <f>SUM(AA12:AA54)</f>
        <v>0</v>
      </c>
      <c r="AB55" s="663">
        <f>SUM(AB12:AB54)</f>
        <v>0</v>
      </c>
      <c r="AC55" s="664">
        <f t="shared" ref="AC55" si="35">SUM(AC12:AC54)</f>
        <v>0</v>
      </c>
      <c r="AD55" s="1175" t="s">
        <v>203</v>
      </c>
      <c r="AE55" s="1176"/>
      <c r="AF55" s="1176"/>
      <c r="AG55" s="1177"/>
      <c r="AH55" s="662">
        <f>SUM(AH12:AH54)</f>
        <v>0</v>
      </c>
      <c r="AI55" s="663">
        <f t="shared" ref="AI55:AJ55" si="36">SUM(AI12:AI54)</f>
        <v>0</v>
      </c>
      <c r="AJ55" s="664">
        <f t="shared" si="36"/>
        <v>0</v>
      </c>
      <c r="AK55" s="1175" t="s">
        <v>203</v>
      </c>
      <c r="AL55" s="1176"/>
      <c r="AM55" s="1176"/>
      <c r="AN55" s="1177"/>
      <c r="AO55" s="662">
        <f>SUM(AO12:AO54)</f>
        <v>0</v>
      </c>
      <c r="AP55" s="663">
        <f t="shared" ref="AP55:AQ55" si="37">SUM(AP12:AP54)</f>
        <v>0</v>
      </c>
      <c r="AQ55" s="664">
        <f t="shared" si="37"/>
        <v>0</v>
      </c>
      <c r="AR55" s="1175" t="s">
        <v>203</v>
      </c>
      <c r="AS55" s="1176"/>
      <c r="AT55" s="1176"/>
      <c r="AU55" s="1177"/>
      <c r="AV55" s="662">
        <f>SUM(AV12:AV54)</f>
        <v>0</v>
      </c>
      <c r="AW55" s="663">
        <f t="shared" ref="AW55:AX55" si="38">SUM(AW12:AW54)</f>
        <v>0</v>
      </c>
      <c r="AX55" s="664">
        <f t="shared" si="38"/>
        <v>0</v>
      </c>
      <c r="AY55" s="1175" t="s">
        <v>203</v>
      </c>
      <c r="AZ55" s="1176"/>
      <c r="BA55" s="1176"/>
      <c r="BB55" s="1177"/>
      <c r="BC55" s="662">
        <f>SUM(BC12:BC54)</f>
        <v>0</v>
      </c>
      <c r="BD55" s="663">
        <f t="shared" ref="BD55:BE55" si="39">SUM(BD12:BD54)</f>
        <v>0</v>
      </c>
      <c r="BE55" s="664">
        <f t="shared" si="39"/>
        <v>0</v>
      </c>
      <c r="BF55" s="1175" t="s">
        <v>203</v>
      </c>
      <c r="BG55" s="1176"/>
      <c r="BH55" s="1176"/>
      <c r="BI55" s="1177"/>
      <c r="BJ55" s="662">
        <f>SUM(BJ12:BJ54)</f>
        <v>0</v>
      </c>
      <c r="BK55" s="663">
        <f t="shared" ref="BK55:BL55" si="40">SUM(BK12:BK54)</f>
        <v>0</v>
      </c>
      <c r="BL55" s="664">
        <f t="shared" si="40"/>
        <v>0</v>
      </c>
      <c r="BM55" s="1175" t="s">
        <v>203</v>
      </c>
      <c r="BN55" s="1176"/>
      <c r="BO55" s="1176"/>
      <c r="BP55" s="1177"/>
      <c r="BQ55" s="662">
        <f>SUM(BQ12:BQ54)</f>
        <v>0</v>
      </c>
      <c r="BR55" s="663">
        <f t="shared" ref="BR55:BV55" si="41">SUM(BR12:BR54)</f>
        <v>0</v>
      </c>
      <c r="BS55" s="664">
        <f t="shared" si="41"/>
        <v>0</v>
      </c>
      <c r="BT55" s="665">
        <f>SUM(BT12:BT54)</f>
        <v>0</v>
      </c>
      <c r="BU55" s="662">
        <f t="shared" si="41"/>
        <v>0</v>
      </c>
      <c r="BV55" s="664">
        <f t="shared" si="41"/>
        <v>0</v>
      </c>
    </row>
    <row r="56" spans="1:74" ht="20.100000000000001" customHeight="1">
      <c r="A56" s="336"/>
      <c r="B56" s="1302" t="s">
        <v>204</v>
      </c>
      <c r="C56" s="1303"/>
      <c r="D56" s="1304"/>
      <c r="E56" s="185">
        <f>SUM(E12:E54)</f>
        <v>0</v>
      </c>
      <c r="F56" s="167"/>
      <c r="G56" s="666"/>
      <c r="H56" s="186"/>
      <c r="I56" s="1302" t="s">
        <v>204</v>
      </c>
      <c r="J56" s="1303"/>
      <c r="K56" s="1304"/>
      <c r="L56" s="185">
        <f>SUM(L12:L54)</f>
        <v>0</v>
      </c>
      <c r="M56" s="167"/>
      <c r="N56" s="666"/>
      <c r="O56" s="186"/>
      <c r="P56" s="1302" t="s">
        <v>204</v>
      </c>
      <c r="Q56" s="1303"/>
      <c r="R56" s="1304"/>
      <c r="S56" s="185">
        <f>SUM(S12:S54)</f>
        <v>0</v>
      </c>
      <c r="T56" s="167"/>
      <c r="U56" s="666"/>
      <c r="V56" s="186"/>
      <c r="W56" s="1302" t="s">
        <v>204</v>
      </c>
      <c r="X56" s="1303"/>
      <c r="Y56" s="1304"/>
      <c r="Z56" s="185">
        <f>SUM(Z12:Z54)</f>
        <v>0</v>
      </c>
      <c r="AA56" s="167"/>
      <c r="AB56" s="666"/>
      <c r="AC56" s="186"/>
      <c r="AD56" s="1302" t="s">
        <v>204</v>
      </c>
      <c r="AE56" s="1303"/>
      <c r="AF56" s="1304"/>
      <c r="AG56" s="185">
        <f>SUM(AG12:AG54)</f>
        <v>0</v>
      </c>
      <c r="AH56" s="167"/>
      <c r="AI56" s="666"/>
      <c r="AJ56" s="186"/>
      <c r="AK56" s="1302" t="s">
        <v>204</v>
      </c>
      <c r="AL56" s="1303"/>
      <c r="AM56" s="1304"/>
      <c r="AN56" s="185">
        <f>SUM(AN12:AN54)</f>
        <v>0</v>
      </c>
      <c r="AO56" s="167"/>
      <c r="AP56" s="666"/>
      <c r="AQ56" s="186"/>
      <c r="AR56" s="1302" t="s">
        <v>204</v>
      </c>
      <c r="AS56" s="1303"/>
      <c r="AT56" s="1304"/>
      <c r="AU56" s="185">
        <f>SUM(AU12:AU54)</f>
        <v>0</v>
      </c>
      <c r="AV56" s="167"/>
      <c r="AW56" s="666"/>
      <c r="AX56" s="186"/>
      <c r="AY56" s="1302" t="s">
        <v>204</v>
      </c>
      <c r="AZ56" s="1303"/>
      <c r="BA56" s="1304"/>
      <c r="BB56" s="185">
        <f>SUM(BB12:BB54)</f>
        <v>0</v>
      </c>
      <c r="BC56" s="167"/>
      <c r="BD56" s="666"/>
      <c r="BE56" s="186"/>
      <c r="BF56" s="1302" t="s">
        <v>204</v>
      </c>
      <c r="BG56" s="1303"/>
      <c r="BH56" s="1304"/>
      <c r="BI56" s="185">
        <f>SUM(BI12:BI54)</f>
        <v>0</v>
      </c>
      <c r="BJ56" s="167"/>
      <c r="BK56" s="666"/>
      <c r="BL56" s="186"/>
      <c r="BM56" s="1302" t="s">
        <v>204</v>
      </c>
      <c r="BN56" s="1303"/>
      <c r="BO56" s="1304"/>
      <c r="BP56" s="185">
        <f>SUM(BP12:BP54)</f>
        <v>0</v>
      </c>
      <c r="BQ56" s="167"/>
      <c r="BR56" s="666"/>
      <c r="BS56" s="186"/>
      <c r="BT56" s="667"/>
      <c r="BU56" s="668"/>
      <c r="BV56" s="186"/>
    </row>
    <row r="57" spans="1:74" s="558" customFormat="1" ht="20.100000000000001" customHeight="1">
      <c r="A57" s="632"/>
      <c r="B57" s="632"/>
      <c r="C57" s="633"/>
      <c r="D57" s="633"/>
      <c r="E57" s="634" t="s">
        <v>205</v>
      </c>
      <c r="F57" s="635"/>
      <c r="G57" s="719">
        <f>H57-F57</f>
        <v>0</v>
      </c>
      <c r="H57" s="636">
        <f>F57</f>
        <v>0</v>
      </c>
      <c r="I57" s="632"/>
      <c r="J57" s="633"/>
      <c r="K57" s="633"/>
      <c r="L57" s="634" t="s">
        <v>205</v>
      </c>
      <c r="M57" s="635"/>
      <c r="N57" s="719">
        <f>O57-M57</f>
        <v>0</v>
      </c>
      <c r="O57" s="636">
        <f>M57</f>
        <v>0</v>
      </c>
      <c r="P57" s="632"/>
      <c r="Q57" s="633"/>
      <c r="R57" s="633"/>
      <c r="S57" s="634" t="s">
        <v>205</v>
      </c>
      <c r="T57" s="635"/>
      <c r="U57" s="719">
        <f>V57-T57</f>
        <v>0</v>
      </c>
      <c r="V57" s="636">
        <f>T57</f>
        <v>0</v>
      </c>
      <c r="W57" s="632"/>
      <c r="X57" s="633"/>
      <c r="Y57" s="633"/>
      <c r="Z57" s="634" t="s">
        <v>205</v>
      </c>
      <c r="AA57" s="635"/>
      <c r="AB57" s="719">
        <f>AC57-AA57</f>
        <v>0</v>
      </c>
      <c r="AC57" s="636">
        <f>AA57</f>
        <v>0</v>
      </c>
      <c r="AD57" s="632"/>
      <c r="AE57" s="633"/>
      <c r="AF57" s="633"/>
      <c r="AG57" s="634" t="s">
        <v>205</v>
      </c>
      <c r="AH57" s="635"/>
      <c r="AI57" s="719">
        <f>AJ57-AH57</f>
        <v>0</v>
      </c>
      <c r="AJ57" s="636">
        <f>AH57</f>
        <v>0</v>
      </c>
      <c r="AK57" s="632"/>
      <c r="AL57" s="633"/>
      <c r="AM57" s="633"/>
      <c r="AN57" s="634" t="s">
        <v>205</v>
      </c>
      <c r="AO57" s="635"/>
      <c r="AP57" s="719">
        <f>AQ57-AO57</f>
        <v>0</v>
      </c>
      <c r="AQ57" s="636">
        <f>AO57</f>
        <v>0</v>
      </c>
      <c r="AR57" s="632"/>
      <c r="AS57" s="633"/>
      <c r="AT57" s="633"/>
      <c r="AU57" s="634" t="s">
        <v>205</v>
      </c>
      <c r="AV57" s="635"/>
      <c r="AW57" s="719">
        <f>AX57-AV57</f>
        <v>0</v>
      </c>
      <c r="AX57" s="636">
        <f>AV57</f>
        <v>0</v>
      </c>
      <c r="AY57" s="632"/>
      <c r="AZ57" s="633"/>
      <c r="BA57" s="633"/>
      <c r="BB57" s="634" t="s">
        <v>205</v>
      </c>
      <c r="BC57" s="635"/>
      <c r="BD57" s="719">
        <f>BE57-BC57</f>
        <v>0</v>
      </c>
      <c r="BE57" s="636">
        <f>BC57</f>
        <v>0</v>
      </c>
      <c r="BF57" s="632"/>
      <c r="BG57" s="633"/>
      <c r="BH57" s="633"/>
      <c r="BI57" s="634" t="s">
        <v>205</v>
      </c>
      <c r="BJ57" s="635"/>
      <c r="BK57" s="719">
        <f>BL57-BJ57</f>
        <v>0</v>
      </c>
      <c r="BL57" s="636">
        <f>BJ57</f>
        <v>0</v>
      </c>
      <c r="BM57" s="632"/>
      <c r="BN57" s="633"/>
      <c r="BO57" s="633"/>
      <c r="BP57" s="634" t="s">
        <v>205</v>
      </c>
      <c r="BQ57" s="635"/>
      <c r="BR57" s="719">
        <f>BS57-BQ57</f>
        <v>0</v>
      </c>
      <c r="BS57" s="636">
        <f>BQ57</f>
        <v>0</v>
      </c>
      <c r="BT57" s="681"/>
      <c r="BU57" s="668"/>
      <c r="BV57" s="168"/>
    </row>
    <row r="58" spans="1:74" ht="20.100000000000001" customHeight="1">
      <c r="A58" s="337"/>
      <c r="B58" s="669"/>
      <c r="D58" s="190"/>
      <c r="E58" s="894" t="s">
        <v>206</v>
      </c>
      <c r="F58" s="191">
        <f>F55*F57</f>
        <v>0</v>
      </c>
      <c r="G58" s="670">
        <f>H58-F58</f>
        <v>0</v>
      </c>
      <c r="H58" s="192">
        <f>H55*H57</f>
        <v>0</v>
      </c>
      <c r="I58" s="669"/>
      <c r="J58" s="162"/>
      <c r="K58" s="190"/>
      <c r="L58" s="894" t="s">
        <v>206</v>
      </c>
      <c r="M58" s="191">
        <f>M55*M57</f>
        <v>0</v>
      </c>
      <c r="N58" s="670">
        <f>O58-M58</f>
        <v>0</v>
      </c>
      <c r="O58" s="192">
        <f>O55*O57</f>
        <v>0</v>
      </c>
      <c r="P58" s="669"/>
      <c r="Q58" s="162"/>
      <c r="R58" s="190"/>
      <c r="S58" s="894" t="s">
        <v>206</v>
      </c>
      <c r="T58" s="191">
        <f>T55*T57</f>
        <v>0</v>
      </c>
      <c r="U58" s="670">
        <f>V58-T58</f>
        <v>0</v>
      </c>
      <c r="V58" s="192">
        <f>V55*V57</f>
        <v>0</v>
      </c>
      <c r="W58" s="669"/>
      <c r="X58" s="162"/>
      <c r="Y58" s="190"/>
      <c r="Z58" s="894" t="s">
        <v>206</v>
      </c>
      <c r="AA58" s="191">
        <f>AA55*AA57</f>
        <v>0</v>
      </c>
      <c r="AB58" s="670">
        <f>AC58-AA58</f>
        <v>0</v>
      </c>
      <c r="AC58" s="192">
        <f>AC55*AC57</f>
        <v>0</v>
      </c>
      <c r="AD58" s="669"/>
      <c r="AE58" s="162"/>
      <c r="AF58" s="190"/>
      <c r="AG58" s="894" t="s">
        <v>206</v>
      </c>
      <c r="AH58" s="191">
        <f>AH55*AH57</f>
        <v>0</v>
      </c>
      <c r="AI58" s="670">
        <f>AJ58-AH58</f>
        <v>0</v>
      </c>
      <c r="AJ58" s="192">
        <f>AJ55*AJ57</f>
        <v>0</v>
      </c>
      <c r="AK58" s="669"/>
      <c r="AL58" s="162"/>
      <c r="AM58" s="190"/>
      <c r="AN58" s="894" t="s">
        <v>206</v>
      </c>
      <c r="AO58" s="191">
        <f>AO55*AO57</f>
        <v>0</v>
      </c>
      <c r="AP58" s="670">
        <f>AQ58-AO58</f>
        <v>0</v>
      </c>
      <c r="AQ58" s="192">
        <f>AQ55*AQ57</f>
        <v>0</v>
      </c>
      <c r="AR58" s="669"/>
      <c r="AS58" s="162"/>
      <c r="AT58" s="190"/>
      <c r="AU58" s="894" t="s">
        <v>206</v>
      </c>
      <c r="AV58" s="191">
        <f>AV55*AV57</f>
        <v>0</v>
      </c>
      <c r="AW58" s="670">
        <f>AX58-AV58</f>
        <v>0</v>
      </c>
      <c r="AX58" s="192">
        <f>AX55*AX57</f>
        <v>0</v>
      </c>
      <c r="AY58" s="669"/>
      <c r="AZ58" s="162"/>
      <c r="BA58" s="190"/>
      <c r="BB58" s="894" t="s">
        <v>206</v>
      </c>
      <c r="BC58" s="191">
        <f>BC55*BC57</f>
        <v>0</v>
      </c>
      <c r="BD58" s="670">
        <f>BE58-BC58</f>
        <v>0</v>
      </c>
      <c r="BE58" s="192">
        <f>BE55*BE57</f>
        <v>0</v>
      </c>
      <c r="BF58" s="669"/>
      <c r="BG58" s="162"/>
      <c r="BH58" s="190"/>
      <c r="BI58" s="894" t="s">
        <v>206</v>
      </c>
      <c r="BJ58" s="191">
        <f>BJ55*BJ57</f>
        <v>0</v>
      </c>
      <c r="BK58" s="670">
        <f>BL58-BJ58</f>
        <v>0</v>
      </c>
      <c r="BL58" s="192">
        <f>BL55*BL57</f>
        <v>0</v>
      </c>
      <c r="BM58" s="669"/>
      <c r="BN58" s="162"/>
      <c r="BO58" s="190"/>
      <c r="BP58" s="894" t="s">
        <v>206</v>
      </c>
      <c r="BQ58" s="191">
        <f>BQ55*BQ57</f>
        <v>0</v>
      </c>
      <c r="BR58" s="670">
        <f>BS58-BQ58</f>
        <v>0</v>
      </c>
      <c r="BS58" s="192">
        <f>BS55*BS57</f>
        <v>0</v>
      </c>
      <c r="BT58" s="671">
        <f t="shared" ref="BT58:BV59" si="42">SUM(F58,M58,T58,AA58,AH58,AO58,AV58,BC58,BJ58,BQ58)</f>
        <v>0</v>
      </c>
      <c r="BU58" s="672">
        <f t="shared" si="42"/>
        <v>0</v>
      </c>
      <c r="BV58" s="673">
        <f t="shared" si="42"/>
        <v>0</v>
      </c>
    </row>
    <row r="59" spans="1:74" ht="15.95" thickBot="1">
      <c r="A59" s="338"/>
      <c r="B59" s="674"/>
      <c r="C59" s="333"/>
      <c r="D59" s="333"/>
      <c r="E59" s="334" t="s">
        <v>207</v>
      </c>
      <c r="F59" s="195">
        <f>F55+F58</f>
        <v>0</v>
      </c>
      <c r="G59" s="675">
        <f>G55+G58</f>
        <v>0</v>
      </c>
      <c r="H59" s="196">
        <f>H55+H58</f>
        <v>0</v>
      </c>
      <c r="I59" s="674"/>
      <c r="J59" s="333"/>
      <c r="K59" s="333"/>
      <c r="L59" s="334" t="s">
        <v>207</v>
      </c>
      <c r="M59" s="195">
        <f>M55+M58</f>
        <v>0</v>
      </c>
      <c r="N59" s="675">
        <f>N55+N58</f>
        <v>0</v>
      </c>
      <c r="O59" s="196">
        <f>O55+O58</f>
        <v>0</v>
      </c>
      <c r="P59" s="674"/>
      <c r="Q59" s="333"/>
      <c r="R59" s="333"/>
      <c r="S59" s="334" t="s">
        <v>207</v>
      </c>
      <c r="T59" s="195">
        <f>T55+T58</f>
        <v>0</v>
      </c>
      <c r="U59" s="675">
        <f>U55+U58</f>
        <v>0</v>
      </c>
      <c r="V59" s="196">
        <f>V55+V58</f>
        <v>0</v>
      </c>
      <c r="W59" s="674"/>
      <c r="X59" s="333"/>
      <c r="Y59" s="333"/>
      <c r="Z59" s="334" t="s">
        <v>207</v>
      </c>
      <c r="AA59" s="195">
        <f>AA55+AA58</f>
        <v>0</v>
      </c>
      <c r="AB59" s="675">
        <f>AB55+AB58</f>
        <v>0</v>
      </c>
      <c r="AC59" s="196">
        <f>AC55+AC58</f>
        <v>0</v>
      </c>
      <c r="AD59" s="674"/>
      <c r="AE59" s="333"/>
      <c r="AF59" s="333"/>
      <c r="AG59" s="334" t="s">
        <v>207</v>
      </c>
      <c r="AH59" s="195">
        <f>AH55+AH58</f>
        <v>0</v>
      </c>
      <c r="AI59" s="675">
        <f>AI55+AI58</f>
        <v>0</v>
      </c>
      <c r="AJ59" s="196">
        <f>AJ55+AJ58</f>
        <v>0</v>
      </c>
      <c r="AK59" s="674"/>
      <c r="AL59" s="333"/>
      <c r="AM59" s="333"/>
      <c r="AN59" s="334" t="s">
        <v>207</v>
      </c>
      <c r="AO59" s="195">
        <f>AO55+AO58</f>
        <v>0</v>
      </c>
      <c r="AP59" s="675">
        <f>AP55+AP58</f>
        <v>0</v>
      </c>
      <c r="AQ59" s="196">
        <f>AQ55+AQ58</f>
        <v>0</v>
      </c>
      <c r="AR59" s="674"/>
      <c r="AS59" s="333"/>
      <c r="AT59" s="333"/>
      <c r="AU59" s="334" t="s">
        <v>207</v>
      </c>
      <c r="AV59" s="195">
        <f>AV55+AV58</f>
        <v>0</v>
      </c>
      <c r="AW59" s="675">
        <f>AW55+AW58</f>
        <v>0</v>
      </c>
      <c r="AX59" s="196">
        <f>AX55+AX58</f>
        <v>0</v>
      </c>
      <c r="AY59" s="674"/>
      <c r="AZ59" s="333"/>
      <c r="BA59" s="333"/>
      <c r="BB59" s="334" t="s">
        <v>207</v>
      </c>
      <c r="BC59" s="195">
        <f>BC55+BC58</f>
        <v>0</v>
      </c>
      <c r="BD59" s="675">
        <f>BD55+BD58</f>
        <v>0</v>
      </c>
      <c r="BE59" s="196">
        <f>BE55+BE58</f>
        <v>0</v>
      </c>
      <c r="BF59" s="674"/>
      <c r="BG59" s="333"/>
      <c r="BH59" s="333"/>
      <c r="BI59" s="334" t="s">
        <v>207</v>
      </c>
      <c r="BJ59" s="195">
        <f>BJ55+BJ58</f>
        <v>0</v>
      </c>
      <c r="BK59" s="675">
        <f>BK55+BK58</f>
        <v>0</v>
      </c>
      <c r="BL59" s="196">
        <f>BL55+BL58</f>
        <v>0</v>
      </c>
      <c r="BM59" s="674"/>
      <c r="BN59" s="333"/>
      <c r="BO59" s="333"/>
      <c r="BP59" s="334" t="s">
        <v>207</v>
      </c>
      <c r="BQ59" s="195">
        <f>BQ55+BQ58</f>
        <v>0</v>
      </c>
      <c r="BR59" s="675">
        <f>BR55+BR58</f>
        <v>0</v>
      </c>
      <c r="BS59" s="196">
        <f>BS55+BS58</f>
        <v>0</v>
      </c>
      <c r="BT59" s="676">
        <f t="shared" si="42"/>
        <v>0</v>
      </c>
      <c r="BU59" s="677">
        <f t="shared" si="42"/>
        <v>0</v>
      </c>
      <c r="BV59" s="678">
        <f t="shared" si="42"/>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(4)'!$E73</f>
        <v>1</v>
      </c>
      <c r="C71" s="451">
        <f>'Summary (4)'!$E73</f>
        <v>1</v>
      </c>
      <c r="D71" s="451">
        <f>'Summary (4)'!$E73</f>
        <v>1</v>
      </c>
      <c r="E71" s="451">
        <f>'Summary (4)'!$E73</f>
        <v>1</v>
      </c>
      <c r="F71" s="451">
        <f>'Summary (4)'!$E73</f>
        <v>1</v>
      </c>
      <c r="G71" s="452">
        <f>'Summary (4)'!$E73</f>
        <v>1</v>
      </c>
      <c r="H71" s="453">
        <f>'Summary (4)'!$E73</f>
        <v>1</v>
      </c>
      <c r="I71" s="450">
        <f>'Summary (4)'!$H73</f>
        <v>2</v>
      </c>
      <c r="J71" s="451">
        <f>'Summary (4)'!$H73</f>
        <v>2</v>
      </c>
      <c r="K71" s="451">
        <f>'Summary (4)'!$H73</f>
        <v>2</v>
      </c>
      <c r="L71" s="451">
        <f>'Summary (4)'!$H73</f>
        <v>2</v>
      </c>
      <c r="M71" s="451">
        <f>'Summary (4)'!$H73</f>
        <v>2</v>
      </c>
      <c r="N71" s="452">
        <f>'Summary (4)'!$H73</f>
        <v>2</v>
      </c>
      <c r="O71" s="453">
        <f>'Summary (4)'!$H73</f>
        <v>2</v>
      </c>
      <c r="P71" s="450">
        <f>'Summary (4)'!$K73</f>
        <v>3</v>
      </c>
      <c r="Q71" s="451">
        <f>'Summary (4)'!$K73</f>
        <v>3</v>
      </c>
      <c r="R71" s="451">
        <f>'Summary (4)'!$K73</f>
        <v>3</v>
      </c>
      <c r="S71" s="451">
        <f>'Summary (4)'!$K73</f>
        <v>3</v>
      </c>
      <c r="T71" s="451">
        <f>'Summary (4)'!$K73</f>
        <v>3</v>
      </c>
      <c r="U71" s="452">
        <f>'Summary (4)'!$K73</f>
        <v>3</v>
      </c>
      <c r="V71" s="453">
        <f>'Summary (4)'!$K73</f>
        <v>3</v>
      </c>
      <c r="W71" s="450">
        <f>'Summary (4)'!$N73</f>
        <v>4</v>
      </c>
      <c r="X71" s="451">
        <f>'Summary (4)'!$N73</f>
        <v>4</v>
      </c>
      <c r="Y71" s="451">
        <f>'Summary (4)'!$N73</f>
        <v>4</v>
      </c>
      <c r="Z71" s="451">
        <f>'Summary (4)'!$N73</f>
        <v>4</v>
      </c>
      <c r="AA71" s="451">
        <f>'Summary (4)'!$N73</f>
        <v>4</v>
      </c>
      <c r="AB71" s="452">
        <f>'Summary (4)'!$N73</f>
        <v>4</v>
      </c>
      <c r="AC71" s="453">
        <f>'Summary (4)'!$N73</f>
        <v>4</v>
      </c>
      <c r="AD71" s="450">
        <f>'Summary (4)'!$Q73</f>
        <v>5</v>
      </c>
      <c r="AE71" s="451">
        <f>'Summary (4)'!$Q73</f>
        <v>5</v>
      </c>
      <c r="AF71" s="451">
        <f>'Summary (4)'!$Q73</f>
        <v>5</v>
      </c>
      <c r="AG71" s="451">
        <f>'Summary (4)'!$Q73</f>
        <v>5</v>
      </c>
      <c r="AH71" s="451">
        <f>'Summary (4)'!$Q73</f>
        <v>5</v>
      </c>
      <c r="AI71" s="452">
        <f>'Summary (4)'!$Q73</f>
        <v>5</v>
      </c>
      <c r="AJ71" s="453">
        <f>'Summary (4)'!$Q73</f>
        <v>5</v>
      </c>
      <c r="AK71" s="450">
        <f>'Summary (4)'!$T73</f>
        <v>6</v>
      </c>
      <c r="AL71" s="451">
        <f>'Summary (4)'!$T73</f>
        <v>6</v>
      </c>
      <c r="AM71" s="451">
        <f>'Summary (4)'!$T73</f>
        <v>6</v>
      </c>
      <c r="AN71" s="451">
        <f>'Summary (4)'!$T73</f>
        <v>6</v>
      </c>
      <c r="AO71" s="451">
        <f>'Summary (4)'!$T73</f>
        <v>6</v>
      </c>
      <c r="AP71" s="452">
        <f>'Summary (4)'!$T73</f>
        <v>6</v>
      </c>
      <c r="AQ71" s="453">
        <f>'Summary (4)'!$T73</f>
        <v>6</v>
      </c>
      <c r="AR71" s="450">
        <f>'Summary (4)'!$W73</f>
        <v>7</v>
      </c>
      <c r="AS71" s="451">
        <f>'Summary (4)'!$W73</f>
        <v>7</v>
      </c>
      <c r="AT71" s="451">
        <f>'Summary (4)'!$W73</f>
        <v>7</v>
      </c>
      <c r="AU71" s="451">
        <f>'Summary (4)'!$W73</f>
        <v>7</v>
      </c>
      <c r="AV71" s="451">
        <f>'Summary (4)'!$W73</f>
        <v>7</v>
      </c>
      <c r="AW71" s="452">
        <f>'Summary (4)'!$W73</f>
        <v>7</v>
      </c>
      <c r="AX71" s="453">
        <f>'Summary (4)'!$W73</f>
        <v>7</v>
      </c>
      <c r="AY71" s="450">
        <f>'Summary (4)'!$Z73</f>
        <v>8</v>
      </c>
      <c r="AZ71" s="451">
        <f>'Summary (4)'!$Z73</f>
        <v>8</v>
      </c>
      <c r="BA71" s="451">
        <f>'Summary (4)'!$Z73</f>
        <v>8</v>
      </c>
      <c r="BB71" s="451">
        <f>'Summary (4)'!$Z73</f>
        <v>8</v>
      </c>
      <c r="BC71" s="451">
        <f>'Summary (4)'!$Z73</f>
        <v>8</v>
      </c>
      <c r="BD71" s="452">
        <f>'Summary (4)'!$Z73</f>
        <v>8</v>
      </c>
      <c r="BE71" s="453">
        <f>'Summary (4)'!$Z73</f>
        <v>8</v>
      </c>
      <c r="BF71" s="450">
        <f>'Summary (4)'!$AC73</f>
        <v>9</v>
      </c>
      <c r="BG71" s="451">
        <f>'Summary (4)'!$AC73</f>
        <v>9</v>
      </c>
      <c r="BH71" s="451">
        <f>'Summary (4)'!$AC73</f>
        <v>9</v>
      </c>
      <c r="BI71" s="451">
        <f>'Summary (4)'!$AC73</f>
        <v>9</v>
      </c>
      <c r="BJ71" s="451">
        <f>'Summary (4)'!$AC73</f>
        <v>9</v>
      </c>
      <c r="BK71" s="452">
        <f>'Summary (4)'!$AC73</f>
        <v>9</v>
      </c>
      <c r="BL71" s="453">
        <f>'Summary (4)'!$AC73</f>
        <v>9</v>
      </c>
      <c r="BM71" s="450">
        <f>'Summary (4)'!$AF73</f>
        <v>10</v>
      </c>
      <c r="BN71" s="451">
        <f>'Summary (4)'!$AF73</f>
        <v>10</v>
      </c>
      <c r="BO71" s="451">
        <f>'Summary (4)'!$AF73</f>
        <v>10</v>
      </c>
      <c r="BP71" s="451">
        <f>'Summary (4)'!$AF73</f>
        <v>10</v>
      </c>
      <c r="BQ71" s="451">
        <f>'Summary (4)'!$AF73</f>
        <v>10</v>
      </c>
      <c r="BR71" s="452">
        <f>'Summary (4)'!$AF73</f>
        <v>10</v>
      </c>
      <c r="BS71" s="453">
        <f>'Summary (4)'!$AF73</f>
        <v>10</v>
      </c>
      <c r="BT71" s="429">
        <f>BR71</f>
        <v>10</v>
      </c>
      <c r="BU71" s="429">
        <f>BS71</f>
        <v>10</v>
      </c>
      <c r="BV71" s="429">
        <f>BT71</f>
        <v>10</v>
      </c>
    </row>
    <row r="72" spans="1:74">
      <c r="A72" s="446" t="s">
        <v>124</v>
      </c>
      <c r="B72" s="454">
        <f>'Summary (4)'!$E74</f>
        <v>45717</v>
      </c>
      <c r="C72" s="172">
        <f>'Summary (4)'!$E74</f>
        <v>45717</v>
      </c>
      <c r="D72" s="172">
        <f>'Summary (4)'!$E74</f>
        <v>45717</v>
      </c>
      <c r="E72" s="172">
        <f>'Summary (4)'!$E74</f>
        <v>45717</v>
      </c>
      <c r="F72" s="172">
        <f>'Summary (4)'!$E74</f>
        <v>45717</v>
      </c>
      <c r="G72" s="455">
        <f>'Summary (4)'!$E74</f>
        <v>45717</v>
      </c>
      <c r="H72" s="456">
        <f>'Summary (4)'!$E74</f>
        <v>45717</v>
      </c>
      <c r="I72" s="454">
        <f>'Summary (4)'!$H74</f>
        <v>45839</v>
      </c>
      <c r="J72" s="172">
        <f>'Summary (4)'!$H74</f>
        <v>45839</v>
      </c>
      <c r="K72" s="172">
        <f>'Summary (4)'!$H74</f>
        <v>45839</v>
      </c>
      <c r="L72" s="172">
        <f>'Summary (4)'!$H74</f>
        <v>45839</v>
      </c>
      <c r="M72" s="172">
        <f>'Summary (4)'!$H74</f>
        <v>45839</v>
      </c>
      <c r="N72" s="455">
        <f>'Summary (4)'!$H74</f>
        <v>45839</v>
      </c>
      <c r="O72" s="456">
        <f>'Summary (4)'!$H74</f>
        <v>45839</v>
      </c>
      <c r="P72" s="454">
        <f>'Summary (4)'!$K74</f>
        <v>46204</v>
      </c>
      <c r="Q72" s="172">
        <f>'Summary (4)'!$K74</f>
        <v>46204</v>
      </c>
      <c r="R72" s="172">
        <f>'Summary (4)'!$K74</f>
        <v>46204</v>
      </c>
      <c r="S72" s="172">
        <f>'Summary (4)'!$K74</f>
        <v>46204</v>
      </c>
      <c r="T72" s="172">
        <f>'Summary (4)'!$K74</f>
        <v>46204</v>
      </c>
      <c r="U72" s="455">
        <f>'Summary (4)'!$K74</f>
        <v>46204</v>
      </c>
      <c r="V72" s="456">
        <f>'Summary (4)'!$K74</f>
        <v>46204</v>
      </c>
      <c r="W72" s="454">
        <f>'Summary (4)'!$N74</f>
        <v>46569</v>
      </c>
      <c r="X72" s="172">
        <f>'Summary (4)'!$N74</f>
        <v>46569</v>
      </c>
      <c r="Y72" s="172">
        <f>'Summary (4)'!$N74</f>
        <v>46569</v>
      </c>
      <c r="Z72" s="172">
        <f>'Summary (4)'!$N74</f>
        <v>46569</v>
      </c>
      <c r="AA72" s="172">
        <f>'Summary (4)'!$N74</f>
        <v>46569</v>
      </c>
      <c r="AB72" s="455">
        <f>'Summary (4)'!$N74</f>
        <v>46569</v>
      </c>
      <c r="AC72" s="456">
        <f>'Summary (4)'!$N74</f>
        <v>46569</v>
      </c>
      <c r="AD72" s="454">
        <f>'Summary (4)'!$Q74</f>
        <v>46935</v>
      </c>
      <c r="AE72" s="172">
        <f>'Summary (4)'!$Q74</f>
        <v>46935</v>
      </c>
      <c r="AF72" s="172">
        <f>'Summary (4)'!$Q74</f>
        <v>46935</v>
      </c>
      <c r="AG72" s="172">
        <f>'Summary (4)'!$Q74</f>
        <v>46935</v>
      </c>
      <c r="AH72" s="172">
        <f>'Summary (4)'!$Q74</f>
        <v>46935</v>
      </c>
      <c r="AI72" s="455">
        <f>'Summary (4)'!$Q74</f>
        <v>46935</v>
      </c>
      <c r="AJ72" s="456">
        <f>'Summary (4)'!$Q74</f>
        <v>46935</v>
      </c>
      <c r="AK72" s="454">
        <f>'Summary (4)'!$T74</f>
        <v>47300</v>
      </c>
      <c r="AL72" s="172">
        <f>'Summary (4)'!$T74</f>
        <v>47300</v>
      </c>
      <c r="AM72" s="172">
        <f>'Summary (4)'!$T74</f>
        <v>47300</v>
      </c>
      <c r="AN72" s="172">
        <f>'Summary (4)'!$T74</f>
        <v>47300</v>
      </c>
      <c r="AO72" s="172">
        <f>'Summary (4)'!$T74</f>
        <v>47300</v>
      </c>
      <c r="AP72" s="455">
        <f>'Summary (4)'!$T74</f>
        <v>47300</v>
      </c>
      <c r="AQ72" s="456">
        <f>'Summary (4)'!$T74</f>
        <v>47300</v>
      </c>
      <c r="AR72" s="454">
        <f>'Summary (4)'!$W74</f>
        <v>47665</v>
      </c>
      <c r="AS72" s="172">
        <f>'Summary (4)'!$W74</f>
        <v>47665</v>
      </c>
      <c r="AT72" s="172">
        <f>'Summary (4)'!$W74</f>
        <v>47665</v>
      </c>
      <c r="AU72" s="172">
        <f>'Summary (4)'!$W74</f>
        <v>47665</v>
      </c>
      <c r="AV72" s="172">
        <f>'Summary (4)'!$W74</f>
        <v>47665</v>
      </c>
      <c r="AW72" s="455">
        <f>'Summary (4)'!$W74</f>
        <v>47665</v>
      </c>
      <c r="AX72" s="456">
        <f>'Summary (4)'!$W74</f>
        <v>47665</v>
      </c>
      <c r="AY72" s="454">
        <f>'Summary (4)'!$Z74</f>
        <v>48030</v>
      </c>
      <c r="AZ72" s="172">
        <f>'Summary (4)'!$Z74</f>
        <v>48030</v>
      </c>
      <c r="BA72" s="172">
        <f>'Summary (4)'!$Z74</f>
        <v>48030</v>
      </c>
      <c r="BB72" s="172">
        <f>'Summary (4)'!$Z74</f>
        <v>48030</v>
      </c>
      <c r="BC72" s="172">
        <f>'Summary (4)'!$Z74</f>
        <v>48030</v>
      </c>
      <c r="BD72" s="455">
        <f>'Summary (4)'!$Z74</f>
        <v>48030</v>
      </c>
      <c r="BE72" s="456">
        <f>'Summary (4)'!$Z74</f>
        <v>48030</v>
      </c>
      <c r="BF72" s="454">
        <f>'Summary (4)'!$AC74</f>
        <v>48396</v>
      </c>
      <c r="BG72" s="172">
        <f>'Summary (4)'!$AC74</f>
        <v>48396</v>
      </c>
      <c r="BH72" s="172">
        <f>'Summary (4)'!$AC74</f>
        <v>48396</v>
      </c>
      <c r="BI72" s="172">
        <f>'Summary (4)'!$AC74</f>
        <v>48396</v>
      </c>
      <c r="BJ72" s="172">
        <f>'Summary (4)'!$AC74</f>
        <v>48396</v>
      </c>
      <c r="BK72" s="455">
        <f>'Summary (4)'!$AC74</f>
        <v>48396</v>
      </c>
      <c r="BL72" s="456">
        <f>'Summary (4)'!$AC74</f>
        <v>48396</v>
      </c>
      <c r="BM72" s="454">
        <f>'Summary (4)'!$AF74</f>
        <v>48761</v>
      </c>
      <c r="BN72" s="172">
        <f>'Summary (4)'!$AF74</f>
        <v>48761</v>
      </c>
      <c r="BO72" s="172">
        <f>'Summary (4)'!$AF74</f>
        <v>48761</v>
      </c>
      <c r="BP72" s="172">
        <f>'Summary (4)'!$AF74</f>
        <v>48761</v>
      </c>
      <c r="BQ72" s="172">
        <f>'Summary (4)'!$AF74</f>
        <v>48761</v>
      </c>
      <c r="BR72" s="455">
        <f>'Summary (4)'!$AF74</f>
        <v>48761</v>
      </c>
      <c r="BS72" s="456">
        <f>'Summary (4)'!$AF74</f>
        <v>48761</v>
      </c>
      <c r="BT72" s="172">
        <f>'Summary (4)'!AI74</f>
        <v>45717</v>
      </c>
      <c r="BU72" s="172">
        <f>'Summary (4)'!AJ74</f>
        <v>45717</v>
      </c>
      <c r="BV72" s="172">
        <f>'Summary (4)'!AK74</f>
        <v>45717</v>
      </c>
    </row>
    <row r="73" spans="1:74" s="430" customFormat="1">
      <c r="A73" s="446" t="s">
        <v>125</v>
      </c>
      <c r="B73" s="454">
        <f>'Summary (4)'!$E75</f>
        <v>45838</v>
      </c>
      <c r="C73" s="172">
        <f>'Summary (4)'!$E75</f>
        <v>45838</v>
      </c>
      <c r="D73" s="172">
        <f>'Summary (4)'!$E75</f>
        <v>45838</v>
      </c>
      <c r="E73" s="172">
        <f>'Summary (4)'!$E75</f>
        <v>45838</v>
      </c>
      <c r="F73" s="172">
        <f>'Summary (4)'!$E75</f>
        <v>45838</v>
      </c>
      <c r="G73" s="455">
        <f>'Summary (4)'!$E75</f>
        <v>45838</v>
      </c>
      <c r="H73" s="456">
        <f>'Summary (4)'!$E75</f>
        <v>45838</v>
      </c>
      <c r="I73" s="454">
        <f>'Summary (4)'!$H75</f>
        <v>46203</v>
      </c>
      <c r="J73" s="172">
        <f>'Summary (4)'!$H75</f>
        <v>46203</v>
      </c>
      <c r="K73" s="172">
        <f>'Summary (4)'!$H75</f>
        <v>46203</v>
      </c>
      <c r="L73" s="172">
        <f>'Summary (4)'!$H75</f>
        <v>46203</v>
      </c>
      <c r="M73" s="172">
        <f>'Summary (4)'!$H75</f>
        <v>46203</v>
      </c>
      <c r="N73" s="455">
        <f>'Summary (4)'!$H75</f>
        <v>46203</v>
      </c>
      <c r="O73" s="456">
        <f>'Summary (4)'!$H75</f>
        <v>46203</v>
      </c>
      <c r="P73" s="454">
        <f>'Summary (4)'!$K75</f>
        <v>46568</v>
      </c>
      <c r="Q73" s="172">
        <f>'Summary (4)'!$K75</f>
        <v>46568</v>
      </c>
      <c r="R73" s="172">
        <f>'Summary (4)'!$K75</f>
        <v>46568</v>
      </c>
      <c r="S73" s="172">
        <f>'Summary (4)'!$K75</f>
        <v>46568</v>
      </c>
      <c r="T73" s="172">
        <f>'Summary (4)'!$K75</f>
        <v>46568</v>
      </c>
      <c r="U73" s="455">
        <f>'Summary (4)'!$K75</f>
        <v>46568</v>
      </c>
      <c r="V73" s="456">
        <f>'Summary (4)'!$K75</f>
        <v>46568</v>
      </c>
      <c r="W73" s="454">
        <f>'Summary (4)'!$N75</f>
        <v>46934</v>
      </c>
      <c r="X73" s="172">
        <f>'Summary (4)'!$N75</f>
        <v>46934</v>
      </c>
      <c r="Y73" s="172">
        <f>'Summary (4)'!$N75</f>
        <v>46934</v>
      </c>
      <c r="Z73" s="172">
        <f>'Summary (4)'!$N75</f>
        <v>46934</v>
      </c>
      <c r="AA73" s="172">
        <f>'Summary (4)'!$N75</f>
        <v>46934</v>
      </c>
      <c r="AB73" s="455">
        <f>'Summary (4)'!$N75</f>
        <v>46934</v>
      </c>
      <c r="AC73" s="456">
        <f>'Summary (4)'!$N75</f>
        <v>46934</v>
      </c>
      <c r="AD73" s="454">
        <f>'Summary (4)'!$Q75</f>
        <v>47299</v>
      </c>
      <c r="AE73" s="172">
        <f>'Summary (4)'!$Q75</f>
        <v>47299</v>
      </c>
      <c r="AF73" s="172">
        <f>'Summary (4)'!$Q75</f>
        <v>47299</v>
      </c>
      <c r="AG73" s="172">
        <f>'Summary (4)'!$Q75</f>
        <v>47299</v>
      </c>
      <c r="AH73" s="172">
        <f>'Summary (4)'!$Q75</f>
        <v>47299</v>
      </c>
      <c r="AI73" s="455">
        <f>'Summary (4)'!$Q75</f>
        <v>47299</v>
      </c>
      <c r="AJ73" s="456">
        <f>'Summary (4)'!$Q75</f>
        <v>47299</v>
      </c>
      <c r="AK73" s="454">
        <f>'Summary (4)'!$T75</f>
        <v>47664</v>
      </c>
      <c r="AL73" s="172">
        <f>'Summary (4)'!$T75</f>
        <v>47664</v>
      </c>
      <c r="AM73" s="172">
        <f>'Summary (4)'!$T75</f>
        <v>47664</v>
      </c>
      <c r="AN73" s="172">
        <f>'Summary (4)'!$T75</f>
        <v>47664</v>
      </c>
      <c r="AO73" s="172">
        <f>'Summary (4)'!$T75</f>
        <v>47664</v>
      </c>
      <c r="AP73" s="455">
        <f>'Summary (4)'!$T75</f>
        <v>47664</v>
      </c>
      <c r="AQ73" s="456">
        <f>'Summary (4)'!$T75</f>
        <v>47664</v>
      </c>
      <c r="AR73" s="454">
        <f>'Summary (4)'!$W75</f>
        <v>48029</v>
      </c>
      <c r="AS73" s="172">
        <f>'Summary (4)'!$W75</f>
        <v>48029</v>
      </c>
      <c r="AT73" s="172">
        <f>'Summary (4)'!$W75</f>
        <v>48029</v>
      </c>
      <c r="AU73" s="172">
        <f>'Summary (4)'!$W75</f>
        <v>48029</v>
      </c>
      <c r="AV73" s="172">
        <f>'Summary (4)'!$W75</f>
        <v>48029</v>
      </c>
      <c r="AW73" s="455">
        <f>'Summary (4)'!$W75</f>
        <v>48029</v>
      </c>
      <c r="AX73" s="456">
        <f>'Summary (4)'!$W75</f>
        <v>48029</v>
      </c>
      <c r="AY73" s="454">
        <f>'Summary (4)'!$Z75</f>
        <v>48395</v>
      </c>
      <c r="AZ73" s="172">
        <f>'Summary (4)'!$Z75</f>
        <v>48395</v>
      </c>
      <c r="BA73" s="172">
        <f>'Summary (4)'!$Z75</f>
        <v>48395</v>
      </c>
      <c r="BB73" s="172">
        <f>'Summary (4)'!$Z75</f>
        <v>48395</v>
      </c>
      <c r="BC73" s="172">
        <f>'Summary (4)'!$Z75</f>
        <v>48395</v>
      </c>
      <c r="BD73" s="455">
        <f>'Summary (4)'!$Z75</f>
        <v>48395</v>
      </c>
      <c r="BE73" s="456">
        <f>'Summary (4)'!$Z75</f>
        <v>48395</v>
      </c>
      <c r="BF73" s="454">
        <f>'Summary (4)'!$AC75</f>
        <v>48760</v>
      </c>
      <c r="BG73" s="172">
        <f>'Summary (4)'!$AC75</f>
        <v>48760</v>
      </c>
      <c r="BH73" s="172">
        <f>'Summary (4)'!$AC75</f>
        <v>48760</v>
      </c>
      <c r="BI73" s="172">
        <f>'Summary (4)'!$AC75</f>
        <v>48760</v>
      </c>
      <c r="BJ73" s="172">
        <f>'Summary (4)'!$AC75</f>
        <v>48760</v>
      </c>
      <c r="BK73" s="455">
        <f>'Summary (4)'!$AC75</f>
        <v>48760</v>
      </c>
      <c r="BL73" s="456">
        <f>'Summary (4)'!$AC75</f>
        <v>48760</v>
      </c>
      <c r="BM73" s="454">
        <f>'Summary (4)'!$AF75</f>
        <v>49125</v>
      </c>
      <c r="BN73" s="172">
        <f>'Summary (4)'!$AF75</f>
        <v>49125</v>
      </c>
      <c r="BO73" s="172">
        <f>'Summary (4)'!$AF75</f>
        <v>49125</v>
      </c>
      <c r="BP73" s="172">
        <f>'Summary (4)'!$AF75</f>
        <v>49125</v>
      </c>
      <c r="BQ73" s="172">
        <f>'Summary (4)'!$AF75</f>
        <v>49125</v>
      </c>
      <c r="BR73" s="455">
        <f>'Summary (4)'!$AF75</f>
        <v>49125</v>
      </c>
      <c r="BS73" s="456">
        <f>'Summary (4)'!$AF75</f>
        <v>49125</v>
      </c>
      <c r="BT73" s="172">
        <f>'Summary (4)'!AI75</f>
        <v>46446</v>
      </c>
      <c r="BU73" s="172">
        <f>'Summary (4)'!AJ75</f>
        <v>46446</v>
      </c>
      <c r="BV73" s="172">
        <f>'Summary (4)'!AK75</f>
        <v>46446</v>
      </c>
    </row>
    <row r="74" spans="1:74" s="161" customFormat="1">
      <c r="A74" s="446" t="s">
        <v>114</v>
      </c>
      <c r="B74" s="454">
        <f>'Summary (4)'!$E76</f>
        <v>45717</v>
      </c>
      <c r="C74" s="172">
        <f>'Summary (4)'!$E76</f>
        <v>45717</v>
      </c>
      <c r="D74" s="172">
        <f>'Summary (4)'!$E76</f>
        <v>45717</v>
      </c>
      <c r="E74" s="172">
        <f>'Summary (4)'!$E76</f>
        <v>45717</v>
      </c>
      <c r="F74" s="172">
        <f>'Summary (4)'!$E76</f>
        <v>45717</v>
      </c>
      <c r="G74" s="455">
        <f>'Summary (4)'!$E76</f>
        <v>45717</v>
      </c>
      <c r="H74" s="456">
        <f>'Summary (4)'!$E76</f>
        <v>45717</v>
      </c>
      <c r="I74" s="454">
        <f>'Summary (4)'!$H76</f>
        <v>45717</v>
      </c>
      <c r="J74" s="172">
        <f>'Summary (4)'!$H76</f>
        <v>45717</v>
      </c>
      <c r="K74" s="172">
        <f>'Summary (4)'!$H76</f>
        <v>45717</v>
      </c>
      <c r="L74" s="172">
        <f>'Summary (4)'!$H76</f>
        <v>45717</v>
      </c>
      <c r="M74" s="172">
        <f>'Summary (4)'!$H76</f>
        <v>45717</v>
      </c>
      <c r="N74" s="455">
        <f>'Summary (4)'!$H76</f>
        <v>45717</v>
      </c>
      <c r="O74" s="456">
        <f>'Summary (4)'!$H76</f>
        <v>45717</v>
      </c>
      <c r="P74" s="454">
        <f>'Summary (4)'!$K76</f>
        <v>45717</v>
      </c>
      <c r="Q74" s="172">
        <f>'Summary (4)'!$K76</f>
        <v>45717</v>
      </c>
      <c r="R74" s="172">
        <f>'Summary (4)'!$K76</f>
        <v>45717</v>
      </c>
      <c r="S74" s="172">
        <f>'Summary (4)'!$K76</f>
        <v>45717</v>
      </c>
      <c r="T74" s="172">
        <f>'Summary (4)'!$K76</f>
        <v>45717</v>
      </c>
      <c r="U74" s="455">
        <f>'Summary (4)'!$K76</f>
        <v>45717</v>
      </c>
      <c r="V74" s="456">
        <f>'Summary (4)'!$K76</f>
        <v>45717</v>
      </c>
      <c r="W74" s="454">
        <f>'Summary (4)'!$N76</f>
        <v>45717</v>
      </c>
      <c r="X74" s="172">
        <f>'Summary (4)'!$N76</f>
        <v>45717</v>
      </c>
      <c r="Y74" s="172">
        <f>'Summary (4)'!$N76</f>
        <v>45717</v>
      </c>
      <c r="Z74" s="172">
        <f>'Summary (4)'!$N76</f>
        <v>45717</v>
      </c>
      <c r="AA74" s="172">
        <f>'Summary (4)'!$N76</f>
        <v>45717</v>
      </c>
      <c r="AB74" s="455">
        <f>'Summary (4)'!$N76</f>
        <v>45717</v>
      </c>
      <c r="AC74" s="456">
        <f>'Summary (4)'!$N76</f>
        <v>45717</v>
      </c>
      <c r="AD74" s="454">
        <f>'Summary (4)'!$Q76</f>
        <v>45717</v>
      </c>
      <c r="AE74" s="172">
        <f>'Summary (4)'!$Q76</f>
        <v>45717</v>
      </c>
      <c r="AF74" s="172">
        <f>'Summary (4)'!$Q76</f>
        <v>45717</v>
      </c>
      <c r="AG74" s="172">
        <f>'Summary (4)'!$Q76</f>
        <v>45717</v>
      </c>
      <c r="AH74" s="172">
        <f>'Summary (4)'!$Q76</f>
        <v>45717</v>
      </c>
      <c r="AI74" s="455">
        <f>'Summary (4)'!$Q76</f>
        <v>45717</v>
      </c>
      <c r="AJ74" s="456">
        <f>'Summary (4)'!$Q76</f>
        <v>45717</v>
      </c>
      <c r="AK74" s="454">
        <f>'Summary (4)'!$T76</f>
        <v>45717</v>
      </c>
      <c r="AL74" s="172">
        <f>'Summary (4)'!$T76</f>
        <v>45717</v>
      </c>
      <c r="AM74" s="172">
        <f>'Summary (4)'!$T76</f>
        <v>45717</v>
      </c>
      <c r="AN74" s="172">
        <f>'Summary (4)'!$T76</f>
        <v>45717</v>
      </c>
      <c r="AO74" s="172">
        <f>'Summary (4)'!$T76</f>
        <v>45717</v>
      </c>
      <c r="AP74" s="455">
        <f>'Summary (4)'!$T76</f>
        <v>45717</v>
      </c>
      <c r="AQ74" s="456">
        <f>'Summary (4)'!$T76</f>
        <v>45717</v>
      </c>
      <c r="AR74" s="454">
        <f>'Summary (4)'!$W76</f>
        <v>45717</v>
      </c>
      <c r="AS74" s="172">
        <f>'Summary (4)'!$W76</f>
        <v>45717</v>
      </c>
      <c r="AT74" s="172">
        <f>'Summary (4)'!$W76</f>
        <v>45717</v>
      </c>
      <c r="AU74" s="172">
        <f>'Summary (4)'!$W76</f>
        <v>45717</v>
      </c>
      <c r="AV74" s="172">
        <f>'Summary (4)'!$W76</f>
        <v>45717</v>
      </c>
      <c r="AW74" s="455">
        <f>'Summary (4)'!$W76</f>
        <v>45717</v>
      </c>
      <c r="AX74" s="456">
        <f>'Summary (4)'!$W76</f>
        <v>45717</v>
      </c>
      <c r="AY74" s="454">
        <f>'Summary (4)'!$Z76</f>
        <v>45717</v>
      </c>
      <c r="AZ74" s="172">
        <f>'Summary (4)'!$Z76</f>
        <v>45717</v>
      </c>
      <c r="BA74" s="172">
        <f>'Summary (4)'!$Z76</f>
        <v>45717</v>
      </c>
      <c r="BB74" s="172">
        <f>'Summary (4)'!$Z76</f>
        <v>45717</v>
      </c>
      <c r="BC74" s="172">
        <f>'Summary (4)'!$Z76</f>
        <v>45717</v>
      </c>
      <c r="BD74" s="455">
        <f>'Summary (4)'!$Z76</f>
        <v>45717</v>
      </c>
      <c r="BE74" s="456">
        <f>'Summary (4)'!$Z76</f>
        <v>45717</v>
      </c>
      <c r="BF74" s="454">
        <f>'Summary (4)'!$AC76</f>
        <v>45717</v>
      </c>
      <c r="BG74" s="172">
        <f>'Summary (4)'!$AC76</f>
        <v>45717</v>
      </c>
      <c r="BH74" s="172">
        <f>'Summary (4)'!$AC76</f>
        <v>45717</v>
      </c>
      <c r="BI74" s="172">
        <f>'Summary (4)'!$AC76</f>
        <v>45717</v>
      </c>
      <c r="BJ74" s="172">
        <f>'Summary (4)'!$AC76</f>
        <v>45717</v>
      </c>
      <c r="BK74" s="455">
        <f>'Summary (4)'!$AC76</f>
        <v>45717</v>
      </c>
      <c r="BL74" s="456">
        <f>'Summary (4)'!$AC76</f>
        <v>45717</v>
      </c>
      <c r="BM74" s="454">
        <f>'Summary (4)'!$AF76</f>
        <v>45717</v>
      </c>
      <c r="BN74" s="172">
        <f>'Summary (4)'!$AF76</f>
        <v>45717</v>
      </c>
      <c r="BO74" s="172">
        <f>'Summary (4)'!$AF76</f>
        <v>45717</v>
      </c>
      <c r="BP74" s="172">
        <f>'Summary (4)'!$AF76</f>
        <v>45717</v>
      </c>
      <c r="BQ74" s="172">
        <f>'Summary (4)'!$AF76</f>
        <v>45717</v>
      </c>
      <c r="BR74" s="455">
        <f>'Summary (4)'!$AF76</f>
        <v>45717</v>
      </c>
      <c r="BS74" s="456">
        <f>'Summary (4)'!$AF76</f>
        <v>45717</v>
      </c>
      <c r="BT74" s="172">
        <f>'Summary (4)'!AI76</f>
        <v>45717</v>
      </c>
      <c r="BU74" s="172">
        <f>'Summary (4)'!AJ76</f>
        <v>45717</v>
      </c>
      <c r="BV74" s="172">
        <f>'Summary (4)'!AK76</f>
        <v>45717</v>
      </c>
    </row>
    <row r="75" spans="1:74" s="161" customFormat="1" ht="15.95" thickBot="1">
      <c r="A75" s="447" t="s">
        <v>127</v>
      </c>
      <c r="B75" s="457">
        <f>'Summary (4)'!$E77</f>
        <v>0</v>
      </c>
      <c r="C75" s="458">
        <f>'Summary (4)'!$E77</f>
        <v>0</v>
      </c>
      <c r="D75" s="458">
        <f>'Summary (4)'!$E77</f>
        <v>0</v>
      </c>
      <c r="E75" s="458">
        <f>'Summary (4)'!$E77</f>
        <v>0</v>
      </c>
      <c r="F75" s="458">
        <f>'Summary (4)'!$E77</f>
        <v>0</v>
      </c>
      <c r="G75" s="459">
        <f>'Summary (4)'!$E77</f>
        <v>0</v>
      </c>
      <c r="H75" s="460">
        <f>'Summary (4)'!$E77</f>
        <v>0</v>
      </c>
      <c r="I75" s="457">
        <f>'Summary (4)'!$H77</f>
        <v>0</v>
      </c>
      <c r="J75" s="458">
        <f>'Summary (4)'!$H77</f>
        <v>0</v>
      </c>
      <c r="K75" s="458">
        <f>'Summary (4)'!$H77</f>
        <v>0</v>
      </c>
      <c r="L75" s="458">
        <f>'Summary (4)'!$H77</f>
        <v>0</v>
      </c>
      <c r="M75" s="458">
        <f>'Summary (4)'!$H77</f>
        <v>0</v>
      </c>
      <c r="N75" s="459">
        <f>'Summary (4)'!$H77</f>
        <v>0</v>
      </c>
      <c r="O75" s="460">
        <f>'Summary (4)'!$H77</f>
        <v>0</v>
      </c>
      <c r="P75" s="457">
        <f>'Summary (4)'!$K77</f>
        <v>0</v>
      </c>
      <c r="Q75" s="458">
        <f>'Summary (4)'!$K77</f>
        <v>0</v>
      </c>
      <c r="R75" s="458">
        <f>'Summary (4)'!$K77</f>
        <v>0</v>
      </c>
      <c r="S75" s="458">
        <f>'Summary (4)'!$K77</f>
        <v>0</v>
      </c>
      <c r="T75" s="458">
        <f>'Summary (4)'!$K77</f>
        <v>0</v>
      </c>
      <c r="U75" s="459">
        <f>'Summary (4)'!$K77</f>
        <v>0</v>
      </c>
      <c r="V75" s="460">
        <f>'Summary (4)'!$K77</f>
        <v>0</v>
      </c>
      <c r="W75" s="457">
        <f>'Summary (4)'!$N77</f>
        <v>0</v>
      </c>
      <c r="X75" s="458">
        <f>'Summary (4)'!$N77</f>
        <v>0</v>
      </c>
      <c r="Y75" s="458">
        <f>'Summary (4)'!$N77</f>
        <v>0</v>
      </c>
      <c r="Z75" s="458">
        <f>'Summary (4)'!$N77</f>
        <v>0</v>
      </c>
      <c r="AA75" s="458">
        <f>'Summary (4)'!$N77</f>
        <v>0</v>
      </c>
      <c r="AB75" s="459">
        <f>'Summary (4)'!$N77</f>
        <v>0</v>
      </c>
      <c r="AC75" s="460">
        <f>'Summary (4)'!$N77</f>
        <v>0</v>
      </c>
      <c r="AD75" s="457">
        <f>'Summary (4)'!$Q77</f>
        <v>0</v>
      </c>
      <c r="AE75" s="458">
        <f>'Summary (4)'!$Q77</f>
        <v>0</v>
      </c>
      <c r="AF75" s="458">
        <f>'Summary (4)'!$Q77</f>
        <v>0</v>
      </c>
      <c r="AG75" s="458">
        <f>'Summary (4)'!$Q77</f>
        <v>0</v>
      </c>
      <c r="AH75" s="458">
        <f>'Summary (4)'!$Q77</f>
        <v>0</v>
      </c>
      <c r="AI75" s="459">
        <f>'Summary (4)'!$Q77</f>
        <v>0</v>
      </c>
      <c r="AJ75" s="460">
        <f>'Summary (4)'!$Q77</f>
        <v>0</v>
      </c>
      <c r="AK75" s="457">
        <f>'Summary (4)'!$T77</f>
        <v>0</v>
      </c>
      <c r="AL75" s="458">
        <f>'Summary (4)'!$T77</f>
        <v>0</v>
      </c>
      <c r="AM75" s="458">
        <f>'Summary (4)'!$T77</f>
        <v>0</v>
      </c>
      <c r="AN75" s="458">
        <f>'Summary (4)'!$T77</f>
        <v>0</v>
      </c>
      <c r="AO75" s="458">
        <f>'Summary (4)'!$T77</f>
        <v>0</v>
      </c>
      <c r="AP75" s="459">
        <f>'Summary (4)'!$T77</f>
        <v>0</v>
      </c>
      <c r="AQ75" s="460">
        <f>'Summary (4)'!$T77</f>
        <v>0</v>
      </c>
      <c r="AR75" s="457">
        <f>'Summary (4)'!$W77</f>
        <v>0</v>
      </c>
      <c r="AS75" s="458">
        <f>'Summary (4)'!$W77</f>
        <v>0</v>
      </c>
      <c r="AT75" s="458">
        <f>'Summary (4)'!$W77</f>
        <v>0</v>
      </c>
      <c r="AU75" s="458">
        <f>'Summary (4)'!$W77</f>
        <v>0</v>
      </c>
      <c r="AV75" s="458">
        <f>'Summary (4)'!$W77</f>
        <v>0</v>
      </c>
      <c r="AW75" s="459">
        <f>'Summary (4)'!$W77</f>
        <v>0</v>
      </c>
      <c r="AX75" s="460">
        <f>'Summary (4)'!$W77</f>
        <v>0</v>
      </c>
      <c r="AY75" s="457">
        <f>'Summary (4)'!$Z77</f>
        <v>0</v>
      </c>
      <c r="AZ75" s="458">
        <f>'Summary (4)'!$Z77</f>
        <v>0</v>
      </c>
      <c r="BA75" s="458">
        <f>'Summary (4)'!$Z77</f>
        <v>0</v>
      </c>
      <c r="BB75" s="458">
        <f>'Summary (4)'!$Z77</f>
        <v>0</v>
      </c>
      <c r="BC75" s="458">
        <f>'Summary (4)'!$Z77</f>
        <v>0</v>
      </c>
      <c r="BD75" s="459">
        <f>'Summary (4)'!$Z77</f>
        <v>0</v>
      </c>
      <c r="BE75" s="460">
        <f>'Summary (4)'!$Z77</f>
        <v>0</v>
      </c>
      <c r="BF75" s="457">
        <f>'Summary (4)'!$AC77</f>
        <v>0</v>
      </c>
      <c r="BG75" s="458">
        <f>'Summary (4)'!$AC77</f>
        <v>0</v>
      </c>
      <c r="BH75" s="458">
        <f>'Summary (4)'!$AC77</f>
        <v>0</v>
      </c>
      <c r="BI75" s="458">
        <f>'Summary (4)'!$AC77</f>
        <v>0</v>
      </c>
      <c r="BJ75" s="458">
        <f>'Summary (4)'!$AC77</f>
        <v>0</v>
      </c>
      <c r="BK75" s="459">
        <f>'Summary (4)'!$AC77</f>
        <v>0</v>
      </c>
      <c r="BL75" s="460">
        <f>'Summary (4)'!$AC77</f>
        <v>0</v>
      </c>
      <c r="BM75" s="457">
        <f>'Summary (4)'!$AF77</f>
        <v>0</v>
      </c>
      <c r="BN75" s="458">
        <f>'Summary (4)'!$AF77</f>
        <v>0</v>
      </c>
      <c r="BO75" s="458">
        <f>'Summary (4)'!$AF77</f>
        <v>0</v>
      </c>
      <c r="BP75" s="458">
        <f>'Summary (4)'!$AF77</f>
        <v>0</v>
      </c>
      <c r="BQ75" s="458">
        <f>'Summary (4)'!$AF77</f>
        <v>0</v>
      </c>
      <c r="BR75" s="459">
        <f>'Summary (4)'!$AF77</f>
        <v>0</v>
      </c>
      <c r="BS75" s="460">
        <f>'Summary (4)'!$AF77</f>
        <v>0</v>
      </c>
      <c r="BT75" s="430"/>
      <c r="BU75" s="430"/>
      <c r="BV75" s="431"/>
    </row>
  </sheetData>
  <sheetProtection formatCells="0" formatColumns="0" formatRows="0" insertHyperlinks="0" sort="0" autoFilter="0" pivotTables="0"/>
  <mergeCells count="62">
    <mergeCell ref="C7:H7"/>
    <mergeCell ref="BT6:BV6"/>
    <mergeCell ref="I7:O7"/>
    <mergeCell ref="P7:V7"/>
    <mergeCell ref="W7:AC7"/>
    <mergeCell ref="AD7:AJ7"/>
    <mergeCell ref="B8:H8"/>
    <mergeCell ref="I8:O8"/>
    <mergeCell ref="P8:V8"/>
    <mergeCell ref="W8:AC8"/>
    <mergeCell ref="AD8:AJ8"/>
    <mergeCell ref="BT8:BV8"/>
    <mergeCell ref="AK7:AQ7"/>
    <mergeCell ref="AR7:AX7"/>
    <mergeCell ref="AY7:BE7"/>
    <mergeCell ref="BF7:BL7"/>
    <mergeCell ref="BM7:BS7"/>
    <mergeCell ref="AK8:AQ8"/>
    <mergeCell ref="AR8:AX8"/>
    <mergeCell ref="AY8:BE8"/>
    <mergeCell ref="BF8:BL8"/>
    <mergeCell ref="BM8:BS8"/>
    <mergeCell ref="BM9:BN10"/>
    <mergeCell ref="BO9:BP10"/>
    <mergeCell ref="AM9:AN10"/>
    <mergeCell ref="AR9:AS10"/>
    <mergeCell ref="AT9:AU10"/>
    <mergeCell ref="AY9:AZ10"/>
    <mergeCell ref="BA9:BB10"/>
    <mergeCell ref="BF9:BG10"/>
    <mergeCell ref="AR55:AU55"/>
    <mergeCell ref="AY55:BB55"/>
    <mergeCell ref="B55:E55"/>
    <mergeCell ref="I55:L55"/>
    <mergeCell ref="BH9:BI10"/>
    <mergeCell ref="R9:S10"/>
    <mergeCell ref="W9:X10"/>
    <mergeCell ref="Y9:Z10"/>
    <mergeCell ref="AD9:AE10"/>
    <mergeCell ref="AF9:AG10"/>
    <mergeCell ref="AK9:AL10"/>
    <mergeCell ref="B9:C10"/>
    <mergeCell ref="D9:E10"/>
    <mergeCell ref="I9:J10"/>
    <mergeCell ref="K9:L10"/>
    <mergeCell ref="P9:Q10"/>
    <mergeCell ref="BF56:BH56"/>
    <mergeCell ref="BM56:BO56"/>
    <mergeCell ref="BF55:BI55"/>
    <mergeCell ref="BM55:BP55"/>
    <mergeCell ref="B56:D56"/>
    <mergeCell ref="I56:K56"/>
    <mergeCell ref="P56:R56"/>
    <mergeCell ref="W56:Y56"/>
    <mergeCell ref="AD56:AF56"/>
    <mergeCell ref="AK56:AM56"/>
    <mergeCell ref="AR56:AT56"/>
    <mergeCell ref="AY56:BA56"/>
    <mergeCell ref="P55:S55"/>
    <mergeCell ref="W55:Z55"/>
    <mergeCell ref="AD55:AG55"/>
    <mergeCell ref="AK55:AN55"/>
  </mergeCells>
  <conditionalFormatting sqref="B12:D54 I12:K54 P12:R54 W12:Y54 AD12:AF54 AK12:AM54 AR12:AT54 AY12:BA54 BF12:BH54 BM12:BO54">
    <cfRule type="expression" dxfId="308" priority="40">
      <formula>$A12=""</formula>
    </cfRule>
    <cfRule type="containsBlanks" dxfId="307" priority="41">
      <formula>LEN(TRIM(B12))=0</formula>
    </cfRule>
  </conditionalFormatting>
  <conditionalFormatting sqref="B56:BP59">
    <cfRule type="expression" dxfId="306" priority="2">
      <formula>B$74&gt;B$73</formula>
    </cfRule>
  </conditionalFormatting>
  <conditionalFormatting sqref="F55:I55">
    <cfRule type="expression" dxfId="305" priority="36">
      <formula>F$74&gt;F$73</formula>
    </cfRule>
  </conditionalFormatting>
  <conditionalFormatting sqref="M57 O57 T57 V57 AA57 AC57 AH57 AJ57 AO57 AQ57 AV57 AX57 BC57 BE57 BJ57 BL57 BQ57 BS57 F57 H57">
    <cfRule type="containsBlanks" dxfId="304" priority="38">
      <formula>LEN(TRIM(F57))=0</formula>
    </cfRule>
  </conditionalFormatting>
  <conditionalFormatting sqref="M55:O59 T55:V59 AA55:AC59 AH55:AJ59 AO55:AQ59 AV55:AX59 BC55:BE59 BJ55:BL59 BQ55:BS59 B12:BS54 B55">
    <cfRule type="expression" dxfId="303" priority="39">
      <formula>B$74&gt;B$73</formula>
    </cfRule>
  </conditionalFormatting>
  <conditionalFormatting sqref="P55">
    <cfRule type="expression" dxfId="302" priority="34">
      <formula>P$74&gt;P$73</formula>
    </cfRule>
  </conditionalFormatting>
  <conditionalFormatting sqref="W55">
    <cfRule type="expression" dxfId="301" priority="32">
      <formula>W$74&gt;W$73</formula>
    </cfRule>
  </conditionalFormatting>
  <conditionalFormatting sqref="AD55">
    <cfRule type="expression" dxfId="300" priority="30">
      <formula>AD$74&gt;AD$73</formula>
    </cfRule>
  </conditionalFormatting>
  <conditionalFormatting sqref="AK55">
    <cfRule type="expression" dxfId="299" priority="28">
      <formula>AK$74&gt;AK$73</formula>
    </cfRule>
  </conditionalFormatting>
  <conditionalFormatting sqref="AR55">
    <cfRule type="expression" dxfId="298" priority="26">
      <formula>AR$74&gt;AR$73</formula>
    </cfRule>
  </conditionalFormatting>
  <conditionalFormatting sqref="AY55">
    <cfRule type="expression" dxfId="297" priority="24">
      <formula>AY$74&gt;AY$73</formula>
    </cfRule>
  </conditionalFormatting>
  <conditionalFormatting sqref="BF55">
    <cfRule type="expression" dxfId="296" priority="22">
      <formula>BF$74&gt;BF$73</formula>
    </cfRule>
  </conditionalFormatting>
  <conditionalFormatting sqref="BM55">
    <cfRule type="expression" dxfId="295" priority="20">
      <formula>BM$74&gt;BM$73</formula>
    </cfRule>
  </conditionalFormatting>
  <printOptions headings="1"/>
  <pageMargins left="0.25" right="0.25" top="0.75" bottom="0.75" header="0.3" footer="0.3"/>
  <pageSetup scale="38" fitToWidth="0"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F2438B30-317B-4D8B-85C1-13FCAB20FF88}">
            <xm:f>B$71&gt;'Summary (1)'!$D$6</xm:f>
            <x14:dxf>
              <fill>
                <patternFill>
                  <bgColor theme="0" tint="-0.499984740745262"/>
                </patternFill>
              </fill>
            </x14:dxf>
          </x14:cfRule>
          <xm:sqref>B56:BP59</xm:sqref>
        </x14:conditionalFormatting>
        <x14:conditionalFormatting xmlns:xm="http://schemas.microsoft.com/office/excel/2006/main">
          <x14:cfRule type="expression" priority="120" id="{6CCD29CD-A810-480D-BF19-CDEDD64A6238}">
            <xm:f>B$71&gt;'Summary (4)'!$D$6</xm:f>
            <x14:dxf>
              <fill>
                <patternFill>
                  <bgColor theme="0" tint="-0.499984740745262"/>
                </patternFill>
              </fill>
            </x14:dxf>
          </x14:cfRule>
          <xm:sqref>B8:BS11</xm:sqref>
        </x14:conditionalFormatting>
        <x14:conditionalFormatting xmlns:xm="http://schemas.microsoft.com/office/excel/2006/main">
          <x14:cfRule type="expression" priority="19" id="{78D8A116-C4C6-4BC6-908D-FA1F07837C12}">
            <xm:f>B$71&gt;'Summary (1)'!$D$6</xm:f>
            <x14:dxf>
              <fill>
                <patternFill>
                  <bgColor theme="0" tint="-0.499984740745262"/>
                </patternFill>
              </fill>
            </x14:dxf>
          </x14:cfRule>
          <xm:sqref>M55:O59 T55:V59 AA55:AC59 AH55:AJ59 AO55:AQ59 AV55:AX59 BC55:BE59 BJ55:BL59 B12:BS54 B55 F55:I55 BQ55:BS59</xm:sqref>
        </x14:conditionalFormatting>
        <x14:conditionalFormatting xmlns:xm="http://schemas.microsoft.com/office/excel/2006/main">
          <x14:cfRule type="expression" priority="35" id="{0A5EB360-306E-461B-B8F1-FDA7F2E3507C}">
            <xm:f>P$71&gt;'Summary (1)'!$D$6</xm:f>
            <x14:dxf>
              <fill>
                <patternFill>
                  <bgColor theme="0" tint="-0.499984740745262"/>
                </patternFill>
              </fill>
            </x14:dxf>
          </x14:cfRule>
          <xm:sqref>P55</xm:sqref>
        </x14:conditionalFormatting>
        <x14:conditionalFormatting xmlns:xm="http://schemas.microsoft.com/office/excel/2006/main">
          <x14:cfRule type="expression" priority="33" id="{EB977991-633A-4B88-90AA-E242CF2D1E5B}">
            <xm:f>W$71&gt;'Summary (1)'!$D$6</xm:f>
            <x14:dxf>
              <fill>
                <patternFill>
                  <bgColor theme="0" tint="-0.499984740745262"/>
                </patternFill>
              </fill>
            </x14:dxf>
          </x14:cfRule>
          <xm:sqref>W55</xm:sqref>
        </x14:conditionalFormatting>
        <x14:conditionalFormatting xmlns:xm="http://schemas.microsoft.com/office/excel/2006/main">
          <x14:cfRule type="expression" priority="31" id="{DEA34F70-0471-4423-A856-80349E0B9888}">
            <xm:f>AD$71&gt;'Summary (1)'!$D$6</xm:f>
            <x14:dxf>
              <fill>
                <patternFill>
                  <bgColor theme="0" tint="-0.499984740745262"/>
                </patternFill>
              </fill>
            </x14:dxf>
          </x14:cfRule>
          <xm:sqref>AD55</xm:sqref>
        </x14:conditionalFormatting>
        <x14:conditionalFormatting xmlns:xm="http://schemas.microsoft.com/office/excel/2006/main">
          <x14:cfRule type="expression" priority="29" id="{B80D6402-4C86-4ADC-B313-F68D3D1F8043}">
            <xm:f>AK$71&gt;'Summary (1)'!$D$6</xm:f>
            <x14:dxf>
              <fill>
                <patternFill>
                  <bgColor theme="0" tint="-0.499984740745262"/>
                </patternFill>
              </fill>
            </x14:dxf>
          </x14:cfRule>
          <xm:sqref>AK55</xm:sqref>
        </x14:conditionalFormatting>
        <x14:conditionalFormatting xmlns:xm="http://schemas.microsoft.com/office/excel/2006/main">
          <x14:cfRule type="expression" priority="27" id="{4DE7903F-3926-4CEB-A791-1CC59735E871}">
            <xm:f>AR$71&gt;'Summary (1)'!$D$6</xm:f>
            <x14:dxf>
              <fill>
                <patternFill>
                  <bgColor theme="0" tint="-0.499984740745262"/>
                </patternFill>
              </fill>
            </x14:dxf>
          </x14:cfRule>
          <xm:sqref>AR55</xm:sqref>
        </x14:conditionalFormatting>
        <x14:conditionalFormatting xmlns:xm="http://schemas.microsoft.com/office/excel/2006/main">
          <x14:cfRule type="expression" priority="25" id="{D31BBE53-A4FA-45FA-8A0F-78103130E321}">
            <xm:f>AY$71&gt;'Summary (1)'!$D$6</xm:f>
            <x14:dxf>
              <fill>
                <patternFill>
                  <bgColor theme="0" tint="-0.499984740745262"/>
                </patternFill>
              </fill>
            </x14:dxf>
          </x14:cfRule>
          <xm:sqref>AY55</xm:sqref>
        </x14:conditionalFormatting>
        <x14:conditionalFormatting xmlns:xm="http://schemas.microsoft.com/office/excel/2006/main">
          <x14:cfRule type="expression" priority="23" id="{979DAF5E-6253-42A8-B5E8-D5D01854325A}">
            <xm:f>BF$71&gt;'Summary (1)'!$D$6</xm:f>
            <x14:dxf>
              <fill>
                <patternFill>
                  <bgColor theme="0" tint="-0.499984740745262"/>
                </patternFill>
              </fill>
            </x14:dxf>
          </x14:cfRule>
          <xm:sqref>BF55</xm:sqref>
        </x14:conditionalFormatting>
        <x14:conditionalFormatting xmlns:xm="http://schemas.microsoft.com/office/excel/2006/main">
          <x14:cfRule type="expression" priority="21" id="{27D5C9CB-6EC6-48F6-A544-A0E6CB452B05}">
            <xm:f>BM$71&gt;'Summary (1)'!$D$6</xm:f>
            <x14:dxf>
              <fill>
                <patternFill>
                  <bgColor theme="0" tint="-0.499984740745262"/>
                </patternFill>
              </fill>
            </x14:dxf>
          </x14:cfRule>
          <xm:sqref>BM55</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59999389629810485"/>
    <pageSetUpPr fitToPage="1"/>
  </sheetPr>
  <dimension ref="A1:AJ115"/>
  <sheetViews>
    <sheetView showGridLines="0" showZeros="0" zoomScaleNormal="100" workbookViewId="0">
      <pane xSplit="1" ySplit="12" topLeftCell="B49"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1" width="14.7109375" customWidth="1"/>
    <col min="32" max="33" width="13.5703125"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(4)'!A1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(4)'!B3</f>
        <v>45717</v>
      </c>
      <c r="C3" s="1212"/>
      <c r="D3" s="161"/>
      <c r="E3" s="161"/>
      <c r="F3" s="161"/>
    </row>
    <row r="4" spans="1:34" ht="15" customHeight="1">
      <c r="A4" s="177" t="str">
        <f>'Summary (4)'!A7</f>
        <v>Provider Name</v>
      </c>
      <c r="B4" s="1213">
        <f>'Summary (4)'!B7</f>
        <v>0</v>
      </c>
      <c r="C4" s="1213"/>
      <c r="D4" s="157"/>
      <c r="E4" s="157"/>
      <c r="F4" s="157"/>
    </row>
    <row r="5" spans="1:34" ht="15" customHeight="1">
      <c r="A5" s="177" t="str">
        <f>'Summary (4)'!A8</f>
        <v>Program</v>
      </c>
      <c r="B5" s="1213" t="str">
        <f>'Summary (4)'!B8</f>
        <v>TAY Impacted by Violence Rapid Rehousing</v>
      </c>
      <c r="C5" s="1213"/>
      <c r="D5" s="157"/>
      <c r="E5" s="157"/>
      <c r="F5" s="157"/>
    </row>
    <row r="6" spans="1:34" ht="15.6">
      <c r="A6" s="177" t="str">
        <f>'Summary (4)'!A9</f>
        <v>F$P Contract ID#</v>
      </c>
      <c r="B6" s="1214" t="str">
        <f>'Summary (4)'!B9</f>
        <v>TBD</v>
      </c>
      <c r="C6" s="1214"/>
      <c r="D6" s="156"/>
      <c r="E6" s="156"/>
      <c r="F6" s="156"/>
    </row>
    <row r="7" spans="1:34" ht="15.6">
      <c r="A7" s="177" t="s">
        <v>188</v>
      </c>
      <c r="B7" s="1345">
        <f>'Summary (4)'!B12</f>
        <v>0</v>
      </c>
      <c r="C7" s="1346"/>
      <c r="D7" s="156"/>
      <c r="E7" s="156"/>
      <c r="F7" s="156"/>
    </row>
    <row r="8" spans="1:34" ht="13.5" thickBot="1">
      <c r="A8" s="97"/>
      <c r="B8" s="108"/>
      <c r="C8" s="109" t="str">
        <f>'Summary (4)'!F17</f>
        <v xml:space="preserve"> </v>
      </c>
      <c r="D8" s="110"/>
      <c r="E8" s="110"/>
      <c r="F8" s="110" t="str">
        <f>'Summary (4)'!I17</f>
        <v xml:space="preserve"> </v>
      </c>
      <c r="G8" s="110"/>
      <c r="H8" s="110"/>
      <c r="I8" s="110" t="str">
        <f>'Summary (4)'!L17</f>
        <v xml:space="preserve"> </v>
      </c>
      <c r="J8" s="110"/>
      <c r="K8" s="110"/>
      <c r="L8" s="110" t="str">
        <f>'Summary (4)'!O17</f>
        <v xml:space="preserve"> </v>
      </c>
      <c r="M8" s="110"/>
      <c r="N8" s="110"/>
      <c r="O8" s="110" t="str">
        <f>'Summary (4)'!R17</f>
        <v xml:space="preserve"> </v>
      </c>
      <c r="P8" s="110"/>
      <c r="Q8" s="110"/>
      <c r="R8" s="110" t="str">
        <f>'Summary (4)'!U17</f>
        <v xml:space="preserve"> </v>
      </c>
      <c r="S8" s="110"/>
      <c r="T8" s="110"/>
      <c r="U8" s="110" t="str">
        <f>'Summary (4)'!X17</f>
        <v xml:space="preserve"> </v>
      </c>
      <c r="V8" s="110"/>
      <c r="W8" s="110"/>
      <c r="X8" s="110" t="str">
        <f>'Summary (4)'!AA17</f>
        <v xml:space="preserve"> </v>
      </c>
      <c r="Y8" s="110"/>
      <c r="Z8" s="110"/>
      <c r="AA8" s="110" t="str">
        <f>'Summary (4)'!AD17</f>
        <v xml:space="preserve"> </v>
      </c>
      <c r="AB8" s="110"/>
      <c r="AC8" s="110"/>
      <c r="AD8" s="110" t="str">
        <f>'Summary (4)'!AG17</f>
        <v xml:space="preserve"> </v>
      </c>
    </row>
    <row r="9" spans="1:34" ht="24.75" customHeight="1">
      <c r="B9" s="1218" t="str">
        <f>'Summary (4)'!E18</f>
        <v>Year 1</v>
      </c>
      <c r="C9" s="1219"/>
      <c r="D9" s="1220"/>
      <c r="E9" s="1221" t="str">
        <f>'Summary (4)'!H18</f>
        <v>Year 2</v>
      </c>
      <c r="F9" s="1222"/>
      <c r="G9" s="1223"/>
      <c r="H9" s="1224" t="str">
        <f>'Summary (4)'!K18</f>
        <v>Year 3</v>
      </c>
      <c r="I9" s="1225"/>
      <c r="J9" s="1226"/>
      <c r="K9" s="1227" t="str">
        <f>'Summary (4)'!N18</f>
        <v>Year 4</v>
      </c>
      <c r="L9" s="1228"/>
      <c r="M9" s="1229"/>
      <c r="N9" s="1230" t="str">
        <f>'Summary (4)'!Q18</f>
        <v>Year 5</v>
      </c>
      <c r="O9" s="1231"/>
      <c r="P9" s="1232"/>
      <c r="Q9" s="1233" t="str">
        <f>'Summary (4)'!T18</f>
        <v>Year 6</v>
      </c>
      <c r="R9" s="1234"/>
      <c r="S9" s="1235"/>
      <c r="T9" s="1236" t="str">
        <f>'Summary (4)'!W18</f>
        <v>Year 7</v>
      </c>
      <c r="U9" s="1237"/>
      <c r="V9" s="1238"/>
      <c r="W9" s="1239" t="str">
        <f>'Summary (4)'!Z18</f>
        <v>Year 8</v>
      </c>
      <c r="X9" s="1240"/>
      <c r="Y9" s="1241"/>
      <c r="Z9" s="1242" t="str">
        <f>'Summary (4)'!AC18</f>
        <v>Year 9</v>
      </c>
      <c r="AA9" s="1243"/>
      <c r="AB9" s="1244"/>
      <c r="AC9" s="1245" t="str">
        <f>'Summary (4)'!AF18</f>
        <v>Year 10</v>
      </c>
      <c r="AD9" s="1246"/>
      <c r="AE9" s="1247"/>
      <c r="AF9" s="1215" t="s">
        <v>163</v>
      </c>
      <c r="AG9" s="1216"/>
      <c r="AH9" s="1217"/>
    </row>
    <row r="10" spans="1:34" s="32" customFormat="1" ht="27" customHeight="1">
      <c r="B10" s="25" t="str">
        <f>'Salary Detail (4)'!F9</f>
        <v>3/1/2025 - 6/30/2025</v>
      </c>
      <c r="C10" s="101" t="str">
        <f>'Salary Detail (4)'!G9</f>
        <v>3/1/2025 - 6/30/2025</v>
      </c>
      <c r="D10" s="26" t="str">
        <f>'Salary Detail (4)'!H9</f>
        <v>3/1/2025 - 6/30/2025</v>
      </c>
      <c r="E10" s="33" t="str">
        <f>'Salary Detail (4)'!M9</f>
        <v>7/1/2025 - 6/30/2026</v>
      </c>
      <c r="F10" s="102" t="str">
        <f>'Salary Detail (4)'!N9</f>
        <v>7/1/2025 - 6/30/2026</v>
      </c>
      <c r="G10" s="34" t="str">
        <f>'Salary Detail (4)'!O9</f>
        <v>7/1/2025 - 6/30/2026</v>
      </c>
      <c r="H10" s="47" t="str">
        <f>'Salary Detail (4)'!T9</f>
        <v>N/A</v>
      </c>
      <c r="I10" s="48" t="str">
        <f>'Salary Detail (4)'!U9</f>
        <v>N/A</v>
      </c>
      <c r="J10" s="103" t="str">
        <f>'Salary Detail (4)'!V9</f>
        <v>N/A</v>
      </c>
      <c r="K10" s="52" t="str">
        <f>'Salary Detail (4)'!AA9</f>
        <v>N/A</v>
      </c>
      <c r="L10" s="53" t="str">
        <f>'Salary Detail (4)'!AB9</f>
        <v>N/A</v>
      </c>
      <c r="M10" s="54" t="str">
        <f>'Salary Detail (4)'!AC9</f>
        <v>N/A</v>
      </c>
      <c r="N10" s="55" t="str">
        <f>'Salary Detail (4)'!AH9</f>
        <v>N/A</v>
      </c>
      <c r="O10" s="56" t="str">
        <f>'Salary Detail (4)'!AI9</f>
        <v>N/A</v>
      </c>
      <c r="P10" s="57" t="str">
        <f>'Salary Detail (4)'!AJ9</f>
        <v>N/A</v>
      </c>
      <c r="Q10" s="61" t="str">
        <f>'Salary Detail (4)'!AO9</f>
        <v>N/A</v>
      </c>
      <c r="R10" s="62" t="str">
        <f>'Salary Detail (4)'!AP9</f>
        <v>N/A</v>
      </c>
      <c r="S10" s="63" t="str">
        <f>'Salary Detail (4)'!AQ9</f>
        <v>N/A</v>
      </c>
      <c r="T10" s="67" t="str">
        <f>'Salary Detail (4)'!AV9</f>
        <v>N/A</v>
      </c>
      <c r="U10" s="68" t="str">
        <f>'Salary Detail (4)'!AW9</f>
        <v>N/A</v>
      </c>
      <c r="V10" s="69" t="str">
        <f>'Salary Detail (4)'!AX9</f>
        <v>N/A</v>
      </c>
      <c r="W10" s="73" t="str">
        <f>'Salary Detail (4)'!BC9</f>
        <v>N/A</v>
      </c>
      <c r="X10" s="74" t="str">
        <f>'Salary Detail (4)'!BD9</f>
        <v>N/A</v>
      </c>
      <c r="Y10" s="75" t="str">
        <f>'Salary Detail (4)'!BE9</f>
        <v>N/A</v>
      </c>
      <c r="Z10" s="79" t="str">
        <f>'Salary Detail (4)'!BJ9</f>
        <v>N/A</v>
      </c>
      <c r="AA10" s="80" t="str">
        <f>'Salary Detail (4)'!BK9</f>
        <v>N/A</v>
      </c>
      <c r="AB10" s="81" t="str">
        <f>'Salary Detail (4)'!BL9</f>
        <v>N/A</v>
      </c>
      <c r="AC10" s="85" t="str">
        <f>'Salary Detail (4)'!BQ9</f>
        <v>N/A</v>
      </c>
      <c r="AD10" s="86" t="str">
        <f>'Salary Detail (4)'!BR9</f>
        <v>N/A</v>
      </c>
      <c r="AE10" s="87" t="str">
        <f>'Salary Detail (4)'!BS9</f>
        <v>N/A</v>
      </c>
      <c r="AF10" s="91" t="str">
        <f>'Salary Detail (4)'!BT9</f>
        <v>3/1/2025 - 6/30/2026</v>
      </c>
      <c r="AG10" s="99" t="str">
        <f>'Salary Detail (4)'!BU9</f>
        <v>3/1/2025 - 6/30/2026</v>
      </c>
      <c r="AH10" s="92" t="str">
        <f>'Salary Detail (4)'!BV9</f>
        <v>3/1/2025 - 6/30/2026</v>
      </c>
    </row>
    <row r="11" spans="1:34" ht="19.5" customHeight="1">
      <c r="B11" s="28" t="str">
        <f>'Salary Detail (4)'!F10</f>
        <v/>
      </c>
      <c r="C11" s="17" t="str">
        <f>'Salary Detail (4)'!G10</f>
        <v xml:space="preserve"> </v>
      </c>
      <c r="D11" s="29" t="str">
        <f>'Salary Detail (4)'!H10</f>
        <v>New</v>
      </c>
      <c r="E11" s="30" t="str">
        <f>'Salary Detail (4)'!M10</f>
        <v/>
      </c>
      <c r="F11" s="27" t="str">
        <f>'Salary Detail (4)'!N10</f>
        <v xml:space="preserve"> </v>
      </c>
      <c r="G11" s="31" t="str">
        <f>'Salary Detail (4)'!O10</f>
        <v>New</v>
      </c>
      <c r="H11" s="44" t="str">
        <f>'Salary Detail (4)'!T10</f>
        <v/>
      </c>
      <c r="I11" s="46" t="str">
        <f>'Salary Detail (4)'!U10</f>
        <v xml:space="preserve"> </v>
      </c>
      <c r="J11" s="45" t="str">
        <f>'Salary Detail (4)'!V10</f>
        <v>New</v>
      </c>
      <c r="K11" s="49" t="str">
        <f>'Salary Detail (4)'!AA10</f>
        <v/>
      </c>
      <c r="L11" s="50" t="str">
        <f>'Salary Detail (4)'!AB10</f>
        <v xml:space="preserve"> </v>
      </c>
      <c r="M11" s="51" t="str">
        <f>'Salary Detail (4)'!AC10</f>
        <v>New</v>
      </c>
      <c r="N11" s="58" t="str">
        <f>'Salary Detail (4)'!AH10</f>
        <v/>
      </c>
      <c r="O11" s="59" t="str">
        <f>'Salary Detail (4)'!AI10</f>
        <v xml:space="preserve"> </v>
      </c>
      <c r="P11" s="60" t="str">
        <f>'Salary Detail (4)'!AJ10</f>
        <v>New</v>
      </c>
      <c r="Q11" s="64" t="str">
        <f>'Salary Detail (4)'!AO10</f>
        <v/>
      </c>
      <c r="R11" s="65" t="str">
        <f>'Salary Detail (4)'!AP10</f>
        <v xml:space="preserve"> </v>
      </c>
      <c r="S11" s="66" t="str">
        <f>'Salary Detail (4)'!AQ10</f>
        <v>New</v>
      </c>
      <c r="T11" s="70" t="str">
        <f>'Salary Detail (4)'!AV10</f>
        <v/>
      </c>
      <c r="U11" s="71" t="str">
        <f>'Salary Detail (4)'!AW10</f>
        <v xml:space="preserve"> </v>
      </c>
      <c r="V11" s="72" t="str">
        <f>'Salary Detail (4)'!AX10</f>
        <v>New</v>
      </c>
      <c r="W11" s="76" t="str">
        <f>'Salary Detail (4)'!BC10</f>
        <v/>
      </c>
      <c r="X11" s="77" t="str">
        <f>'Salary Detail (4)'!BD10</f>
        <v xml:space="preserve"> </v>
      </c>
      <c r="Y11" s="78" t="str">
        <f>'Salary Detail (4)'!BE10</f>
        <v>New</v>
      </c>
      <c r="Z11" s="82" t="str">
        <f>'Salary Detail (4)'!BJ10</f>
        <v/>
      </c>
      <c r="AA11" s="83" t="str">
        <f>'Salary Detail (4)'!BK10</f>
        <v xml:space="preserve"> </v>
      </c>
      <c r="AB11" s="84" t="str">
        <f>'Salary Detail (4)'!BL10</f>
        <v>New</v>
      </c>
      <c r="AC11" s="88" t="str">
        <f>'Salary Detail (4)'!BQ10</f>
        <v/>
      </c>
      <c r="AD11" s="89" t="str">
        <f>'Salary Detail (4)'!BR10</f>
        <v xml:space="preserve"> </v>
      </c>
      <c r="AE11" s="90" t="str">
        <f>'Salary Detail (4)'!BS10</f>
        <v>New</v>
      </c>
      <c r="AF11" s="93" t="str">
        <f>'Salary Detail (4)'!BT10</f>
        <v/>
      </c>
      <c r="AG11" s="100" t="s">
        <v>58</v>
      </c>
      <c r="AH11" s="94" t="str">
        <f>'Salary Detail (4)'!BV10</f>
        <v>New</v>
      </c>
    </row>
    <row r="12" spans="1:34"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s="686" customFormat="1"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s="686" customFormat="1"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H29" si="10">SUM(B14,E14,H14,K14,N14,Q14,T14,W14,Z14,AC14)</f>
        <v>0</v>
      </c>
      <c r="AG14" s="713">
        <f t="shared" si="10"/>
        <v>0</v>
      </c>
      <c r="AH14" s="715">
        <f t="shared" si="10"/>
        <v>0</v>
      </c>
    </row>
    <row r="15" spans="1:34" s="686" customFormat="1"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0"/>
        <v>0</v>
      </c>
    </row>
    <row r="16" spans="1:34" s="686" customFormat="1"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0"/>
        <v>0</v>
      </c>
    </row>
    <row r="17" spans="1:34" s="686" customFormat="1"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0"/>
        <v>0</v>
      </c>
    </row>
    <row r="18" spans="1:34" s="686" customFormat="1"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0"/>
        <v>0</v>
      </c>
    </row>
    <row r="19" spans="1:34" s="686" customFormat="1"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0"/>
        <v>0</v>
      </c>
    </row>
    <row r="20" spans="1:34" s="686" customFormat="1"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si="10"/>
        <v>0</v>
      </c>
      <c r="AG20" s="713">
        <f t="shared" si="10"/>
        <v>0</v>
      </c>
      <c r="AH20" s="715">
        <f t="shared" si="10"/>
        <v>0</v>
      </c>
    </row>
    <row r="21" spans="1:34" s="686" customFormat="1"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0"/>
        <v>0</v>
      </c>
      <c r="AG21" s="713">
        <f t="shared" si="10"/>
        <v>0</v>
      </c>
      <c r="AH21" s="715">
        <f t="shared" si="10"/>
        <v>0</v>
      </c>
    </row>
    <row r="22" spans="1:34" s="686" customFormat="1"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0"/>
        <v>0</v>
      </c>
      <c r="AG22" s="713">
        <f t="shared" si="10"/>
        <v>0</v>
      </c>
      <c r="AH22" s="715">
        <f t="shared" si="10"/>
        <v>0</v>
      </c>
    </row>
    <row r="23" spans="1:34" s="686" customFormat="1"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0"/>
        <v>0</v>
      </c>
      <c r="AG23" s="713">
        <f t="shared" si="10"/>
        <v>0</v>
      </c>
      <c r="AH23" s="715">
        <f t="shared" si="10"/>
        <v>0</v>
      </c>
    </row>
    <row r="24" spans="1:34" s="686" customFormat="1"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0"/>
        <v>0</v>
      </c>
      <c r="AG24" s="713">
        <f t="shared" si="10"/>
        <v>0</v>
      </c>
      <c r="AH24" s="715">
        <f t="shared" si="10"/>
        <v>0</v>
      </c>
    </row>
    <row r="25" spans="1:34" s="686" customFormat="1"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0"/>
        <v>0</v>
      </c>
      <c r="AG25" s="713">
        <f t="shared" si="10"/>
        <v>0</v>
      </c>
      <c r="AH25" s="715">
        <f t="shared" si="10"/>
        <v>0</v>
      </c>
    </row>
    <row r="26" spans="1:34" s="686" customFormat="1"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0"/>
        <v>0</v>
      </c>
    </row>
    <row r="27" spans="1:34" s="686" customFormat="1"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H63" si="11">SUM(B27,E27,H27,K27,N27,Q27,T27,W27,Z27,AC27)</f>
        <v>0</v>
      </c>
      <c r="AG27" s="713">
        <f t="shared" si="11"/>
        <v>0</v>
      </c>
      <c r="AH27" s="715">
        <f t="shared" si="10"/>
        <v>0</v>
      </c>
    </row>
    <row r="28" spans="1:34" s="686" customFormat="1"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1"/>
        <v>0</v>
      </c>
      <c r="AG28" s="713">
        <f t="shared" si="11"/>
        <v>0</v>
      </c>
      <c r="AH28" s="715">
        <f t="shared" si="10"/>
        <v>0</v>
      </c>
    </row>
    <row r="29" spans="1:34" s="686" customFormat="1"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si="11"/>
        <v>0</v>
      </c>
      <c r="AG29" s="713">
        <f t="shared" si="11"/>
        <v>0</v>
      </c>
      <c r="AH29" s="715">
        <f t="shared" si="10"/>
        <v>0</v>
      </c>
    </row>
    <row r="30" spans="1:34" s="686" customFormat="1"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1"/>
        <v>0</v>
      </c>
      <c r="AG30" s="713">
        <f t="shared" si="11"/>
        <v>0</v>
      </c>
      <c r="AH30" s="715">
        <f t="shared" si="11"/>
        <v>0</v>
      </c>
    </row>
    <row r="31" spans="1:34" s="686" customFormat="1"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1"/>
        <v>0</v>
      </c>
      <c r="AG31" s="713">
        <f t="shared" si="11"/>
        <v>0</v>
      </c>
      <c r="AH31" s="715">
        <f t="shared" si="11"/>
        <v>0</v>
      </c>
    </row>
    <row r="32" spans="1:34" s="686" customFormat="1"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1"/>
        <v>0</v>
      </c>
      <c r="AG32" s="713">
        <f t="shared" si="11"/>
        <v>0</v>
      </c>
      <c r="AH32" s="715">
        <f t="shared" si="11"/>
        <v>0</v>
      </c>
    </row>
    <row r="33" spans="1:34" s="686" customFormat="1"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1"/>
        <v>0</v>
      </c>
      <c r="AG33" s="713">
        <f t="shared" si="11"/>
        <v>0</v>
      </c>
      <c r="AH33" s="715">
        <f t="shared" si="11"/>
        <v>0</v>
      </c>
    </row>
    <row r="34" spans="1:34" s="686" customFormat="1"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1"/>
        <v>0</v>
      </c>
      <c r="AG34" s="713">
        <f t="shared" si="11"/>
        <v>0</v>
      </c>
      <c r="AH34" s="715">
        <f t="shared" si="11"/>
        <v>0</v>
      </c>
    </row>
    <row r="35" spans="1:34" s="686" customFormat="1"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1"/>
        <v>0</v>
      </c>
      <c r="AG35" s="713">
        <f t="shared" si="11"/>
        <v>0</v>
      </c>
      <c r="AH35" s="715">
        <f t="shared" si="11"/>
        <v>0</v>
      </c>
    </row>
    <row r="36" spans="1:34" s="686" customFormat="1"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1"/>
        <v>0</v>
      </c>
      <c r="AG36" s="713">
        <f t="shared" si="11"/>
        <v>0</v>
      </c>
      <c r="AH36" s="715">
        <f t="shared" si="11"/>
        <v>0</v>
      </c>
    </row>
    <row r="37" spans="1:34" s="686" customFormat="1"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1"/>
        <v>0</v>
      </c>
      <c r="AG37" s="713">
        <f t="shared" si="11"/>
        <v>0</v>
      </c>
      <c r="AH37" s="715">
        <f t="shared" si="11"/>
        <v>0</v>
      </c>
    </row>
    <row r="38" spans="1:34" s="686" customFormat="1"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1"/>
        <v>0</v>
      </c>
      <c r="AG38" s="713">
        <f t="shared" si="11"/>
        <v>0</v>
      </c>
      <c r="AH38" s="715">
        <f t="shared" si="11"/>
        <v>0</v>
      </c>
    </row>
    <row r="39" spans="1:34" s="686" customFormat="1"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1"/>
        <v>0</v>
      </c>
      <c r="AG39" s="713">
        <f t="shared" si="11"/>
        <v>0</v>
      </c>
      <c r="AH39" s="715">
        <f t="shared" si="11"/>
        <v>0</v>
      </c>
    </row>
    <row r="40" spans="1:34" s="686" customFormat="1"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1"/>
        <v>0</v>
      </c>
      <c r="AG40" s="713">
        <f t="shared" si="11"/>
        <v>0</v>
      </c>
      <c r="AH40" s="715">
        <f t="shared" si="11"/>
        <v>0</v>
      </c>
    </row>
    <row r="41" spans="1:34" s="686" customFormat="1"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1"/>
        <v>0</v>
      </c>
      <c r="AG41" s="713">
        <f t="shared" si="11"/>
        <v>0</v>
      </c>
      <c r="AH41" s="715">
        <f t="shared" si="11"/>
        <v>0</v>
      </c>
    </row>
    <row r="42" spans="1:34" s="686" customFormat="1"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1"/>
        <v>0</v>
      </c>
      <c r="AG42" s="713">
        <f t="shared" si="11"/>
        <v>0</v>
      </c>
      <c r="AH42" s="715">
        <f t="shared" si="11"/>
        <v>0</v>
      </c>
    </row>
    <row r="43" spans="1:34" s="686" customFormat="1"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1"/>
        <v>0</v>
      </c>
      <c r="AG43" s="713">
        <f t="shared" si="11"/>
        <v>0</v>
      </c>
      <c r="AH43" s="715">
        <f t="shared" si="11"/>
        <v>0</v>
      </c>
    </row>
    <row r="44" spans="1:34" s="686" customFormat="1"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1"/>
        <v>0</v>
      </c>
      <c r="AG44" s="713">
        <f t="shared" si="11"/>
        <v>0</v>
      </c>
      <c r="AH44" s="715">
        <f t="shared" si="11"/>
        <v>0</v>
      </c>
    </row>
    <row r="45" spans="1:34" s="686" customFormat="1"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1"/>
        <v>0</v>
      </c>
      <c r="AG45" s="713">
        <f t="shared" si="11"/>
        <v>0</v>
      </c>
      <c r="AH45" s="715">
        <f t="shared" si="11"/>
        <v>0</v>
      </c>
    </row>
    <row r="46" spans="1:34" s="686" customFormat="1"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1"/>
        <v>0</v>
      </c>
      <c r="AG46" s="713">
        <f t="shared" si="11"/>
        <v>0</v>
      </c>
      <c r="AH46" s="715">
        <f t="shared" si="11"/>
        <v>0</v>
      </c>
    </row>
    <row r="47" spans="1:34" s="686" customFormat="1"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1"/>
        <v>0</v>
      </c>
      <c r="AG47" s="713">
        <f t="shared" si="11"/>
        <v>0</v>
      </c>
      <c r="AH47" s="715">
        <f t="shared" si="11"/>
        <v>0</v>
      </c>
    </row>
    <row r="48" spans="1:34" s="686" customFormat="1"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1"/>
        <v>0</v>
      </c>
      <c r="AG48" s="713">
        <f t="shared" si="11"/>
        <v>0</v>
      </c>
      <c r="AH48" s="715">
        <f t="shared" si="11"/>
        <v>0</v>
      </c>
    </row>
    <row r="49" spans="1:34" s="686" customFormat="1"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1"/>
        <v>0</v>
      </c>
      <c r="AG49" s="713">
        <f t="shared" si="11"/>
        <v>0</v>
      </c>
      <c r="AH49" s="715">
        <f t="shared" si="11"/>
        <v>0</v>
      </c>
    </row>
    <row r="50" spans="1:34" s="686" customFormat="1"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1"/>
        <v>0</v>
      </c>
      <c r="AG50" s="713">
        <f t="shared" si="11"/>
        <v>0</v>
      </c>
      <c r="AH50" s="715">
        <f t="shared" si="11"/>
        <v>0</v>
      </c>
    </row>
    <row r="51" spans="1:34" s="686" customFormat="1"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1"/>
        <v>0</v>
      </c>
      <c r="AG51" s="713">
        <f t="shared" si="11"/>
        <v>0</v>
      </c>
      <c r="AH51" s="715">
        <f t="shared" si="11"/>
        <v>0</v>
      </c>
    </row>
    <row r="52" spans="1:34" s="686" customFormat="1"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1"/>
        <v>0</v>
      </c>
      <c r="AG52" s="713">
        <f t="shared" si="11"/>
        <v>0</v>
      </c>
      <c r="AH52" s="715">
        <f t="shared" si="11"/>
        <v>0</v>
      </c>
    </row>
    <row r="53" spans="1:34" s="686" customFormat="1"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1"/>
        <v>0</v>
      </c>
      <c r="AG53" s="713">
        <f t="shared" si="11"/>
        <v>0</v>
      </c>
      <c r="AH53" s="715">
        <f t="shared" si="11"/>
        <v>0</v>
      </c>
    </row>
    <row r="54" spans="1:34" s="686" customFormat="1"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1"/>
        <v>0</v>
      </c>
      <c r="AG54" s="713">
        <f t="shared" si="11"/>
        <v>0</v>
      </c>
      <c r="AH54" s="715">
        <f t="shared" si="11"/>
        <v>0</v>
      </c>
    </row>
    <row r="55" spans="1:34" s="686" customFormat="1"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1"/>
        <v>0</v>
      </c>
      <c r="AG55" s="713">
        <f t="shared" si="11"/>
        <v>0</v>
      </c>
      <c r="AH55" s="715">
        <f t="shared" si="11"/>
        <v>0</v>
      </c>
    </row>
    <row r="56" spans="1:34" s="686" customFormat="1"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1"/>
        <v>0</v>
      </c>
      <c r="AG56" s="713">
        <f t="shared" si="11"/>
        <v>0</v>
      </c>
      <c r="AH56" s="715">
        <f t="shared" si="11"/>
        <v>0</v>
      </c>
    </row>
    <row r="57" spans="1:34" s="686" customFormat="1"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1"/>
        <v>0</v>
      </c>
      <c r="AG57" s="713">
        <f t="shared" si="11"/>
        <v>0</v>
      </c>
      <c r="AH57" s="715">
        <f t="shared" si="11"/>
        <v>0</v>
      </c>
    </row>
    <row r="58" spans="1:34" s="686" customFormat="1"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1"/>
        <v>0</v>
      </c>
      <c r="AG58" s="713">
        <f t="shared" si="11"/>
        <v>0</v>
      </c>
      <c r="AH58" s="715">
        <f t="shared" si="11"/>
        <v>0</v>
      </c>
    </row>
    <row r="59" spans="1:34" s="686" customFormat="1"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1"/>
        <v>0</v>
      </c>
      <c r="AG59" s="713">
        <f t="shared" si="11"/>
        <v>0</v>
      </c>
      <c r="AH59" s="715">
        <f t="shared" si="11"/>
        <v>0</v>
      </c>
    </row>
    <row r="60" spans="1:34" s="686" customFormat="1"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1"/>
        <v>0</v>
      </c>
      <c r="AG60" s="713">
        <f t="shared" si="11"/>
        <v>0</v>
      </c>
      <c r="AH60" s="715">
        <f t="shared" si="11"/>
        <v>0</v>
      </c>
    </row>
    <row r="61" spans="1:34" s="686" customFormat="1"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1"/>
        <v>0</v>
      </c>
      <c r="AG61" s="713">
        <f t="shared" si="11"/>
        <v>0</v>
      </c>
      <c r="AH61" s="715">
        <f t="shared" si="11"/>
        <v>0</v>
      </c>
    </row>
    <row r="62" spans="1:34" s="686" customFormat="1"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1"/>
        <v>0</v>
      </c>
      <c r="AG62" s="713">
        <f t="shared" si="11"/>
        <v>0</v>
      </c>
      <c r="AH62" s="715">
        <f t="shared" si="11"/>
        <v>0</v>
      </c>
    </row>
    <row r="63" spans="1:34" s="686" customFormat="1"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1"/>
        <v>0</v>
      </c>
      <c r="AG63" s="713">
        <f t="shared" si="11"/>
        <v>0</v>
      </c>
      <c r="AH63" s="715">
        <f t="shared" si="11"/>
        <v>0</v>
      </c>
    </row>
    <row r="64" spans="1:34" s="686" customFormat="1"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H66" si="12">SUM(B64,E64,H64,K64,N64,Q64,T64,W64,Z64,AC64)</f>
        <v>0</v>
      </c>
      <c r="AG64" s="713">
        <f t="shared" si="12"/>
        <v>0</v>
      </c>
      <c r="AH64" s="715">
        <f t="shared" si="12"/>
        <v>0</v>
      </c>
    </row>
    <row r="65" spans="1:34" s="686" customFormat="1"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2"/>
        <v>0</v>
      </c>
      <c r="AG65" s="713">
        <f t="shared" si="12"/>
        <v>0</v>
      </c>
      <c r="AH65" s="715">
        <f t="shared" si="12"/>
        <v>0</v>
      </c>
    </row>
    <row r="66" spans="1:34" s="686" customFormat="1"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2"/>
        <v>0</v>
      </c>
      <c r="AG66" s="713">
        <f t="shared" si="12"/>
        <v>0</v>
      </c>
      <c r="AH66" s="715">
        <f t="shared" si="12"/>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13">SUM(B13:B66)</f>
        <v>0</v>
      </c>
      <c r="C68" s="707">
        <f t="shared" si="13"/>
        <v>0</v>
      </c>
      <c r="D68" s="709">
        <f t="shared" si="13"/>
        <v>0</v>
      </c>
      <c r="E68" s="708">
        <f t="shared" si="13"/>
        <v>0</v>
      </c>
      <c r="F68" s="707">
        <f t="shared" si="13"/>
        <v>0</v>
      </c>
      <c r="G68" s="709">
        <f t="shared" si="13"/>
        <v>0</v>
      </c>
      <c r="H68" s="708">
        <f t="shared" si="13"/>
        <v>0</v>
      </c>
      <c r="I68" s="707">
        <f t="shared" si="13"/>
        <v>0</v>
      </c>
      <c r="J68" s="709">
        <f t="shared" si="13"/>
        <v>0</v>
      </c>
      <c r="K68" s="708">
        <f t="shared" si="13"/>
        <v>0</v>
      </c>
      <c r="L68" s="707">
        <f t="shared" si="13"/>
        <v>0</v>
      </c>
      <c r="M68" s="709">
        <f t="shared" si="13"/>
        <v>0</v>
      </c>
      <c r="N68" s="708">
        <f t="shared" si="13"/>
        <v>0</v>
      </c>
      <c r="O68" s="707">
        <f t="shared" si="13"/>
        <v>0</v>
      </c>
      <c r="P68" s="709">
        <f t="shared" si="13"/>
        <v>0</v>
      </c>
      <c r="Q68" s="708">
        <f t="shared" si="13"/>
        <v>0</v>
      </c>
      <c r="R68" s="707">
        <f t="shared" si="13"/>
        <v>0</v>
      </c>
      <c r="S68" s="709">
        <f t="shared" si="13"/>
        <v>0</v>
      </c>
      <c r="T68" s="708">
        <f t="shared" si="13"/>
        <v>0</v>
      </c>
      <c r="U68" s="707">
        <f t="shared" si="13"/>
        <v>0</v>
      </c>
      <c r="V68" s="709">
        <f t="shared" si="13"/>
        <v>0</v>
      </c>
      <c r="W68" s="708">
        <f t="shared" si="13"/>
        <v>0</v>
      </c>
      <c r="X68" s="707">
        <f t="shared" si="13"/>
        <v>0</v>
      </c>
      <c r="Y68" s="709">
        <f t="shared" si="13"/>
        <v>0</v>
      </c>
      <c r="Z68" s="708">
        <f t="shared" si="13"/>
        <v>0</v>
      </c>
      <c r="AA68" s="707">
        <f t="shared" si="13"/>
        <v>0</v>
      </c>
      <c r="AB68" s="709">
        <f t="shared" si="13"/>
        <v>0</v>
      </c>
      <c r="AC68" s="708">
        <f t="shared" si="13"/>
        <v>0</v>
      </c>
      <c r="AD68" s="707">
        <f t="shared" si="13"/>
        <v>0</v>
      </c>
      <c r="AE68" s="709">
        <f t="shared" si="13"/>
        <v>0</v>
      </c>
      <c r="AF68" s="710">
        <f t="shared" si="13"/>
        <v>0</v>
      </c>
      <c r="AG68" s="711">
        <f t="shared" si="13"/>
        <v>0</v>
      </c>
      <c r="AH68" s="709">
        <f t="shared" si="1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14">D71-B71</f>
        <v>0</v>
      </c>
      <c r="D71" s="690"/>
      <c r="E71" s="689"/>
      <c r="F71" s="705">
        <f t="shared" ref="F71:F82" si="15">G71-E71</f>
        <v>0</v>
      </c>
      <c r="G71" s="690"/>
      <c r="H71" s="689"/>
      <c r="I71" s="705">
        <f t="shared" ref="I71:I82" si="16">J71-H71</f>
        <v>0</v>
      </c>
      <c r="J71" s="690"/>
      <c r="K71" s="689"/>
      <c r="L71" s="705">
        <f t="shared" ref="L71:L82" si="17">M71-K71</f>
        <v>0</v>
      </c>
      <c r="M71" s="690"/>
      <c r="N71" s="689"/>
      <c r="O71" s="705">
        <f t="shared" ref="O71:O82" si="18">P71-N71</f>
        <v>0</v>
      </c>
      <c r="P71" s="690"/>
      <c r="Q71" s="689"/>
      <c r="R71" s="705">
        <f t="shared" ref="R71:R82" si="19">S71-Q71</f>
        <v>0</v>
      </c>
      <c r="S71" s="690"/>
      <c r="T71" s="689"/>
      <c r="U71" s="705">
        <f t="shared" ref="U71:U82" si="20">V71-T71</f>
        <v>0</v>
      </c>
      <c r="V71" s="690"/>
      <c r="W71" s="689"/>
      <c r="X71" s="705">
        <f t="shared" ref="X71:X82" si="21">Y71-W71</f>
        <v>0</v>
      </c>
      <c r="Y71" s="690"/>
      <c r="Z71" s="689"/>
      <c r="AA71" s="705">
        <f t="shared" ref="AA71:AA82" si="22">AB71-Z71</f>
        <v>0</v>
      </c>
      <c r="AB71" s="690"/>
      <c r="AC71" s="689"/>
      <c r="AD71" s="705">
        <f t="shared" ref="AD71:AD82" si="23">AE71-AC71</f>
        <v>0</v>
      </c>
      <c r="AE71" s="690"/>
      <c r="AF71" s="712">
        <f t="shared" ref="AF71:AH82" si="24">SUM(B71,E71,H71,K71,N71,Q71,T71,W71,Z71,AC71)</f>
        <v>0</v>
      </c>
      <c r="AG71" s="713">
        <f t="shared" si="24"/>
        <v>0</v>
      </c>
      <c r="AH71" s="715">
        <f t="shared" si="24"/>
        <v>0</v>
      </c>
    </row>
    <row r="72" spans="1:34" s="686" customFormat="1" ht="17.25" customHeight="1">
      <c r="A72" s="694"/>
      <c r="B72" s="689"/>
      <c r="C72" s="705">
        <f t="shared" si="14"/>
        <v>0</v>
      </c>
      <c r="D72" s="690"/>
      <c r="E72" s="689"/>
      <c r="F72" s="705">
        <f t="shared" si="15"/>
        <v>0</v>
      </c>
      <c r="G72" s="690"/>
      <c r="H72" s="689"/>
      <c r="I72" s="705">
        <f t="shared" si="16"/>
        <v>0</v>
      </c>
      <c r="J72" s="690"/>
      <c r="K72" s="689"/>
      <c r="L72" s="705">
        <f t="shared" si="17"/>
        <v>0</v>
      </c>
      <c r="M72" s="690"/>
      <c r="N72" s="689"/>
      <c r="O72" s="705">
        <f t="shared" si="18"/>
        <v>0</v>
      </c>
      <c r="P72" s="690"/>
      <c r="Q72" s="689"/>
      <c r="R72" s="705">
        <f t="shared" si="19"/>
        <v>0</v>
      </c>
      <c r="S72" s="690"/>
      <c r="T72" s="689"/>
      <c r="U72" s="705">
        <f t="shared" si="20"/>
        <v>0</v>
      </c>
      <c r="V72" s="690"/>
      <c r="W72" s="689"/>
      <c r="X72" s="705">
        <f t="shared" si="21"/>
        <v>0</v>
      </c>
      <c r="Y72" s="690"/>
      <c r="Z72" s="689"/>
      <c r="AA72" s="705">
        <f t="shared" si="22"/>
        <v>0</v>
      </c>
      <c r="AB72" s="690"/>
      <c r="AC72" s="689"/>
      <c r="AD72" s="705">
        <f t="shared" si="23"/>
        <v>0</v>
      </c>
      <c r="AE72" s="690"/>
      <c r="AF72" s="712">
        <f t="shared" si="24"/>
        <v>0</v>
      </c>
      <c r="AG72" s="713">
        <f t="shared" si="24"/>
        <v>0</v>
      </c>
      <c r="AH72" s="715">
        <f t="shared" si="24"/>
        <v>0</v>
      </c>
    </row>
    <row r="73" spans="1:34" s="686" customFormat="1" ht="17.25" customHeight="1">
      <c r="A73" s="694"/>
      <c r="B73" s="689"/>
      <c r="C73" s="705">
        <f t="shared" si="14"/>
        <v>0</v>
      </c>
      <c r="D73" s="690"/>
      <c r="E73" s="689"/>
      <c r="F73" s="705">
        <f t="shared" si="15"/>
        <v>0</v>
      </c>
      <c r="G73" s="690"/>
      <c r="H73" s="689"/>
      <c r="I73" s="705">
        <f t="shared" si="16"/>
        <v>0</v>
      </c>
      <c r="J73" s="690"/>
      <c r="K73" s="689"/>
      <c r="L73" s="705">
        <f t="shared" si="17"/>
        <v>0</v>
      </c>
      <c r="M73" s="690"/>
      <c r="N73" s="689"/>
      <c r="O73" s="705">
        <f t="shared" si="18"/>
        <v>0</v>
      </c>
      <c r="P73" s="690"/>
      <c r="Q73" s="689"/>
      <c r="R73" s="705">
        <f t="shared" si="19"/>
        <v>0</v>
      </c>
      <c r="S73" s="690"/>
      <c r="T73" s="689"/>
      <c r="U73" s="705">
        <f t="shared" si="20"/>
        <v>0</v>
      </c>
      <c r="V73" s="690"/>
      <c r="W73" s="689"/>
      <c r="X73" s="705">
        <f t="shared" si="21"/>
        <v>0</v>
      </c>
      <c r="Y73" s="690"/>
      <c r="Z73" s="689"/>
      <c r="AA73" s="705">
        <f t="shared" si="22"/>
        <v>0</v>
      </c>
      <c r="AB73" s="690"/>
      <c r="AC73" s="689"/>
      <c r="AD73" s="705">
        <f t="shared" si="23"/>
        <v>0</v>
      </c>
      <c r="AE73" s="690"/>
      <c r="AF73" s="712">
        <f t="shared" si="24"/>
        <v>0</v>
      </c>
      <c r="AG73" s="713">
        <f t="shared" si="24"/>
        <v>0</v>
      </c>
      <c r="AH73" s="715">
        <f t="shared" si="24"/>
        <v>0</v>
      </c>
    </row>
    <row r="74" spans="1:34" s="686" customFormat="1" ht="17.25" customHeight="1">
      <c r="A74" s="694"/>
      <c r="B74" s="689"/>
      <c r="C74" s="705">
        <f t="shared" si="14"/>
        <v>0</v>
      </c>
      <c r="D74" s="690"/>
      <c r="E74" s="689"/>
      <c r="F74" s="705">
        <f t="shared" si="15"/>
        <v>0</v>
      </c>
      <c r="G74" s="690"/>
      <c r="H74" s="689"/>
      <c r="I74" s="705">
        <f t="shared" si="16"/>
        <v>0</v>
      </c>
      <c r="J74" s="690"/>
      <c r="K74" s="689"/>
      <c r="L74" s="705">
        <f t="shared" si="17"/>
        <v>0</v>
      </c>
      <c r="M74" s="690"/>
      <c r="N74" s="689"/>
      <c r="O74" s="705">
        <f t="shared" si="18"/>
        <v>0</v>
      </c>
      <c r="P74" s="690"/>
      <c r="Q74" s="689"/>
      <c r="R74" s="705">
        <f t="shared" si="19"/>
        <v>0</v>
      </c>
      <c r="S74" s="690"/>
      <c r="T74" s="689"/>
      <c r="U74" s="705">
        <f t="shared" si="20"/>
        <v>0</v>
      </c>
      <c r="V74" s="690"/>
      <c r="W74" s="689"/>
      <c r="X74" s="705">
        <f t="shared" si="21"/>
        <v>0</v>
      </c>
      <c r="Y74" s="690"/>
      <c r="Z74" s="689"/>
      <c r="AA74" s="705">
        <f t="shared" si="22"/>
        <v>0</v>
      </c>
      <c r="AB74" s="690"/>
      <c r="AC74" s="689"/>
      <c r="AD74" s="705">
        <f t="shared" si="23"/>
        <v>0</v>
      </c>
      <c r="AE74" s="690"/>
      <c r="AF74" s="712">
        <f t="shared" si="24"/>
        <v>0</v>
      </c>
      <c r="AG74" s="713">
        <f t="shared" si="24"/>
        <v>0</v>
      </c>
      <c r="AH74" s="715">
        <f t="shared" si="24"/>
        <v>0</v>
      </c>
    </row>
    <row r="75" spans="1:34" s="686" customFormat="1" ht="17.25" customHeight="1">
      <c r="A75" s="694"/>
      <c r="B75" s="689"/>
      <c r="C75" s="705">
        <f t="shared" si="14"/>
        <v>0</v>
      </c>
      <c r="D75" s="690"/>
      <c r="E75" s="689"/>
      <c r="F75" s="705">
        <f t="shared" si="15"/>
        <v>0</v>
      </c>
      <c r="G75" s="690"/>
      <c r="H75" s="689"/>
      <c r="I75" s="705">
        <f t="shared" si="16"/>
        <v>0</v>
      </c>
      <c r="J75" s="690"/>
      <c r="K75" s="689"/>
      <c r="L75" s="705">
        <f t="shared" si="17"/>
        <v>0</v>
      </c>
      <c r="M75" s="690"/>
      <c r="N75" s="689"/>
      <c r="O75" s="705">
        <f t="shared" si="18"/>
        <v>0</v>
      </c>
      <c r="P75" s="690"/>
      <c r="Q75" s="689"/>
      <c r="R75" s="705">
        <f t="shared" si="19"/>
        <v>0</v>
      </c>
      <c r="S75" s="690"/>
      <c r="T75" s="689"/>
      <c r="U75" s="705">
        <f t="shared" si="20"/>
        <v>0</v>
      </c>
      <c r="V75" s="690"/>
      <c r="W75" s="689"/>
      <c r="X75" s="705">
        <f t="shared" si="21"/>
        <v>0</v>
      </c>
      <c r="Y75" s="690"/>
      <c r="Z75" s="689"/>
      <c r="AA75" s="705">
        <f t="shared" si="22"/>
        <v>0</v>
      </c>
      <c r="AB75" s="690"/>
      <c r="AC75" s="689"/>
      <c r="AD75" s="705">
        <f t="shared" si="23"/>
        <v>0</v>
      </c>
      <c r="AE75" s="690"/>
      <c r="AF75" s="712">
        <f t="shared" si="24"/>
        <v>0</v>
      </c>
      <c r="AG75" s="713">
        <f t="shared" si="24"/>
        <v>0</v>
      </c>
      <c r="AH75" s="715">
        <f t="shared" si="24"/>
        <v>0</v>
      </c>
    </row>
    <row r="76" spans="1:34" s="686" customFormat="1" ht="17.25" customHeight="1">
      <c r="A76" s="694"/>
      <c r="B76" s="689"/>
      <c r="C76" s="705">
        <f t="shared" si="14"/>
        <v>0</v>
      </c>
      <c r="D76" s="690"/>
      <c r="E76" s="689"/>
      <c r="F76" s="705">
        <f t="shared" si="15"/>
        <v>0</v>
      </c>
      <c r="G76" s="690"/>
      <c r="H76" s="689"/>
      <c r="I76" s="705">
        <f t="shared" si="16"/>
        <v>0</v>
      </c>
      <c r="J76" s="690"/>
      <c r="K76" s="689"/>
      <c r="L76" s="705">
        <f t="shared" si="17"/>
        <v>0</v>
      </c>
      <c r="M76" s="690"/>
      <c r="N76" s="689"/>
      <c r="O76" s="705">
        <f t="shared" si="18"/>
        <v>0</v>
      </c>
      <c r="P76" s="690"/>
      <c r="Q76" s="689"/>
      <c r="R76" s="705">
        <f t="shared" si="19"/>
        <v>0</v>
      </c>
      <c r="S76" s="690"/>
      <c r="T76" s="689"/>
      <c r="U76" s="705">
        <f t="shared" si="20"/>
        <v>0</v>
      </c>
      <c r="V76" s="690"/>
      <c r="W76" s="689"/>
      <c r="X76" s="705">
        <f t="shared" si="21"/>
        <v>0</v>
      </c>
      <c r="Y76" s="690"/>
      <c r="Z76" s="689"/>
      <c r="AA76" s="705">
        <f t="shared" si="22"/>
        <v>0</v>
      </c>
      <c r="AB76" s="690"/>
      <c r="AC76" s="689"/>
      <c r="AD76" s="705">
        <f t="shared" si="23"/>
        <v>0</v>
      </c>
      <c r="AE76" s="690"/>
      <c r="AF76" s="712">
        <f t="shared" si="24"/>
        <v>0</v>
      </c>
      <c r="AG76" s="713">
        <f t="shared" si="24"/>
        <v>0</v>
      </c>
      <c r="AH76" s="715">
        <f t="shared" si="24"/>
        <v>0</v>
      </c>
    </row>
    <row r="77" spans="1:34" s="686" customFormat="1" ht="17.25" customHeight="1">
      <c r="A77" s="694"/>
      <c r="B77" s="689"/>
      <c r="C77" s="705">
        <f t="shared" si="14"/>
        <v>0</v>
      </c>
      <c r="D77" s="690"/>
      <c r="E77" s="689"/>
      <c r="F77" s="705">
        <f t="shared" si="15"/>
        <v>0</v>
      </c>
      <c r="G77" s="690"/>
      <c r="H77" s="689"/>
      <c r="I77" s="705">
        <f t="shared" si="16"/>
        <v>0</v>
      </c>
      <c r="J77" s="690"/>
      <c r="K77" s="689"/>
      <c r="L77" s="705">
        <f t="shared" si="17"/>
        <v>0</v>
      </c>
      <c r="M77" s="690"/>
      <c r="N77" s="689"/>
      <c r="O77" s="705">
        <f t="shared" si="18"/>
        <v>0</v>
      </c>
      <c r="P77" s="690"/>
      <c r="Q77" s="689"/>
      <c r="R77" s="705">
        <f t="shared" si="19"/>
        <v>0</v>
      </c>
      <c r="S77" s="690"/>
      <c r="T77" s="689"/>
      <c r="U77" s="705">
        <f t="shared" si="20"/>
        <v>0</v>
      </c>
      <c r="V77" s="690"/>
      <c r="W77" s="689"/>
      <c r="X77" s="705">
        <f t="shared" si="21"/>
        <v>0</v>
      </c>
      <c r="Y77" s="690"/>
      <c r="Z77" s="689"/>
      <c r="AA77" s="705">
        <f t="shared" si="22"/>
        <v>0</v>
      </c>
      <c r="AB77" s="690"/>
      <c r="AC77" s="689"/>
      <c r="AD77" s="705">
        <f t="shared" si="23"/>
        <v>0</v>
      </c>
      <c r="AE77" s="690"/>
      <c r="AF77" s="712">
        <f t="shared" si="24"/>
        <v>0</v>
      </c>
      <c r="AG77" s="713">
        <f t="shared" si="24"/>
        <v>0</v>
      </c>
      <c r="AH77" s="715">
        <f t="shared" si="24"/>
        <v>0</v>
      </c>
    </row>
    <row r="78" spans="1:34" s="686" customFormat="1" ht="17.25" customHeight="1">
      <c r="A78" s="694"/>
      <c r="B78" s="689"/>
      <c r="C78" s="705">
        <f t="shared" si="14"/>
        <v>0</v>
      </c>
      <c r="D78" s="690"/>
      <c r="E78" s="689"/>
      <c r="F78" s="705">
        <f t="shared" si="15"/>
        <v>0</v>
      </c>
      <c r="G78" s="690"/>
      <c r="H78" s="689"/>
      <c r="I78" s="705">
        <f t="shared" si="16"/>
        <v>0</v>
      </c>
      <c r="J78" s="690"/>
      <c r="K78" s="689"/>
      <c r="L78" s="705">
        <f t="shared" si="17"/>
        <v>0</v>
      </c>
      <c r="M78" s="690"/>
      <c r="N78" s="689"/>
      <c r="O78" s="705">
        <f t="shared" si="18"/>
        <v>0</v>
      </c>
      <c r="P78" s="690"/>
      <c r="Q78" s="689"/>
      <c r="R78" s="705">
        <f t="shared" si="19"/>
        <v>0</v>
      </c>
      <c r="S78" s="690"/>
      <c r="T78" s="689"/>
      <c r="U78" s="705">
        <f t="shared" si="20"/>
        <v>0</v>
      </c>
      <c r="V78" s="690"/>
      <c r="W78" s="689"/>
      <c r="X78" s="705">
        <f t="shared" si="21"/>
        <v>0</v>
      </c>
      <c r="Y78" s="690"/>
      <c r="Z78" s="689"/>
      <c r="AA78" s="705">
        <f t="shared" si="22"/>
        <v>0</v>
      </c>
      <c r="AB78" s="690"/>
      <c r="AC78" s="689"/>
      <c r="AD78" s="705">
        <f t="shared" si="23"/>
        <v>0</v>
      </c>
      <c r="AE78" s="690"/>
      <c r="AF78" s="712">
        <f t="shared" si="24"/>
        <v>0</v>
      </c>
      <c r="AG78" s="713">
        <f t="shared" si="24"/>
        <v>0</v>
      </c>
      <c r="AH78" s="715">
        <f t="shared" si="24"/>
        <v>0</v>
      </c>
    </row>
    <row r="79" spans="1:34" s="686" customFormat="1" ht="17.25" customHeight="1">
      <c r="A79" s="734"/>
      <c r="B79" s="689"/>
      <c r="C79" s="705">
        <f t="shared" si="14"/>
        <v>0</v>
      </c>
      <c r="D79" s="690"/>
      <c r="E79" s="689"/>
      <c r="F79" s="705">
        <f t="shared" si="15"/>
        <v>0</v>
      </c>
      <c r="G79" s="690"/>
      <c r="H79" s="689"/>
      <c r="I79" s="705">
        <f t="shared" si="16"/>
        <v>0</v>
      </c>
      <c r="J79" s="690"/>
      <c r="K79" s="689"/>
      <c r="L79" s="705">
        <f t="shared" si="17"/>
        <v>0</v>
      </c>
      <c r="M79" s="690"/>
      <c r="N79" s="689"/>
      <c r="O79" s="705">
        <f t="shared" si="18"/>
        <v>0</v>
      </c>
      <c r="P79" s="690"/>
      <c r="Q79" s="689"/>
      <c r="R79" s="705">
        <f t="shared" si="19"/>
        <v>0</v>
      </c>
      <c r="S79" s="690"/>
      <c r="T79" s="689"/>
      <c r="U79" s="705">
        <f t="shared" si="20"/>
        <v>0</v>
      </c>
      <c r="V79" s="690"/>
      <c r="W79" s="689"/>
      <c r="X79" s="705">
        <f t="shared" si="21"/>
        <v>0</v>
      </c>
      <c r="Y79" s="690"/>
      <c r="Z79" s="689"/>
      <c r="AA79" s="705">
        <f t="shared" si="22"/>
        <v>0</v>
      </c>
      <c r="AB79" s="690"/>
      <c r="AC79" s="689"/>
      <c r="AD79" s="705">
        <f t="shared" si="23"/>
        <v>0</v>
      </c>
      <c r="AE79" s="690"/>
      <c r="AF79" s="712">
        <f t="shared" si="24"/>
        <v>0</v>
      </c>
      <c r="AG79" s="713">
        <f t="shared" si="24"/>
        <v>0</v>
      </c>
      <c r="AH79" s="715">
        <f t="shared" si="24"/>
        <v>0</v>
      </c>
    </row>
    <row r="80" spans="1:34" s="686" customFormat="1" ht="17.25" customHeight="1">
      <c r="A80" s="694"/>
      <c r="B80" s="689"/>
      <c r="C80" s="705">
        <f t="shared" si="14"/>
        <v>0</v>
      </c>
      <c r="D80" s="690"/>
      <c r="E80" s="689"/>
      <c r="F80" s="705">
        <f t="shared" si="15"/>
        <v>0</v>
      </c>
      <c r="G80" s="690"/>
      <c r="H80" s="689"/>
      <c r="I80" s="705">
        <f t="shared" si="16"/>
        <v>0</v>
      </c>
      <c r="J80" s="690"/>
      <c r="K80" s="689"/>
      <c r="L80" s="705">
        <f t="shared" si="17"/>
        <v>0</v>
      </c>
      <c r="M80" s="690"/>
      <c r="N80" s="689"/>
      <c r="O80" s="705">
        <f t="shared" si="18"/>
        <v>0</v>
      </c>
      <c r="P80" s="690"/>
      <c r="Q80" s="689"/>
      <c r="R80" s="705">
        <f t="shared" si="19"/>
        <v>0</v>
      </c>
      <c r="S80" s="690"/>
      <c r="T80" s="689"/>
      <c r="U80" s="705">
        <f t="shared" si="20"/>
        <v>0</v>
      </c>
      <c r="V80" s="690"/>
      <c r="W80" s="689"/>
      <c r="X80" s="705">
        <f t="shared" si="21"/>
        <v>0</v>
      </c>
      <c r="Y80" s="690"/>
      <c r="Z80" s="689"/>
      <c r="AA80" s="705">
        <f t="shared" si="22"/>
        <v>0</v>
      </c>
      <c r="AB80" s="690"/>
      <c r="AC80" s="689"/>
      <c r="AD80" s="705">
        <f t="shared" si="23"/>
        <v>0</v>
      </c>
      <c r="AE80" s="690"/>
      <c r="AF80" s="712">
        <f t="shared" si="24"/>
        <v>0</v>
      </c>
      <c r="AG80" s="713">
        <f t="shared" si="24"/>
        <v>0</v>
      </c>
      <c r="AH80" s="715">
        <f t="shared" si="24"/>
        <v>0</v>
      </c>
    </row>
    <row r="81" spans="1:34" s="686" customFormat="1" ht="17.25" customHeight="1">
      <c r="A81" s="695"/>
      <c r="B81" s="689"/>
      <c r="C81" s="705">
        <f t="shared" si="14"/>
        <v>0</v>
      </c>
      <c r="D81" s="690"/>
      <c r="E81" s="689"/>
      <c r="F81" s="705">
        <f t="shared" si="15"/>
        <v>0</v>
      </c>
      <c r="G81" s="690"/>
      <c r="H81" s="689"/>
      <c r="I81" s="705">
        <f t="shared" si="16"/>
        <v>0</v>
      </c>
      <c r="J81" s="690"/>
      <c r="K81" s="689"/>
      <c r="L81" s="705">
        <f t="shared" si="17"/>
        <v>0</v>
      </c>
      <c r="M81" s="690"/>
      <c r="N81" s="689"/>
      <c r="O81" s="705">
        <f t="shared" si="18"/>
        <v>0</v>
      </c>
      <c r="P81" s="690"/>
      <c r="Q81" s="689"/>
      <c r="R81" s="705">
        <f t="shared" si="19"/>
        <v>0</v>
      </c>
      <c r="S81" s="690"/>
      <c r="T81" s="689"/>
      <c r="U81" s="705">
        <f t="shared" si="20"/>
        <v>0</v>
      </c>
      <c r="V81" s="690"/>
      <c r="W81" s="689"/>
      <c r="X81" s="705">
        <f t="shared" si="21"/>
        <v>0</v>
      </c>
      <c r="Y81" s="690"/>
      <c r="Z81" s="689"/>
      <c r="AA81" s="705">
        <f t="shared" si="22"/>
        <v>0</v>
      </c>
      <c r="AB81" s="690"/>
      <c r="AC81" s="689"/>
      <c r="AD81" s="705">
        <f t="shared" si="23"/>
        <v>0</v>
      </c>
      <c r="AE81" s="690"/>
      <c r="AF81" s="712">
        <f t="shared" si="24"/>
        <v>0</v>
      </c>
      <c r="AG81" s="713">
        <f t="shared" si="24"/>
        <v>0</v>
      </c>
      <c r="AH81" s="715">
        <f t="shared" si="24"/>
        <v>0</v>
      </c>
    </row>
    <row r="82" spans="1:34" s="686" customFormat="1" ht="17.25" customHeight="1">
      <c r="A82" s="694"/>
      <c r="B82" s="689"/>
      <c r="C82" s="705">
        <f t="shared" si="14"/>
        <v>0</v>
      </c>
      <c r="D82" s="690"/>
      <c r="E82" s="689"/>
      <c r="F82" s="705">
        <f t="shared" si="15"/>
        <v>0</v>
      </c>
      <c r="G82" s="690"/>
      <c r="H82" s="689"/>
      <c r="I82" s="705">
        <f t="shared" si="16"/>
        <v>0</v>
      </c>
      <c r="J82" s="690"/>
      <c r="K82" s="689"/>
      <c r="L82" s="705">
        <f t="shared" si="17"/>
        <v>0</v>
      </c>
      <c r="M82" s="690"/>
      <c r="N82" s="689"/>
      <c r="O82" s="705">
        <f t="shared" si="18"/>
        <v>0</v>
      </c>
      <c r="P82" s="690"/>
      <c r="Q82" s="689"/>
      <c r="R82" s="705">
        <f t="shared" si="19"/>
        <v>0</v>
      </c>
      <c r="S82" s="690"/>
      <c r="T82" s="689"/>
      <c r="U82" s="705">
        <f t="shared" si="20"/>
        <v>0</v>
      </c>
      <c r="V82" s="690"/>
      <c r="W82" s="689"/>
      <c r="X82" s="705">
        <f t="shared" si="21"/>
        <v>0</v>
      </c>
      <c r="Y82" s="690"/>
      <c r="Z82" s="689"/>
      <c r="AA82" s="705">
        <f t="shared" si="22"/>
        <v>0</v>
      </c>
      <c r="AB82" s="690"/>
      <c r="AC82" s="689"/>
      <c r="AD82" s="705">
        <f t="shared" si="23"/>
        <v>0</v>
      </c>
      <c r="AE82" s="690"/>
      <c r="AF82" s="712">
        <f t="shared" si="24"/>
        <v>0</v>
      </c>
      <c r="AG82" s="713">
        <f t="shared" si="24"/>
        <v>0</v>
      </c>
      <c r="AH82" s="715">
        <f t="shared" si="2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25">SUM(C71:C82)</f>
        <v>0</v>
      </c>
      <c r="D84" s="709">
        <f t="shared" si="25"/>
        <v>0</v>
      </c>
      <c r="E84" s="708">
        <f>SUM(E71:E82)</f>
        <v>0</v>
      </c>
      <c r="F84" s="705">
        <f t="shared" ref="F84" si="26">SUM(F71:F82)</f>
        <v>0</v>
      </c>
      <c r="G84" s="709">
        <f t="shared" si="25"/>
        <v>0</v>
      </c>
      <c r="H84" s="708">
        <f>SUM(H71:H82)</f>
        <v>0</v>
      </c>
      <c r="I84" s="705">
        <f t="shared" ref="I84:J84" si="27">SUM(I71:I82)</f>
        <v>0</v>
      </c>
      <c r="J84" s="709">
        <f t="shared" si="27"/>
        <v>0</v>
      </c>
      <c r="K84" s="708">
        <f>SUM(K71:K82)</f>
        <v>0</v>
      </c>
      <c r="L84" s="705">
        <f t="shared" ref="L84:M84" si="28">SUM(L71:L82)</f>
        <v>0</v>
      </c>
      <c r="M84" s="709">
        <f t="shared" si="28"/>
        <v>0</v>
      </c>
      <c r="N84" s="708">
        <f>SUM(N71:N82)</f>
        <v>0</v>
      </c>
      <c r="O84" s="705">
        <f t="shared" ref="O84:P84" si="29">SUM(O71:O82)</f>
        <v>0</v>
      </c>
      <c r="P84" s="709">
        <f t="shared" si="29"/>
        <v>0</v>
      </c>
      <c r="Q84" s="708">
        <f>SUM(Q71:Q82)</f>
        <v>0</v>
      </c>
      <c r="R84" s="705">
        <f t="shared" si="25"/>
        <v>0</v>
      </c>
      <c r="S84" s="709">
        <f t="shared" si="25"/>
        <v>0</v>
      </c>
      <c r="T84" s="708">
        <f>SUM(T71:T82)</f>
        <v>0</v>
      </c>
      <c r="U84" s="705">
        <f t="shared" ref="U84:AH84" si="30">SUM(U71:U82)</f>
        <v>0</v>
      </c>
      <c r="V84" s="709">
        <f t="shared" si="30"/>
        <v>0</v>
      </c>
      <c r="W84" s="708">
        <f>SUM(W71:W82)</f>
        <v>0</v>
      </c>
      <c r="X84" s="705">
        <f t="shared" ref="X84:Y84" si="31">SUM(X71:X82)</f>
        <v>0</v>
      </c>
      <c r="Y84" s="709">
        <f t="shared" si="31"/>
        <v>0</v>
      </c>
      <c r="Z84" s="708">
        <f>SUM(Z71:Z82)</f>
        <v>0</v>
      </c>
      <c r="AA84" s="705">
        <f t="shared" ref="AA84:AB84" si="32">SUM(AA71:AA82)</f>
        <v>0</v>
      </c>
      <c r="AB84" s="709">
        <f t="shared" si="32"/>
        <v>0</v>
      </c>
      <c r="AC84" s="708">
        <f>SUM(AC71:AC82)</f>
        <v>0</v>
      </c>
      <c r="AD84" s="705">
        <f t="shared" ref="AD84:AE84" si="33">SUM(AD71:AD82)</f>
        <v>0</v>
      </c>
      <c r="AE84" s="709">
        <f t="shared" si="33"/>
        <v>0</v>
      </c>
      <c r="AF84" s="712">
        <f t="shared" si="30"/>
        <v>0</v>
      </c>
      <c r="AG84" s="713">
        <f>SUM(AG71:AG82)</f>
        <v>0</v>
      </c>
      <c r="AH84" s="714">
        <f t="shared" si="3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34">D87-B87</f>
        <v>0</v>
      </c>
      <c r="D87" s="690"/>
      <c r="E87" s="689"/>
      <c r="F87" s="705">
        <f t="shared" ref="F87:F93" si="35">G87-E87</f>
        <v>0</v>
      </c>
      <c r="G87" s="690"/>
      <c r="H87" s="689"/>
      <c r="I87" s="705">
        <f t="shared" ref="I87:I93" si="36">J87-H87</f>
        <v>0</v>
      </c>
      <c r="J87" s="690"/>
      <c r="K87" s="689"/>
      <c r="L87" s="705">
        <f t="shared" ref="L87:L93" si="37">M87-K87</f>
        <v>0</v>
      </c>
      <c r="M87" s="690"/>
      <c r="N87" s="689"/>
      <c r="O87" s="705">
        <f t="shared" ref="O87:O93" si="38">P87-N87</f>
        <v>0</v>
      </c>
      <c r="P87" s="690"/>
      <c r="Q87" s="689"/>
      <c r="R87" s="705">
        <f t="shared" ref="R87:R93" si="39">S87-Q87</f>
        <v>0</v>
      </c>
      <c r="S87" s="690"/>
      <c r="T87" s="689"/>
      <c r="U87" s="705">
        <f t="shared" ref="U87:U93" si="40">V87-T87</f>
        <v>0</v>
      </c>
      <c r="V87" s="690"/>
      <c r="W87" s="689"/>
      <c r="X87" s="705">
        <f t="shared" ref="X87:X93" si="41">Y87-W87</f>
        <v>0</v>
      </c>
      <c r="Y87" s="690"/>
      <c r="Z87" s="689"/>
      <c r="AA87" s="705">
        <f t="shared" ref="AA87:AA93" si="42">AB87-Z87</f>
        <v>0</v>
      </c>
      <c r="AB87" s="690"/>
      <c r="AC87" s="689"/>
      <c r="AD87" s="705">
        <f t="shared" ref="AD87:AD93" si="43">AE87-AC87</f>
        <v>0</v>
      </c>
      <c r="AE87" s="690"/>
      <c r="AF87" s="712">
        <f t="shared" ref="AF87:AH93" si="44">SUM(B87,E87,H87,K87,N87,Q87,T87,W87,Z87,AC87)</f>
        <v>0</v>
      </c>
      <c r="AG87" s="713">
        <f t="shared" si="44"/>
        <v>0</v>
      </c>
      <c r="AH87" s="715">
        <f t="shared" si="44"/>
        <v>0</v>
      </c>
    </row>
    <row r="88" spans="1:34" s="686" customFormat="1" ht="17.25" customHeight="1">
      <c r="A88" s="694"/>
      <c r="B88" s="689"/>
      <c r="C88" s="705">
        <f t="shared" si="34"/>
        <v>0</v>
      </c>
      <c r="D88" s="690"/>
      <c r="E88" s="689"/>
      <c r="F88" s="705">
        <f t="shared" si="35"/>
        <v>0</v>
      </c>
      <c r="G88" s="690"/>
      <c r="H88" s="689"/>
      <c r="I88" s="705">
        <f t="shared" si="36"/>
        <v>0</v>
      </c>
      <c r="J88" s="690"/>
      <c r="K88" s="689"/>
      <c r="L88" s="705">
        <f t="shared" si="37"/>
        <v>0</v>
      </c>
      <c r="M88" s="690"/>
      <c r="N88" s="689"/>
      <c r="O88" s="705">
        <f t="shared" si="38"/>
        <v>0</v>
      </c>
      <c r="P88" s="690"/>
      <c r="Q88" s="689"/>
      <c r="R88" s="705">
        <f t="shared" si="39"/>
        <v>0</v>
      </c>
      <c r="S88" s="690"/>
      <c r="T88" s="689"/>
      <c r="U88" s="705">
        <f t="shared" si="40"/>
        <v>0</v>
      </c>
      <c r="V88" s="690"/>
      <c r="W88" s="689"/>
      <c r="X88" s="705">
        <f t="shared" si="41"/>
        <v>0</v>
      </c>
      <c r="Y88" s="690"/>
      <c r="Z88" s="689"/>
      <c r="AA88" s="705">
        <f t="shared" si="42"/>
        <v>0</v>
      </c>
      <c r="AB88" s="690"/>
      <c r="AC88" s="689"/>
      <c r="AD88" s="705">
        <f t="shared" si="43"/>
        <v>0</v>
      </c>
      <c r="AE88" s="690"/>
      <c r="AF88" s="712">
        <f t="shared" si="44"/>
        <v>0</v>
      </c>
      <c r="AG88" s="713">
        <f t="shared" si="44"/>
        <v>0</v>
      </c>
      <c r="AH88" s="715">
        <f t="shared" si="44"/>
        <v>0</v>
      </c>
    </row>
    <row r="89" spans="1:34" s="686" customFormat="1" ht="17.25" customHeight="1">
      <c r="A89" s="694"/>
      <c r="B89" s="689"/>
      <c r="C89" s="705">
        <f t="shared" si="34"/>
        <v>0</v>
      </c>
      <c r="D89" s="690"/>
      <c r="E89" s="689"/>
      <c r="F89" s="705">
        <f t="shared" si="35"/>
        <v>0</v>
      </c>
      <c r="G89" s="690"/>
      <c r="H89" s="689"/>
      <c r="I89" s="705">
        <f t="shared" si="36"/>
        <v>0</v>
      </c>
      <c r="J89" s="690"/>
      <c r="K89" s="689"/>
      <c r="L89" s="705">
        <f t="shared" si="37"/>
        <v>0</v>
      </c>
      <c r="M89" s="690"/>
      <c r="N89" s="689"/>
      <c r="O89" s="705">
        <f t="shared" si="38"/>
        <v>0</v>
      </c>
      <c r="P89" s="690"/>
      <c r="Q89" s="689"/>
      <c r="R89" s="705">
        <f t="shared" si="39"/>
        <v>0</v>
      </c>
      <c r="S89" s="690"/>
      <c r="T89" s="689"/>
      <c r="U89" s="705">
        <f t="shared" si="40"/>
        <v>0</v>
      </c>
      <c r="V89" s="690"/>
      <c r="W89" s="689"/>
      <c r="X89" s="705">
        <f t="shared" si="41"/>
        <v>0</v>
      </c>
      <c r="Y89" s="690"/>
      <c r="Z89" s="689"/>
      <c r="AA89" s="705">
        <f t="shared" si="42"/>
        <v>0</v>
      </c>
      <c r="AB89" s="690"/>
      <c r="AC89" s="689"/>
      <c r="AD89" s="705">
        <f t="shared" si="43"/>
        <v>0</v>
      </c>
      <c r="AE89" s="690"/>
      <c r="AF89" s="712">
        <f t="shared" si="44"/>
        <v>0</v>
      </c>
      <c r="AG89" s="713">
        <f t="shared" si="44"/>
        <v>0</v>
      </c>
      <c r="AH89" s="715">
        <f t="shared" si="44"/>
        <v>0</v>
      </c>
    </row>
    <row r="90" spans="1:34" s="686" customFormat="1" ht="17.25" customHeight="1">
      <c r="A90" s="694"/>
      <c r="B90" s="689"/>
      <c r="C90" s="705">
        <f t="shared" si="34"/>
        <v>0</v>
      </c>
      <c r="D90" s="690"/>
      <c r="E90" s="689"/>
      <c r="F90" s="705">
        <f t="shared" si="35"/>
        <v>0</v>
      </c>
      <c r="G90" s="690"/>
      <c r="H90" s="689"/>
      <c r="I90" s="705">
        <f t="shared" si="36"/>
        <v>0</v>
      </c>
      <c r="J90" s="690"/>
      <c r="K90" s="689"/>
      <c r="L90" s="705">
        <f t="shared" si="37"/>
        <v>0</v>
      </c>
      <c r="M90" s="690"/>
      <c r="N90" s="689"/>
      <c r="O90" s="705">
        <f t="shared" si="38"/>
        <v>0</v>
      </c>
      <c r="P90" s="690"/>
      <c r="Q90" s="689"/>
      <c r="R90" s="705">
        <f t="shared" si="39"/>
        <v>0</v>
      </c>
      <c r="S90" s="690"/>
      <c r="T90" s="689"/>
      <c r="U90" s="705">
        <f t="shared" si="40"/>
        <v>0</v>
      </c>
      <c r="V90" s="690"/>
      <c r="W90" s="689"/>
      <c r="X90" s="705">
        <f t="shared" si="41"/>
        <v>0</v>
      </c>
      <c r="Y90" s="690"/>
      <c r="Z90" s="689"/>
      <c r="AA90" s="705">
        <f t="shared" si="42"/>
        <v>0</v>
      </c>
      <c r="AB90" s="690"/>
      <c r="AC90" s="689"/>
      <c r="AD90" s="705">
        <f t="shared" si="43"/>
        <v>0</v>
      </c>
      <c r="AE90" s="690"/>
      <c r="AF90" s="712">
        <f t="shared" si="44"/>
        <v>0</v>
      </c>
      <c r="AG90" s="713">
        <f t="shared" si="44"/>
        <v>0</v>
      </c>
      <c r="AH90" s="715">
        <f t="shared" si="44"/>
        <v>0</v>
      </c>
    </row>
    <row r="91" spans="1:34" s="686" customFormat="1" ht="17.25" customHeight="1">
      <c r="A91" s="694"/>
      <c r="B91" s="689"/>
      <c r="C91" s="705">
        <f t="shared" si="34"/>
        <v>0</v>
      </c>
      <c r="D91" s="690"/>
      <c r="E91" s="689"/>
      <c r="F91" s="705">
        <f t="shared" si="35"/>
        <v>0</v>
      </c>
      <c r="G91" s="690"/>
      <c r="H91" s="689"/>
      <c r="I91" s="705">
        <f t="shared" si="36"/>
        <v>0</v>
      </c>
      <c r="J91" s="690"/>
      <c r="K91" s="689"/>
      <c r="L91" s="705">
        <f t="shared" si="37"/>
        <v>0</v>
      </c>
      <c r="M91" s="690"/>
      <c r="N91" s="689"/>
      <c r="O91" s="705">
        <f t="shared" si="38"/>
        <v>0</v>
      </c>
      <c r="P91" s="690"/>
      <c r="Q91" s="689"/>
      <c r="R91" s="705">
        <f t="shared" si="39"/>
        <v>0</v>
      </c>
      <c r="S91" s="690"/>
      <c r="T91" s="689"/>
      <c r="U91" s="705">
        <f t="shared" si="40"/>
        <v>0</v>
      </c>
      <c r="V91" s="690"/>
      <c r="W91" s="689"/>
      <c r="X91" s="705">
        <f t="shared" si="41"/>
        <v>0</v>
      </c>
      <c r="Y91" s="690"/>
      <c r="Z91" s="689"/>
      <c r="AA91" s="705">
        <f t="shared" si="42"/>
        <v>0</v>
      </c>
      <c r="AB91" s="690"/>
      <c r="AC91" s="689"/>
      <c r="AD91" s="705">
        <f t="shared" si="43"/>
        <v>0</v>
      </c>
      <c r="AE91" s="690"/>
      <c r="AF91" s="712">
        <f t="shared" si="44"/>
        <v>0</v>
      </c>
      <c r="AG91" s="713">
        <f t="shared" si="44"/>
        <v>0</v>
      </c>
      <c r="AH91" s="715">
        <f t="shared" si="44"/>
        <v>0</v>
      </c>
    </row>
    <row r="92" spans="1:34" s="686" customFormat="1" ht="17.25" customHeight="1">
      <c r="A92" s="695"/>
      <c r="B92" s="689"/>
      <c r="C92" s="705">
        <f t="shared" si="34"/>
        <v>0</v>
      </c>
      <c r="D92" s="690"/>
      <c r="E92" s="689"/>
      <c r="F92" s="705">
        <f t="shared" si="35"/>
        <v>0</v>
      </c>
      <c r="G92" s="690"/>
      <c r="H92" s="689"/>
      <c r="I92" s="705">
        <f t="shared" si="36"/>
        <v>0</v>
      </c>
      <c r="J92" s="690"/>
      <c r="K92" s="689"/>
      <c r="L92" s="705">
        <f t="shared" si="37"/>
        <v>0</v>
      </c>
      <c r="M92" s="690"/>
      <c r="N92" s="689"/>
      <c r="O92" s="705">
        <f t="shared" si="38"/>
        <v>0</v>
      </c>
      <c r="P92" s="690"/>
      <c r="Q92" s="689"/>
      <c r="R92" s="705">
        <f t="shared" si="39"/>
        <v>0</v>
      </c>
      <c r="S92" s="690"/>
      <c r="T92" s="689"/>
      <c r="U92" s="705">
        <f t="shared" si="40"/>
        <v>0</v>
      </c>
      <c r="V92" s="690"/>
      <c r="W92" s="689"/>
      <c r="X92" s="705">
        <f t="shared" si="41"/>
        <v>0</v>
      </c>
      <c r="Y92" s="690"/>
      <c r="Z92" s="689"/>
      <c r="AA92" s="705">
        <f t="shared" si="42"/>
        <v>0</v>
      </c>
      <c r="AB92" s="690"/>
      <c r="AC92" s="689"/>
      <c r="AD92" s="705">
        <f t="shared" si="43"/>
        <v>0</v>
      </c>
      <c r="AE92" s="690"/>
      <c r="AF92" s="712">
        <f t="shared" si="44"/>
        <v>0</v>
      </c>
      <c r="AG92" s="713">
        <f t="shared" si="44"/>
        <v>0</v>
      </c>
      <c r="AH92" s="715">
        <f t="shared" si="44"/>
        <v>0</v>
      </c>
    </row>
    <row r="93" spans="1:34" s="686" customFormat="1" ht="17.25" customHeight="1">
      <c r="A93" s="694"/>
      <c r="B93" s="689"/>
      <c r="C93" s="705">
        <f t="shared" si="34"/>
        <v>0</v>
      </c>
      <c r="D93" s="690"/>
      <c r="E93" s="689"/>
      <c r="F93" s="705">
        <f t="shared" si="35"/>
        <v>0</v>
      </c>
      <c r="G93" s="690"/>
      <c r="H93" s="689"/>
      <c r="I93" s="705">
        <f t="shared" si="36"/>
        <v>0</v>
      </c>
      <c r="J93" s="690"/>
      <c r="K93" s="689"/>
      <c r="L93" s="705">
        <f t="shared" si="37"/>
        <v>0</v>
      </c>
      <c r="M93" s="690"/>
      <c r="N93" s="689"/>
      <c r="O93" s="705">
        <f t="shared" si="38"/>
        <v>0</v>
      </c>
      <c r="P93" s="690"/>
      <c r="Q93" s="689"/>
      <c r="R93" s="705">
        <f t="shared" si="39"/>
        <v>0</v>
      </c>
      <c r="S93" s="690"/>
      <c r="T93" s="689"/>
      <c r="U93" s="705">
        <f t="shared" si="40"/>
        <v>0</v>
      </c>
      <c r="V93" s="690"/>
      <c r="W93" s="689"/>
      <c r="X93" s="705">
        <f t="shared" si="41"/>
        <v>0</v>
      </c>
      <c r="Y93" s="690"/>
      <c r="Z93" s="689"/>
      <c r="AA93" s="705">
        <f t="shared" si="42"/>
        <v>0</v>
      </c>
      <c r="AB93" s="690"/>
      <c r="AC93" s="689"/>
      <c r="AD93" s="705">
        <f t="shared" si="43"/>
        <v>0</v>
      </c>
      <c r="AE93" s="690"/>
      <c r="AF93" s="712">
        <f t="shared" si="44"/>
        <v>0</v>
      </c>
      <c r="AG93" s="713">
        <f t="shared" si="44"/>
        <v>0</v>
      </c>
      <c r="AH93" s="715">
        <f t="shared" si="44"/>
        <v>0</v>
      </c>
    </row>
    <row r="94" spans="1:34" s="686" customFormat="1"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ht="20.100000000000001" customHeight="1">
      <c r="A95" s="704" t="s">
        <v>226</v>
      </c>
      <c r="B95" s="708">
        <f>SUM(B87:B93)</f>
        <v>0</v>
      </c>
      <c r="C95" s="705">
        <f t="shared" ref="C95:G95" si="45">SUM(C87:C93)</f>
        <v>0</v>
      </c>
      <c r="D95" s="709">
        <f t="shared" si="45"/>
        <v>0</v>
      </c>
      <c r="E95" s="708">
        <f>SUM(E87:E93)</f>
        <v>0</v>
      </c>
      <c r="F95" s="705">
        <f t="shared" ref="F95" si="46">SUM(F87:F93)</f>
        <v>0</v>
      </c>
      <c r="G95" s="709">
        <f t="shared" si="45"/>
        <v>0</v>
      </c>
      <c r="H95" s="708">
        <f>SUM(H87:H93)</f>
        <v>0</v>
      </c>
      <c r="I95" s="705">
        <f t="shared" ref="I95:J95" si="47">SUM(I87:I93)</f>
        <v>0</v>
      </c>
      <c r="J95" s="709">
        <f t="shared" si="47"/>
        <v>0</v>
      </c>
      <c r="K95" s="708">
        <f>SUM(K87:K93)</f>
        <v>0</v>
      </c>
      <c r="L95" s="705">
        <f t="shared" ref="L95:M95" si="48">SUM(L87:L93)</f>
        <v>0</v>
      </c>
      <c r="M95" s="709">
        <f t="shared" si="48"/>
        <v>0</v>
      </c>
      <c r="N95" s="708">
        <f>SUM(N87:N93)</f>
        <v>0</v>
      </c>
      <c r="O95" s="705">
        <f t="shared" ref="O95:P95" si="49">SUM(O87:O93)</f>
        <v>0</v>
      </c>
      <c r="P95" s="709">
        <f t="shared" si="49"/>
        <v>0</v>
      </c>
      <c r="Q95" s="708">
        <f>SUM(Q87:Q93)</f>
        <v>0</v>
      </c>
      <c r="R95" s="705">
        <f t="shared" ref="R95:AF95" si="50">SUM(R87:R93)</f>
        <v>0</v>
      </c>
      <c r="S95" s="709">
        <f t="shared" si="50"/>
        <v>0</v>
      </c>
      <c r="T95" s="708">
        <f>SUM(T87:T93)</f>
        <v>0</v>
      </c>
      <c r="U95" s="705">
        <f t="shared" si="50"/>
        <v>0</v>
      </c>
      <c r="V95" s="709">
        <f t="shared" si="50"/>
        <v>0</v>
      </c>
      <c r="W95" s="708">
        <f>SUM(W87:W93)</f>
        <v>0</v>
      </c>
      <c r="X95" s="705">
        <f t="shared" ref="X95:Y95" si="51">SUM(X87:X93)</f>
        <v>0</v>
      </c>
      <c r="Y95" s="709">
        <f t="shared" si="51"/>
        <v>0</v>
      </c>
      <c r="Z95" s="708">
        <f>SUM(Z87:Z93)</f>
        <v>0</v>
      </c>
      <c r="AA95" s="705">
        <f t="shared" ref="AA95:AB95" si="52">SUM(AA87:AA93)</f>
        <v>0</v>
      </c>
      <c r="AB95" s="709">
        <f t="shared" si="52"/>
        <v>0</v>
      </c>
      <c r="AC95" s="708">
        <f>SUM(AC87:AC93)</f>
        <v>0</v>
      </c>
      <c r="AD95" s="705">
        <f t="shared" ref="AD95:AE95" si="53">SUM(AD87:AD93)</f>
        <v>0</v>
      </c>
      <c r="AE95" s="709">
        <f t="shared" si="53"/>
        <v>0</v>
      </c>
      <c r="AF95" s="712">
        <f t="shared" si="50"/>
        <v>0</v>
      </c>
      <c r="AG95" s="713">
        <f>SUM(AG87:AG93)</f>
        <v>0</v>
      </c>
      <c r="AH95" s="714">
        <f t="shared" ref="AH95" si="5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(4)'!A59</f>
        <v>Template last modified</v>
      </c>
      <c r="AH97" s="107">
        <f>'Summary (4)'!C59</f>
        <v>44768</v>
      </c>
    </row>
    <row r="110" spans="1:34">
      <c r="C110" s="14"/>
      <c r="D110" s="14"/>
      <c r="E110" s="14"/>
      <c r="F110" s="14"/>
      <c r="AF110" s="14"/>
      <c r="AG110" s="14"/>
    </row>
    <row r="111" spans="1:34">
      <c r="A111" s="104" t="s">
        <v>123</v>
      </c>
      <c r="B111" s="104">
        <f>'Summary (4)'!E73</f>
        <v>1</v>
      </c>
      <c r="C111" s="104">
        <f>'Summary (4)'!F73</f>
        <v>1</v>
      </c>
      <c r="D111" s="104">
        <f>'Summary (4)'!G73</f>
        <v>1</v>
      </c>
      <c r="E111" s="104">
        <f>'Summary (4)'!H73</f>
        <v>2</v>
      </c>
      <c r="F111" s="104">
        <f>'Summary (4)'!I73</f>
        <v>2</v>
      </c>
      <c r="G111" s="104">
        <f>'Summary (4)'!J73</f>
        <v>2</v>
      </c>
      <c r="H111" s="104">
        <f>'Summary (4)'!K73</f>
        <v>3</v>
      </c>
      <c r="I111" s="104">
        <f>'Summary (4)'!L73</f>
        <v>3</v>
      </c>
      <c r="J111" s="104">
        <f>'Summary (4)'!M73</f>
        <v>3</v>
      </c>
      <c r="K111" s="104">
        <f>'Summary (4)'!N73</f>
        <v>4</v>
      </c>
      <c r="L111" s="104">
        <f>'Summary (4)'!O73</f>
        <v>4</v>
      </c>
      <c r="M111" s="104">
        <f>'Summary (4)'!P73</f>
        <v>4</v>
      </c>
      <c r="N111" s="104">
        <f>'Summary (4)'!Q73</f>
        <v>5</v>
      </c>
      <c r="O111" s="104">
        <f>'Summary (4)'!R73</f>
        <v>5</v>
      </c>
      <c r="P111" s="104">
        <f>'Summary (4)'!S73</f>
        <v>5</v>
      </c>
      <c r="Q111" s="104">
        <f>'Summary (4)'!T73</f>
        <v>6</v>
      </c>
      <c r="R111" s="104">
        <f>'Summary (4)'!U73</f>
        <v>6</v>
      </c>
      <c r="S111" s="104">
        <f>'Summary (4)'!V73</f>
        <v>6</v>
      </c>
      <c r="T111" s="104">
        <f>'Summary (4)'!W73</f>
        <v>7</v>
      </c>
      <c r="U111" s="104">
        <f>'Summary (4)'!X73</f>
        <v>7</v>
      </c>
      <c r="V111" s="104">
        <f>'Summary (4)'!Y73</f>
        <v>7</v>
      </c>
      <c r="W111" s="104">
        <f>'Summary (4)'!Z73</f>
        <v>8</v>
      </c>
      <c r="X111" s="104">
        <f>'Summary (4)'!AA73</f>
        <v>8</v>
      </c>
      <c r="Y111" s="104">
        <f>'Summary (4)'!AB73</f>
        <v>8</v>
      </c>
      <c r="Z111" s="104">
        <f>'Summary (4)'!AC73</f>
        <v>9</v>
      </c>
      <c r="AA111" s="104">
        <f>'Summary (4)'!AD73</f>
        <v>9</v>
      </c>
      <c r="AB111" s="104">
        <f>'Summary (4)'!AE73</f>
        <v>9</v>
      </c>
      <c r="AC111" s="104">
        <f>'Summary (4)'!AF73</f>
        <v>10</v>
      </c>
      <c r="AD111" s="104">
        <f>'Summary (4)'!AG73</f>
        <v>10</v>
      </c>
      <c r="AE111" s="104">
        <f>'Summary (4)'!AH73</f>
        <v>10</v>
      </c>
      <c r="AF111" s="104">
        <f>AD111</f>
        <v>10</v>
      </c>
      <c r="AG111" s="104">
        <f>AE111</f>
        <v>10</v>
      </c>
      <c r="AH111" s="104">
        <f>AF111</f>
        <v>10</v>
      </c>
    </row>
    <row r="112" spans="1:34" s="98" customFormat="1">
      <c r="A112" s="105" t="s">
        <v>124</v>
      </c>
      <c r="B112" s="105">
        <f>'Summary (4)'!E74</f>
        <v>45717</v>
      </c>
      <c r="C112" s="105">
        <f>'Summary (4)'!F74</f>
        <v>45717</v>
      </c>
      <c r="D112" s="105">
        <f>'Summary (4)'!G74</f>
        <v>45717</v>
      </c>
      <c r="E112" s="105">
        <f>'Summary (4)'!H74</f>
        <v>45839</v>
      </c>
      <c r="F112" s="105">
        <f>'Summary (4)'!I74</f>
        <v>45839</v>
      </c>
      <c r="G112" s="105">
        <f>'Summary (4)'!J74</f>
        <v>45839</v>
      </c>
      <c r="H112" s="105">
        <f>'Summary (4)'!K74</f>
        <v>46204</v>
      </c>
      <c r="I112" s="105">
        <f>'Summary (4)'!L74</f>
        <v>46204</v>
      </c>
      <c r="J112" s="105">
        <f>'Summary (4)'!M74</f>
        <v>46204</v>
      </c>
      <c r="K112" s="105">
        <f>'Summary (4)'!N74</f>
        <v>46569</v>
      </c>
      <c r="L112" s="105">
        <f>'Summary (4)'!O74</f>
        <v>46569</v>
      </c>
      <c r="M112" s="105">
        <f>'Summary (4)'!P74</f>
        <v>46569</v>
      </c>
      <c r="N112" s="105">
        <f>'Summary (4)'!Q74</f>
        <v>46935</v>
      </c>
      <c r="O112" s="105">
        <f>'Summary (4)'!R74</f>
        <v>46935</v>
      </c>
      <c r="P112" s="105">
        <f>'Summary (4)'!S74</f>
        <v>46935</v>
      </c>
      <c r="Q112" s="105">
        <f>'Summary (4)'!T74</f>
        <v>47300</v>
      </c>
      <c r="R112" s="105">
        <f>'Summary (4)'!U74</f>
        <v>47300</v>
      </c>
      <c r="S112" s="105">
        <f>'Summary (4)'!V74</f>
        <v>47300</v>
      </c>
      <c r="T112" s="105">
        <f>'Summary (4)'!W74</f>
        <v>47665</v>
      </c>
      <c r="U112" s="105">
        <f>'Summary (4)'!X74</f>
        <v>47665</v>
      </c>
      <c r="V112" s="105">
        <f>'Summary (4)'!Y74</f>
        <v>47665</v>
      </c>
      <c r="W112" s="105">
        <f>'Summary (4)'!Z74</f>
        <v>48030</v>
      </c>
      <c r="X112" s="105">
        <f>'Summary (4)'!AA74</f>
        <v>48030</v>
      </c>
      <c r="Y112" s="105">
        <f>'Summary (4)'!AB74</f>
        <v>48030</v>
      </c>
      <c r="Z112" s="105">
        <f>'Summary (4)'!AC74</f>
        <v>48396</v>
      </c>
      <c r="AA112" s="105">
        <f>'Summary (4)'!AD74</f>
        <v>48396</v>
      </c>
      <c r="AB112" s="105">
        <f>'Summary (4)'!AE74</f>
        <v>48396</v>
      </c>
      <c r="AC112" s="105">
        <f>'Summary (4)'!AF74</f>
        <v>48761</v>
      </c>
      <c r="AD112" s="105">
        <f>'Summary (4)'!AG74</f>
        <v>48761</v>
      </c>
      <c r="AE112" s="105">
        <f>'Summary (4)'!AH74</f>
        <v>48761</v>
      </c>
      <c r="AF112" s="105">
        <f>'Summary (4)'!AI74</f>
        <v>45717</v>
      </c>
      <c r="AG112" s="105">
        <f>'Summary (4)'!AJ74</f>
        <v>45717</v>
      </c>
      <c r="AH112" s="105">
        <f>'Summary (4)'!AK74</f>
        <v>45717</v>
      </c>
    </row>
    <row r="113" spans="1:34" s="98" customFormat="1">
      <c r="A113" s="105" t="s">
        <v>125</v>
      </c>
      <c r="B113" s="105">
        <f>'Summary (4)'!E75</f>
        <v>45838</v>
      </c>
      <c r="C113" s="105">
        <f>'Summary (4)'!F75</f>
        <v>45838</v>
      </c>
      <c r="D113" s="105">
        <f>'Summary (4)'!G75</f>
        <v>45838</v>
      </c>
      <c r="E113" s="105">
        <f>'Summary (4)'!H75</f>
        <v>46203</v>
      </c>
      <c r="F113" s="105">
        <f>'Summary (4)'!I75</f>
        <v>46203</v>
      </c>
      <c r="G113" s="105">
        <f>'Summary (4)'!J75</f>
        <v>46203</v>
      </c>
      <c r="H113" s="105">
        <f>'Summary (4)'!K75</f>
        <v>46568</v>
      </c>
      <c r="I113" s="105">
        <f>'Summary (4)'!L75</f>
        <v>46568</v>
      </c>
      <c r="J113" s="105">
        <f>'Summary (4)'!M75</f>
        <v>46568</v>
      </c>
      <c r="K113" s="105">
        <f>'Summary (4)'!N75</f>
        <v>46934</v>
      </c>
      <c r="L113" s="105">
        <f>'Summary (4)'!O75</f>
        <v>46934</v>
      </c>
      <c r="M113" s="105">
        <f>'Summary (4)'!P75</f>
        <v>46934</v>
      </c>
      <c r="N113" s="105">
        <f>'Summary (4)'!Q75</f>
        <v>47299</v>
      </c>
      <c r="O113" s="105">
        <f>'Summary (4)'!R75</f>
        <v>47299</v>
      </c>
      <c r="P113" s="105">
        <f>'Summary (4)'!S75</f>
        <v>47299</v>
      </c>
      <c r="Q113" s="105">
        <f>'Summary (4)'!T75</f>
        <v>47664</v>
      </c>
      <c r="R113" s="105">
        <f>'Summary (4)'!U75</f>
        <v>47664</v>
      </c>
      <c r="S113" s="105">
        <f>'Summary (4)'!V75</f>
        <v>47664</v>
      </c>
      <c r="T113" s="105">
        <f>'Summary (4)'!W75</f>
        <v>48029</v>
      </c>
      <c r="U113" s="105">
        <f>'Summary (4)'!X75</f>
        <v>48029</v>
      </c>
      <c r="V113" s="105">
        <f>'Summary (4)'!Y75</f>
        <v>48029</v>
      </c>
      <c r="W113" s="105">
        <f>'Summary (4)'!Z75</f>
        <v>48395</v>
      </c>
      <c r="X113" s="105">
        <f>'Summary (4)'!AA75</f>
        <v>48395</v>
      </c>
      <c r="Y113" s="105">
        <f>'Summary (4)'!AB75</f>
        <v>48395</v>
      </c>
      <c r="Z113" s="105">
        <f>'Summary (4)'!AC75</f>
        <v>48760</v>
      </c>
      <c r="AA113" s="105">
        <f>'Summary (4)'!AD75</f>
        <v>48760</v>
      </c>
      <c r="AB113" s="105">
        <f>'Summary (4)'!AE75</f>
        <v>48760</v>
      </c>
      <c r="AC113" s="105">
        <f>'Summary (4)'!AF75</f>
        <v>49125</v>
      </c>
      <c r="AD113" s="105">
        <f>'Summary (4)'!AG75</f>
        <v>49125</v>
      </c>
      <c r="AE113" s="105">
        <f>'Summary (4)'!AH75</f>
        <v>49125</v>
      </c>
      <c r="AF113" s="105">
        <f>'Summary (4)'!AI75</f>
        <v>46446</v>
      </c>
      <c r="AG113" s="105">
        <f>'Summary (4)'!AJ75</f>
        <v>46446</v>
      </c>
      <c r="AH113" s="105">
        <f>'Summary (4)'!AK75</f>
        <v>46446</v>
      </c>
    </row>
    <row r="114" spans="1:34">
      <c r="A114" s="104" t="s">
        <v>114</v>
      </c>
      <c r="B114" s="105">
        <f>'Summary (4)'!E76</f>
        <v>45717</v>
      </c>
      <c r="C114" s="105">
        <f>'Summary (4)'!F76</f>
        <v>45717</v>
      </c>
      <c r="D114" s="105">
        <f>'Summary (4)'!G76</f>
        <v>45717</v>
      </c>
      <c r="E114" s="105">
        <f>'Summary (4)'!H76</f>
        <v>45717</v>
      </c>
      <c r="F114" s="105">
        <f>'Summary (4)'!I76</f>
        <v>45717</v>
      </c>
      <c r="G114" s="105">
        <f>'Summary (4)'!J76</f>
        <v>45717</v>
      </c>
      <c r="H114" s="105">
        <f>'Summary (4)'!K76</f>
        <v>45717</v>
      </c>
      <c r="I114" s="105">
        <f>'Summary (4)'!L76</f>
        <v>45717</v>
      </c>
      <c r="J114" s="105">
        <f>'Summary (4)'!M76</f>
        <v>45717</v>
      </c>
      <c r="K114" s="105">
        <f>'Summary (4)'!N76</f>
        <v>45717</v>
      </c>
      <c r="L114" s="105">
        <f>'Summary (4)'!O76</f>
        <v>45717</v>
      </c>
      <c r="M114" s="105">
        <f>'Summary (4)'!P76</f>
        <v>45717</v>
      </c>
      <c r="N114" s="105">
        <f>'Summary (4)'!Q76</f>
        <v>45717</v>
      </c>
      <c r="O114" s="105">
        <f>'Summary (4)'!R76</f>
        <v>45717</v>
      </c>
      <c r="P114" s="105">
        <f>'Summary (4)'!S76</f>
        <v>45717</v>
      </c>
      <c r="Q114" s="105">
        <f>'Summary (4)'!T76</f>
        <v>45717</v>
      </c>
      <c r="R114" s="105">
        <f>'Summary (4)'!U76</f>
        <v>45717</v>
      </c>
      <c r="S114" s="105">
        <f>'Summary (4)'!V76</f>
        <v>45717</v>
      </c>
      <c r="T114" s="105">
        <f>'Summary (4)'!W76</f>
        <v>45717</v>
      </c>
      <c r="U114" s="105">
        <f>'Summary (4)'!X76</f>
        <v>45717</v>
      </c>
      <c r="V114" s="105">
        <f>'Summary (4)'!Y76</f>
        <v>45717</v>
      </c>
      <c r="W114" s="105">
        <f>'Summary (4)'!Z76</f>
        <v>45717</v>
      </c>
      <c r="X114" s="105">
        <f>'Summary (4)'!AA76</f>
        <v>45717</v>
      </c>
      <c r="Y114" s="105">
        <f>'Summary (4)'!AB76</f>
        <v>45717</v>
      </c>
      <c r="Z114" s="105">
        <f>'Summary (4)'!AC76</f>
        <v>45717</v>
      </c>
      <c r="AA114" s="105">
        <f>'Summary (4)'!AD76</f>
        <v>45717</v>
      </c>
      <c r="AB114" s="105">
        <f>'Summary (4)'!AE76</f>
        <v>45717</v>
      </c>
      <c r="AC114" s="105">
        <f>'Summary (4)'!AF76</f>
        <v>45717</v>
      </c>
      <c r="AD114" s="105">
        <f>'Summary (4)'!AG76</f>
        <v>45717</v>
      </c>
      <c r="AE114" s="105">
        <f>'Summary (4)'!AH76</f>
        <v>45717</v>
      </c>
      <c r="AF114" s="105">
        <f>'Summary (4)'!AI76</f>
        <v>45717</v>
      </c>
      <c r="AG114" s="105">
        <f>'Summary (4)'!AJ76</f>
        <v>45717</v>
      </c>
      <c r="AH114" s="105">
        <f>'Summary (4)'!AK76</f>
        <v>45717</v>
      </c>
    </row>
    <row r="115" spans="1:34">
      <c r="A115" s="104" t="s">
        <v>127</v>
      </c>
      <c r="B115" s="111">
        <f>'Summary (4)'!E77</f>
        <v>0</v>
      </c>
      <c r="C115" s="111">
        <f>'Summary (4)'!F77</f>
        <v>0</v>
      </c>
      <c r="D115" s="111">
        <f>'Summary (4)'!G77</f>
        <v>0</v>
      </c>
      <c r="E115" s="111">
        <f>'Summary (4)'!H77</f>
        <v>0</v>
      </c>
      <c r="F115" s="111">
        <f>'Summary (4)'!I77</f>
        <v>0</v>
      </c>
      <c r="G115" s="111">
        <f>'Summary (4)'!J77</f>
        <v>0</v>
      </c>
      <c r="H115" s="111">
        <f>'Summary (4)'!K77</f>
        <v>0</v>
      </c>
      <c r="I115" s="111">
        <f>'Summary (4)'!L77</f>
        <v>0</v>
      </c>
      <c r="J115" s="111">
        <f>'Summary (4)'!M77</f>
        <v>0</v>
      </c>
      <c r="K115" s="111">
        <f>'Summary (4)'!N77</f>
        <v>0</v>
      </c>
      <c r="L115" s="111">
        <f>'Summary (4)'!O77</f>
        <v>0</v>
      </c>
      <c r="M115" s="111">
        <f>'Summary (4)'!P77</f>
        <v>0</v>
      </c>
      <c r="N115" s="111">
        <f>'Summary (4)'!Q77</f>
        <v>0</v>
      </c>
      <c r="O115" s="111">
        <f>'Summary (4)'!R77</f>
        <v>0</v>
      </c>
      <c r="P115" s="111">
        <f>'Summary (4)'!S77</f>
        <v>0</v>
      </c>
      <c r="Q115" s="111">
        <f>'Summary (4)'!T77</f>
        <v>0</v>
      </c>
      <c r="R115" s="111">
        <f>'Summary (4)'!U77</f>
        <v>0</v>
      </c>
      <c r="S115" s="111">
        <f>'Summary (4)'!V77</f>
        <v>0</v>
      </c>
      <c r="T115" s="111">
        <f>'Summary (4)'!W77</f>
        <v>0</v>
      </c>
      <c r="U115" s="111">
        <f>'Summary (4)'!X77</f>
        <v>0</v>
      </c>
      <c r="V115" s="111">
        <f>'Summary (4)'!Y77</f>
        <v>0</v>
      </c>
      <c r="W115" s="111">
        <f>'Summary (4)'!Z77</f>
        <v>0</v>
      </c>
      <c r="X115" s="111">
        <f>'Summary (4)'!AA77</f>
        <v>0</v>
      </c>
      <c r="Y115" s="111">
        <f>'Summary (4)'!AB77</f>
        <v>0</v>
      </c>
      <c r="Z115" s="111">
        <f>'Summary (4)'!AC77</f>
        <v>0</v>
      </c>
      <c r="AA115" s="111">
        <f>'Summary (4)'!AD77</f>
        <v>0</v>
      </c>
      <c r="AB115" s="111">
        <f>'Summary (4)'!AE77</f>
        <v>0</v>
      </c>
      <c r="AC115" s="111">
        <f>'Summary (4)'!AF77</f>
        <v>0</v>
      </c>
      <c r="AD115" s="111">
        <f>'Summary (4)'!AG77</f>
        <v>0</v>
      </c>
      <c r="AE115" s="111">
        <f>'Summary (4)'!AH77</f>
        <v>0</v>
      </c>
    </row>
  </sheetData>
  <sheetProtection formatCells="0" formatColumns="0" formatRows="0" insertHyperlinks="0" sort="0" autoFilter="0" pivotTables="0"/>
  <mergeCells count="16">
    <mergeCell ref="B9:D9"/>
    <mergeCell ref="B3:C3"/>
    <mergeCell ref="B4:C4"/>
    <mergeCell ref="B5:C5"/>
    <mergeCell ref="B6:C6"/>
    <mergeCell ref="B7:C7"/>
    <mergeCell ref="W9:Y9"/>
    <mergeCell ref="Z9:AB9"/>
    <mergeCell ref="AC9:AE9"/>
    <mergeCell ref="AF9:AH9"/>
    <mergeCell ref="E9:G9"/>
    <mergeCell ref="H9:J9"/>
    <mergeCell ref="K9:M9"/>
    <mergeCell ref="N9:P9"/>
    <mergeCell ref="Q9:S9"/>
    <mergeCell ref="T9:V9"/>
  </mergeCells>
  <conditionalFormatting sqref="B13:AE93">
    <cfRule type="expression" dxfId="283" priority="3">
      <formula>$A13=""</formula>
    </cfRule>
  </conditionalFormatting>
  <conditionalFormatting sqref="B13:AE97">
    <cfRule type="expression" dxfId="282" priority="2">
      <formula>B$114&gt;B$113</formula>
    </cfRule>
  </conditionalFormatting>
  <conditionalFormatting sqref="D13:D41 G13:G41 J13:J41 M13:M41 P13:P41 S13:S41 V13:V41 Y13:Y41 AB13:AB41 AE13:AE41 D43:D53 G43:G53 J43:J53 M43:M53 P43:P53 S43:S53 V43:V53 Y43:Y53 AB43:AB53 AE43:AE53 D71:D82 G71:G82 J71:J82 M71:M82 P71:P82 S71:S82 V71:V82 Y71:Y82 AB71:AB82 AE71:AE82 D87:D93 G87:G93 J87:J93 M87:M93 P87:P93 S87:S93 V87:V93 Y87:Y93 AB87:AB93 AE87:AE93">
    <cfRule type="containsBlanks" dxfId="281" priority="10">
      <formula>LEN(TRIM(D13))=0</formula>
    </cfRule>
  </conditionalFormatting>
  <conditionalFormatting sqref="D55:D66 G55:G66 J55:J66 M55:M66 P55:P66 S55:S66 V55:V66 Y55:Y66 AB55:AB66 AE55:AE66">
    <cfRule type="containsBlanks" dxfId="280" priority="4">
      <formula>LEN(TRIM(D55))=0</formula>
    </cfRule>
  </conditionalFormatting>
  <dataValidations count="1">
    <dataValidation type="whole" allowBlank="1" showInputMessage="1" showErrorMessage="1" sqref="D54:D66 G54:G66 J54:J66 M54:M66 P54:P66 S54:S66 V54:V66 Y54:Y66 AB54:AB66 AE54:AE66" xr:uid="{F8C8F87C-1A91-4130-AA77-F70B5A1120E6}">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64C89A91-DB05-49B6-ABE4-CD2CD851AF58}">
            <xm:f>B$111&gt;'Summary (1)'!$D$6</xm:f>
            <x14:dxf>
              <fill>
                <patternFill>
                  <bgColor theme="0" tint="-0.499984740745262"/>
                </patternFill>
              </fill>
            </x14:dxf>
          </x14:cfRule>
          <xm:sqref>B13:AE95</xm:sqref>
        </x14:conditionalFormatting>
        <x14:conditionalFormatting xmlns:xm="http://schemas.microsoft.com/office/excel/2006/main">
          <x14:cfRule type="expression" priority="18" id="{DCAE3945-A74A-456B-A554-5CCC415D4942}">
            <xm:f>B$111&gt;'Summary (4)'!$D$6</xm:f>
            <x14:dxf>
              <fill>
                <patternFill>
                  <bgColor theme="0" tint="-0.499984740745262"/>
                </patternFill>
              </fill>
            </x14:dxf>
          </x14:cfRule>
          <xm:sqref>B96:AE97 B9:AE12</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59999389629810485"/>
  </sheetPr>
  <dimension ref="A1:I204"/>
  <sheetViews>
    <sheetView showZeros="0" zoomScale="115" zoomScaleNormal="115" workbookViewId="0">
      <pane ySplit="2" topLeftCell="A153"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499">
        <f>'Summary (4)'!B12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(4)'!A12</f>
        <v>0</v>
      </c>
      <c r="B4" s="7" t="e">
        <f t="array" ref="B4">INDEX('Salary Detail (4)'!$B12:$BS12,0,MATCH(1,('Salary Detail (4)'!$B$11:$BS$11='Budget Narrative (4)'!$B$3)*('Salary Detail (4)'!$B$72:$BS$72='Budget Narrative (4)'!$G$2),0))</f>
        <v>#N/A</v>
      </c>
      <c r="C4" s="442" t="e">
        <f t="array" ref="C4">INDEX('Salary Detail (4)'!$B12:$BS12,0,MATCH(1,('Salary Detail (4)'!$B$10:$BS$10="New")*('Salary Detail (4)'!$B$72:$BS$72='Budget Narrative (4)'!$G$2),0))</f>
        <v>#N/A</v>
      </c>
      <c r="D4" s="24"/>
      <c r="E4" s="24"/>
      <c r="F4" s="468"/>
      <c r="G4" s="8"/>
      <c r="H4" s="9"/>
    </row>
    <row r="5" spans="1:8">
      <c r="A5" s="902">
        <f>'Salary Detail (4)'!A13</f>
        <v>0</v>
      </c>
      <c r="B5" s="7" t="e">
        <f t="array" ref="B5">INDEX('Salary Detail (4)'!$B13:$BS13,0,MATCH(1,('Salary Detail (4)'!$B$11:$BS$11='Budget Narrative (4)'!$B$3)*('Salary Detail (4)'!$B$72:$BS$72='Budget Narrative (4)'!$G$2),0))</f>
        <v>#N/A</v>
      </c>
      <c r="C5" s="442" t="e">
        <f t="array" ref="C5">INDEX('Salary Detail (4)'!$B13:$BS13,0,MATCH(1,('Salary Detail (4)'!$B$10:$BS$10="New")*('Salary Detail (4)'!$B$72:$BS$72='Budget Narrative (4)'!$G$2),0))</f>
        <v>#N/A</v>
      </c>
      <c r="D5" s="24"/>
      <c r="E5" s="12"/>
      <c r="F5" s="468"/>
      <c r="G5" s="8"/>
      <c r="H5" s="9"/>
    </row>
    <row r="6" spans="1:8">
      <c r="A6" s="902">
        <f>'Salary Detail (4)'!A14</f>
        <v>0</v>
      </c>
      <c r="B6" s="7" t="e">
        <f t="array" ref="B6">INDEX('Salary Detail (4)'!$B14:$BS14,0,MATCH(1,('Salary Detail (4)'!$B$11:$BS$11='Budget Narrative (4)'!$B$3)*('Salary Detail (4)'!$B$72:$BS$72='Budget Narrative (4)'!$G$2),0))</f>
        <v>#N/A</v>
      </c>
      <c r="C6" s="442" t="e">
        <f t="array" ref="C6">INDEX('Salary Detail (4)'!$B14:$BS14,0,MATCH(1,('Salary Detail (4)'!$B$10:$BS$10="New")*('Salary Detail (4)'!$B$72:$BS$72='Budget Narrative (4)'!$G$2),0))</f>
        <v>#N/A</v>
      </c>
      <c r="D6" s="24"/>
      <c r="E6" s="12"/>
      <c r="F6" s="468"/>
      <c r="G6" s="8"/>
      <c r="H6" s="9"/>
    </row>
    <row r="7" spans="1:8">
      <c r="A7" s="902">
        <f>'Salary Detail (4)'!A15</f>
        <v>0</v>
      </c>
      <c r="B7" s="7" t="e">
        <f t="array" ref="B7">INDEX('Salary Detail (4)'!$B15:$BS15,0,MATCH(1,('Salary Detail (4)'!$B$11:$BS$11='Budget Narrative (4)'!$B$3)*('Salary Detail (4)'!$B$72:$BS$72='Budget Narrative (4)'!$G$2),0))</f>
        <v>#N/A</v>
      </c>
      <c r="C7" s="442" t="e">
        <f t="array" ref="C7">INDEX('Salary Detail (4)'!$B15:$BS15,0,MATCH(1,('Salary Detail (4)'!$B$10:$BS$10="New")*('Salary Detail (4)'!$B$72:$BS$72='Budget Narrative (4)'!$G$2),0))</f>
        <v>#N/A</v>
      </c>
      <c r="D7" s="24"/>
      <c r="E7" s="12"/>
      <c r="F7" s="468"/>
      <c r="G7" s="8"/>
      <c r="H7" s="9"/>
    </row>
    <row r="8" spans="1:8">
      <c r="A8" s="902">
        <f>'Salary Detail (4)'!A16</f>
        <v>0</v>
      </c>
      <c r="B8" s="7" t="e">
        <f t="array" ref="B8">INDEX('Salary Detail (4)'!$B16:$BS16,0,MATCH(1,('Salary Detail (4)'!$B$11:$BS$11='Budget Narrative (4)'!$B$3)*('Salary Detail (4)'!$B$72:$BS$72='Budget Narrative (4)'!$G$2),0))</f>
        <v>#N/A</v>
      </c>
      <c r="C8" s="442" t="e">
        <f t="array" ref="C8">INDEX('Salary Detail (4)'!$B16:$BS16,0,MATCH(1,('Salary Detail (4)'!$B$10:$BS$10="New")*('Salary Detail (4)'!$B$72:$BS$72='Budget Narrative (4)'!$G$2),0))</f>
        <v>#N/A</v>
      </c>
      <c r="D8" s="24"/>
      <c r="E8" s="12"/>
      <c r="F8" s="468"/>
      <c r="G8" s="8"/>
      <c r="H8" s="9"/>
    </row>
    <row r="9" spans="1:8">
      <c r="A9" s="902">
        <f>'Salary Detail (4)'!A17</f>
        <v>0</v>
      </c>
      <c r="B9" s="7" t="e">
        <f t="array" ref="B9">INDEX('Salary Detail (4)'!$B17:$BS17,0,MATCH(1,('Salary Detail (4)'!$B$11:$BS$11='Budget Narrative (4)'!$B$3)*('Salary Detail (4)'!$B$72:$BS$72='Budget Narrative (4)'!$G$2),0))</f>
        <v>#N/A</v>
      </c>
      <c r="C9" s="442" t="e">
        <f t="array" ref="C9">INDEX('Salary Detail (4)'!$B17:$BS17,0,MATCH(1,('Salary Detail (4)'!$B$10:$BS$10="New")*('Salary Detail (4)'!$B$72:$BS$72='Budget Narrative (4)'!$G$2),0))</f>
        <v>#N/A</v>
      </c>
      <c r="D9" s="24"/>
      <c r="E9" s="12"/>
      <c r="F9" s="468"/>
      <c r="G9" s="8"/>
      <c r="H9" s="9"/>
    </row>
    <row r="10" spans="1:8">
      <c r="A10" s="902">
        <f>'Salary Detail (4)'!A18</f>
        <v>0</v>
      </c>
      <c r="B10" s="7" t="e">
        <f t="array" ref="B10">INDEX('Salary Detail (4)'!$B18:$BS18,0,MATCH(1,('Salary Detail (4)'!$B$11:$BS$11='Budget Narrative (4)'!$B$3)*('Salary Detail (4)'!$B$72:$BS$72='Budget Narrative (4)'!$G$2),0))</f>
        <v>#N/A</v>
      </c>
      <c r="C10" s="442" t="e">
        <f t="array" ref="C10">INDEX('Salary Detail (4)'!$B18:$BS18,0,MATCH(1,('Salary Detail (4)'!$B$10:$BS$10="New")*('Salary Detail (4)'!$B$72:$BS$72='Budget Narrative (4)'!$G$2),0))</f>
        <v>#N/A</v>
      </c>
      <c r="D10" s="24"/>
      <c r="E10" s="12"/>
      <c r="F10" s="468"/>
      <c r="G10" s="8"/>
      <c r="H10" s="9"/>
    </row>
    <row r="11" spans="1:8">
      <c r="A11" s="902">
        <f>'Salary Detail (4)'!A19</f>
        <v>0</v>
      </c>
      <c r="B11" s="7" t="e">
        <f t="array" ref="B11">INDEX('Salary Detail (4)'!$B19:$BS19,0,MATCH(1,('Salary Detail (4)'!$B$11:$BS$11='Budget Narrative (4)'!$B$3)*('Salary Detail (4)'!$B$72:$BS$72='Budget Narrative (4)'!$G$2),0))</f>
        <v>#N/A</v>
      </c>
      <c r="C11" s="442" t="e">
        <f t="array" ref="C11">INDEX('Salary Detail (4)'!$B19:$BS19,0,MATCH(1,('Salary Detail (4)'!$B$10:$BS$10="New")*('Salary Detail (4)'!$B$72:$BS$72='Budget Narrative (4)'!$G$2),0))</f>
        <v>#N/A</v>
      </c>
      <c r="D11" s="24"/>
      <c r="E11" s="12"/>
      <c r="F11" s="468"/>
      <c r="G11" s="8"/>
      <c r="H11" s="9"/>
    </row>
    <row r="12" spans="1:8">
      <c r="A12" s="902">
        <f>'Salary Detail (4)'!A20</f>
        <v>0</v>
      </c>
      <c r="B12" s="7" t="e">
        <f t="array" ref="B12">INDEX('Salary Detail (4)'!$B20:$BS20,0,MATCH(1,('Salary Detail (4)'!$B$11:$BS$11='Budget Narrative (4)'!$B$3)*('Salary Detail (4)'!$B$72:$BS$72='Budget Narrative (4)'!$G$2),0))</f>
        <v>#N/A</v>
      </c>
      <c r="C12" s="442" t="e">
        <f t="array" ref="C12">INDEX('Salary Detail (4)'!$B20:$BS20,0,MATCH(1,('Salary Detail (4)'!$B$10:$BS$10="New")*('Salary Detail (4)'!$B$72:$BS$72='Budget Narrative (4)'!$G$2),0))</f>
        <v>#N/A</v>
      </c>
      <c r="D12" s="24"/>
      <c r="E12" s="12"/>
      <c r="F12" s="468"/>
      <c r="G12" s="8"/>
      <c r="H12" s="9"/>
    </row>
    <row r="13" spans="1:8">
      <c r="A13" s="902">
        <f>'Salary Detail (4)'!A21</f>
        <v>0</v>
      </c>
      <c r="B13" s="7" t="e">
        <f t="array" ref="B13">INDEX('Salary Detail (4)'!$B21:$BS21,0,MATCH(1,('Salary Detail (4)'!$B$11:$BS$11='Budget Narrative (4)'!$B$3)*('Salary Detail (4)'!$B$72:$BS$72='Budget Narrative (4)'!$G$2),0))</f>
        <v>#N/A</v>
      </c>
      <c r="C13" s="442" t="e">
        <f t="array" ref="C13">INDEX('Salary Detail (4)'!$B21:$BS21,0,MATCH(1,('Salary Detail (4)'!$B$10:$BS$10="New")*('Salary Detail (4)'!$B$72:$BS$72='Budget Narrative (4)'!$G$2),0))</f>
        <v>#N/A</v>
      </c>
      <c r="D13" s="24"/>
      <c r="E13" s="12"/>
      <c r="F13" s="468"/>
      <c r="G13" s="8"/>
      <c r="H13" s="9"/>
    </row>
    <row r="14" spans="1:8">
      <c r="A14" s="902">
        <f>'Salary Detail (4)'!A22</f>
        <v>0</v>
      </c>
      <c r="B14" s="7" t="e">
        <f t="array" ref="B14">INDEX('Salary Detail (4)'!$B22:$BS22,0,MATCH(1,('Salary Detail (4)'!$B$11:$BS$11='Budget Narrative (4)'!$B$3)*('Salary Detail (4)'!$B$72:$BS$72='Budget Narrative (4)'!$G$2),0))</f>
        <v>#N/A</v>
      </c>
      <c r="C14" s="442" t="e">
        <f t="array" ref="C14">INDEX('Salary Detail (4)'!$B22:$BS22,0,MATCH(1,('Salary Detail (4)'!$B$10:$BS$10="New")*('Salary Detail (4)'!$B$72:$BS$72='Budget Narrative (4)'!$G$2),0))</f>
        <v>#N/A</v>
      </c>
      <c r="D14" s="24"/>
      <c r="E14" s="12"/>
      <c r="F14" s="468"/>
      <c r="G14" s="8"/>
      <c r="H14" s="9"/>
    </row>
    <row r="15" spans="1:8">
      <c r="A15" s="902">
        <f>'Salary Detail (4)'!A23</f>
        <v>0</v>
      </c>
      <c r="B15" s="7" t="e">
        <f t="array" ref="B15">INDEX('Salary Detail (4)'!$B23:$BS23,0,MATCH(1,('Salary Detail (4)'!$B$11:$BS$11='Budget Narrative (4)'!$B$3)*('Salary Detail (4)'!$B$72:$BS$72='Budget Narrative (4)'!$G$2),0))</f>
        <v>#N/A</v>
      </c>
      <c r="C15" s="442" t="e">
        <f t="array" ref="C15">INDEX('Salary Detail (4)'!$B23:$BS23,0,MATCH(1,('Salary Detail (4)'!$B$10:$BS$10="New")*('Salary Detail (4)'!$B$72:$BS$72='Budget Narrative (4)'!$G$2),0))</f>
        <v>#N/A</v>
      </c>
      <c r="D15" s="24"/>
      <c r="E15" s="12"/>
      <c r="F15" s="468"/>
      <c r="G15" s="8"/>
      <c r="H15" s="9"/>
    </row>
    <row r="16" spans="1:8">
      <c r="A16" s="902">
        <f>'Salary Detail (4)'!A24</f>
        <v>0</v>
      </c>
      <c r="B16" s="7" t="e">
        <f t="array" ref="B16">INDEX('Salary Detail (4)'!$B24:$BS24,0,MATCH(1,('Salary Detail (4)'!$B$11:$BS$11='Budget Narrative (4)'!$B$3)*('Salary Detail (4)'!$B$72:$BS$72='Budget Narrative (4)'!$G$2),0))</f>
        <v>#N/A</v>
      </c>
      <c r="C16" s="442" t="e">
        <f t="array" ref="C16">INDEX('Salary Detail (4)'!$B24:$BS24,0,MATCH(1,('Salary Detail (4)'!$B$10:$BS$10="New")*('Salary Detail (4)'!$B$72:$BS$72='Budget Narrative (4)'!$G$2),0))</f>
        <v>#N/A</v>
      </c>
      <c r="D16" s="24"/>
      <c r="E16" s="12"/>
      <c r="F16" s="468"/>
      <c r="G16" s="8"/>
      <c r="H16" s="9"/>
    </row>
    <row r="17" spans="1:8">
      <c r="A17" s="902">
        <f>'Salary Detail (4)'!A25</f>
        <v>0</v>
      </c>
      <c r="B17" s="7" t="e">
        <f t="array" ref="B17">INDEX('Salary Detail (4)'!$B25:$BS25,0,MATCH(1,('Salary Detail (4)'!$B$11:$BS$11='Budget Narrative (4)'!$B$3)*('Salary Detail (4)'!$B$72:$BS$72='Budget Narrative (4)'!$G$2),0))</f>
        <v>#N/A</v>
      </c>
      <c r="C17" s="442" t="e">
        <f t="array" ref="C17">INDEX('Salary Detail (4)'!$B25:$BS25,0,MATCH(1,('Salary Detail (4)'!$B$10:$BS$10="New")*('Salary Detail (4)'!$B$72:$BS$72='Budget Narrative (4)'!$G$2),0))</f>
        <v>#N/A</v>
      </c>
      <c r="D17" s="24"/>
      <c r="E17" s="12"/>
      <c r="F17" s="468"/>
      <c r="G17" s="8"/>
      <c r="H17" s="9"/>
    </row>
    <row r="18" spans="1:8">
      <c r="A18" s="902">
        <f>'Salary Detail (4)'!A26</f>
        <v>0</v>
      </c>
      <c r="B18" s="7" t="e">
        <f t="array" ref="B18">INDEX('Salary Detail (4)'!$B26:$BS26,0,MATCH(1,('Salary Detail (4)'!$B$11:$BS$11='Budget Narrative (4)'!$B$3)*('Salary Detail (4)'!$B$72:$BS$72='Budget Narrative (4)'!$G$2),0))</f>
        <v>#N/A</v>
      </c>
      <c r="C18" s="442" t="e">
        <f t="array" ref="C18">INDEX('Salary Detail (4)'!$B26:$BS26,0,MATCH(1,('Salary Detail (4)'!$B$10:$BS$10="New")*('Salary Detail (4)'!$B$72:$BS$72='Budget Narrative (4)'!$G$2),0))</f>
        <v>#N/A</v>
      </c>
      <c r="D18" s="24"/>
      <c r="E18" s="12"/>
      <c r="F18" s="468"/>
      <c r="G18" s="8"/>
      <c r="H18" s="9"/>
    </row>
    <row r="19" spans="1:8">
      <c r="A19" s="902">
        <f>'Salary Detail (4)'!A27</f>
        <v>0</v>
      </c>
      <c r="B19" s="7" t="e">
        <f t="array" ref="B19">INDEX('Salary Detail (4)'!$B27:$BS27,0,MATCH(1,('Salary Detail (4)'!$B$11:$BS$11='Budget Narrative (4)'!$B$3)*('Salary Detail (4)'!$B$72:$BS$72='Budget Narrative (4)'!$G$2),0))</f>
        <v>#N/A</v>
      </c>
      <c r="C19" s="442" t="e">
        <f t="array" ref="C19">INDEX('Salary Detail (4)'!$B27:$BS27,0,MATCH(1,('Salary Detail (4)'!$B$10:$BS$10="New")*('Salary Detail (4)'!$B$72:$BS$72='Budget Narrative (4)'!$G$2),0))</f>
        <v>#N/A</v>
      </c>
      <c r="D19" s="24"/>
      <c r="E19" s="12"/>
      <c r="F19" s="468"/>
      <c r="G19" s="8"/>
      <c r="H19" s="9"/>
    </row>
    <row r="20" spans="1:8">
      <c r="A20" s="902">
        <f>'Salary Detail (4)'!A28</f>
        <v>0</v>
      </c>
      <c r="B20" s="7" t="e">
        <f t="array" ref="B20">INDEX('Salary Detail (4)'!$B28:$BS28,0,MATCH(1,('Salary Detail (4)'!$B$11:$BS$11='Budget Narrative (4)'!$B$3)*('Salary Detail (4)'!$B$72:$BS$72='Budget Narrative (4)'!$G$2),0))</f>
        <v>#N/A</v>
      </c>
      <c r="C20" s="442" t="e">
        <f t="array" ref="C20">INDEX('Salary Detail (4)'!$B28:$BS28,0,MATCH(1,('Salary Detail (4)'!$B$10:$BS$10="New")*('Salary Detail (4)'!$B$72:$BS$72='Budget Narrative (4)'!$G$2),0))</f>
        <v>#N/A</v>
      </c>
      <c r="D20" s="24"/>
      <c r="E20" s="12"/>
      <c r="F20" s="468"/>
      <c r="G20" s="8"/>
      <c r="H20" s="9"/>
    </row>
    <row r="21" spans="1:8">
      <c r="A21" s="902">
        <f>'Salary Detail (4)'!A29</f>
        <v>0</v>
      </c>
      <c r="B21" s="7" t="e">
        <f t="array" ref="B21">INDEX('Salary Detail (4)'!$B29:$BS29,0,MATCH(1,('Salary Detail (4)'!$B$11:$BS$11='Budget Narrative (4)'!$B$3)*('Salary Detail (4)'!$B$72:$BS$72='Budget Narrative (4)'!$G$2),0))</f>
        <v>#N/A</v>
      </c>
      <c r="C21" s="442" t="e">
        <f t="array" ref="C21">INDEX('Salary Detail (4)'!$B29:$BS29,0,MATCH(1,('Salary Detail (4)'!$B$10:$BS$10="New")*('Salary Detail (4)'!$B$72:$BS$72='Budget Narrative (4)'!$G$2),0))</f>
        <v>#N/A</v>
      </c>
      <c r="D21" s="24"/>
      <c r="E21" s="12"/>
      <c r="F21" s="468"/>
      <c r="G21" s="8"/>
      <c r="H21" s="9"/>
    </row>
    <row r="22" spans="1:8">
      <c r="A22" s="902">
        <f>'Salary Detail (4)'!A30</f>
        <v>0</v>
      </c>
      <c r="B22" s="7" t="e">
        <f t="array" ref="B22">INDEX('Salary Detail (4)'!$B30:$BS30,0,MATCH(1,('Salary Detail (4)'!$B$11:$BS$11='Budget Narrative (4)'!$B$3)*('Salary Detail (4)'!$B$72:$BS$72='Budget Narrative (4)'!$G$2),0))</f>
        <v>#N/A</v>
      </c>
      <c r="C22" s="442" t="e">
        <f t="array" ref="C22">INDEX('Salary Detail (4)'!$B30:$BS30,0,MATCH(1,('Salary Detail (4)'!$B$10:$BS$10="New")*('Salary Detail (4)'!$B$72:$BS$72='Budget Narrative (4)'!$G$2),0))</f>
        <v>#N/A</v>
      </c>
      <c r="D22" s="24"/>
      <c r="E22" s="12"/>
      <c r="F22" s="468"/>
      <c r="G22" s="8"/>
      <c r="H22" s="9"/>
    </row>
    <row r="23" spans="1:8">
      <c r="A23" s="902">
        <f>'Salary Detail (4)'!A31</f>
        <v>0</v>
      </c>
      <c r="B23" s="7" t="e">
        <f t="array" ref="B23">INDEX('Salary Detail (4)'!$B31:$BS31,0,MATCH(1,('Salary Detail (4)'!$B$11:$BS$11='Budget Narrative (4)'!$B$3)*('Salary Detail (4)'!$B$72:$BS$72='Budget Narrative (4)'!$G$2),0))</f>
        <v>#N/A</v>
      </c>
      <c r="C23" s="442" t="e">
        <f t="array" ref="C23">INDEX('Salary Detail (4)'!$B31:$BS31,0,MATCH(1,('Salary Detail (4)'!$B$10:$BS$10="New")*('Salary Detail (4)'!$B$72:$BS$72='Budget Narrative (4)'!$G$2),0))</f>
        <v>#N/A</v>
      </c>
      <c r="D23" s="24"/>
      <c r="E23" s="12"/>
      <c r="F23" s="468"/>
      <c r="G23" s="8"/>
      <c r="H23" s="9"/>
    </row>
    <row r="24" spans="1:8">
      <c r="A24" s="902">
        <f>'Salary Detail (4)'!A32</f>
        <v>0</v>
      </c>
      <c r="B24" s="7" t="e">
        <f t="array" ref="B24">INDEX('Salary Detail (4)'!$B32:$BS32,0,MATCH(1,('Salary Detail (4)'!$B$11:$BS$11='Budget Narrative (4)'!$B$3)*('Salary Detail (4)'!$B$72:$BS$72='Budget Narrative (4)'!$G$2),0))</f>
        <v>#N/A</v>
      </c>
      <c r="C24" s="442" t="e">
        <f t="array" ref="C24">INDEX('Salary Detail (4)'!$B32:$BS32,0,MATCH(1,('Salary Detail (4)'!$B$10:$BS$10="New")*('Salary Detail (4)'!$B$72:$BS$72='Budget Narrative (4)'!$G$2),0))</f>
        <v>#N/A</v>
      </c>
      <c r="D24" s="24"/>
      <c r="E24" s="12"/>
      <c r="F24" s="468"/>
      <c r="G24" s="8"/>
      <c r="H24" s="9"/>
    </row>
    <row r="25" spans="1:8">
      <c r="A25" s="902">
        <f>'Salary Detail (4)'!A33</f>
        <v>0</v>
      </c>
      <c r="B25" s="7" t="e">
        <f t="array" ref="B25">INDEX('Salary Detail (4)'!$B33:$BS33,0,MATCH(1,('Salary Detail (4)'!$B$11:$BS$11='Budget Narrative (4)'!$B$3)*('Salary Detail (4)'!$B$72:$BS$72='Budget Narrative (4)'!$G$2),0))</f>
        <v>#N/A</v>
      </c>
      <c r="C25" s="442" t="e">
        <f t="array" ref="C25">INDEX('Salary Detail (4)'!$B33:$BS33,0,MATCH(1,('Salary Detail (4)'!$B$10:$BS$10="New")*('Salary Detail (4)'!$B$72:$BS$72='Budget Narrative (4)'!$G$2),0))</f>
        <v>#N/A</v>
      </c>
      <c r="D25" s="24"/>
      <c r="E25" s="12"/>
      <c r="F25" s="468"/>
      <c r="G25" s="8"/>
      <c r="H25" s="9"/>
    </row>
    <row r="26" spans="1:8">
      <c r="A26" s="902">
        <f>'Salary Detail (4)'!A34</f>
        <v>0</v>
      </c>
      <c r="B26" s="7" t="e">
        <f t="array" ref="B26">INDEX('Salary Detail (4)'!$B34:$BS34,0,MATCH(1,('Salary Detail (4)'!$B$11:$BS$11='Budget Narrative (4)'!$B$3)*('Salary Detail (4)'!$B$72:$BS$72='Budget Narrative (4)'!$G$2),0))</f>
        <v>#N/A</v>
      </c>
      <c r="C26" s="442" t="e">
        <f t="array" ref="C26">INDEX('Salary Detail (4)'!$B34:$BS34,0,MATCH(1,('Salary Detail (4)'!$B$10:$BS$10="New")*('Salary Detail (4)'!$B$72:$BS$72='Budget Narrative (4)'!$G$2),0))</f>
        <v>#N/A</v>
      </c>
      <c r="D26" s="24"/>
      <c r="E26" s="12"/>
      <c r="F26" s="468"/>
      <c r="G26" s="8"/>
      <c r="H26" s="9"/>
    </row>
    <row r="27" spans="1:8">
      <c r="A27" s="902">
        <f>'Salary Detail (4)'!A35</f>
        <v>0</v>
      </c>
      <c r="B27" s="7" t="e">
        <f t="array" ref="B27">INDEX('Salary Detail (4)'!$B35:$BS35,0,MATCH(1,('Salary Detail (4)'!$B$11:$BS$11='Budget Narrative (4)'!$B$3)*('Salary Detail (4)'!$B$72:$BS$72='Budget Narrative (4)'!$G$2),0))</f>
        <v>#N/A</v>
      </c>
      <c r="C27" s="442" t="e">
        <f t="array" ref="C27">INDEX('Salary Detail (4)'!$B35:$BS35,0,MATCH(1,('Salary Detail (4)'!$B$10:$BS$10="New")*('Salary Detail (4)'!$B$72:$BS$72='Budget Narrative (4)'!$G$2),0))</f>
        <v>#N/A</v>
      </c>
      <c r="D27" s="24"/>
      <c r="E27" s="12"/>
      <c r="F27" s="468"/>
      <c r="G27" s="8"/>
      <c r="H27" s="9"/>
    </row>
    <row r="28" spans="1:8">
      <c r="A28" s="902">
        <f>'Salary Detail (4)'!A36</f>
        <v>0</v>
      </c>
      <c r="B28" s="7" t="e">
        <f t="array" ref="B28">INDEX('Salary Detail (4)'!$B36:$BS36,0,MATCH(1,('Salary Detail (4)'!$B$11:$BS$11='Budget Narrative (4)'!$B$3)*('Salary Detail (4)'!$B$72:$BS$72='Budget Narrative (4)'!$G$2),0))</f>
        <v>#N/A</v>
      </c>
      <c r="C28" s="442" t="e">
        <f t="array" ref="C28">INDEX('Salary Detail (4)'!$B36:$BS36,0,MATCH(1,('Salary Detail (4)'!$B$10:$BS$10="New")*('Salary Detail (4)'!$B$72:$BS$72='Budget Narrative (4)'!$G$2),0))</f>
        <v>#N/A</v>
      </c>
      <c r="D28" s="24"/>
      <c r="E28" s="12"/>
      <c r="F28" s="468"/>
      <c r="G28" s="8"/>
      <c r="H28" s="9"/>
    </row>
    <row r="29" spans="1:8">
      <c r="A29" s="902">
        <f>'Salary Detail (4)'!A37</f>
        <v>0</v>
      </c>
      <c r="B29" s="7" t="e">
        <f t="array" ref="B29">INDEX('Salary Detail (4)'!$B37:$BS37,0,MATCH(1,('Salary Detail (4)'!$B$11:$BS$11='Budget Narrative (4)'!$B$3)*('Salary Detail (4)'!$B$72:$BS$72='Budget Narrative (4)'!$G$2),0))</f>
        <v>#N/A</v>
      </c>
      <c r="C29" s="442" t="e">
        <f t="array" ref="C29">INDEX('Salary Detail (4)'!$B37:$BS37,0,MATCH(1,('Salary Detail (4)'!$B$10:$BS$10="New")*('Salary Detail (4)'!$B$72:$BS$72='Budget Narrative (4)'!$G$2),0))</f>
        <v>#N/A</v>
      </c>
      <c r="D29" s="24"/>
      <c r="E29" s="12"/>
      <c r="F29" s="468"/>
      <c r="G29" s="8"/>
      <c r="H29" s="9"/>
    </row>
    <row r="30" spans="1:8">
      <c r="A30" s="902">
        <f>'Salary Detail (4)'!A38</f>
        <v>0</v>
      </c>
      <c r="B30" s="7" t="e">
        <f t="array" ref="B30">INDEX('Salary Detail (4)'!$B38:$BS38,0,MATCH(1,('Salary Detail (4)'!$B$11:$BS$11='Budget Narrative (4)'!$B$3)*('Salary Detail (4)'!$B$72:$BS$72='Budget Narrative (4)'!$G$2),0))</f>
        <v>#N/A</v>
      </c>
      <c r="C30" s="442" t="e">
        <f t="array" ref="C30">INDEX('Salary Detail (4)'!$B38:$BS38,0,MATCH(1,('Salary Detail (4)'!$B$10:$BS$10="New")*('Salary Detail (4)'!$B$72:$BS$72='Budget Narrative (4)'!$G$2),0))</f>
        <v>#N/A</v>
      </c>
      <c r="D30" s="24"/>
      <c r="E30" s="12"/>
      <c r="F30" s="468"/>
      <c r="G30" s="8"/>
      <c r="H30" s="9"/>
    </row>
    <row r="31" spans="1:8">
      <c r="A31" s="902">
        <f>'Salary Detail (4)'!A39</f>
        <v>0</v>
      </c>
      <c r="B31" s="7" t="e">
        <f t="array" ref="B31">INDEX('Salary Detail (4)'!$B39:$BS39,0,MATCH(1,('Salary Detail (4)'!$B$11:$BS$11='Budget Narrative (4)'!$B$3)*('Salary Detail (4)'!$B$72:$BS$72='Budget Narrative (4)'!$G$2),0))</f>
        <v>#N/A</v>
      </c>
      <c r="C31" s="442" t="e">
        <f t="array" ref="C31">INDEX('Salary Detail (4)'!$B39:$BS39,0,MATCH(1,('Salary Detail (4)'!$B$10:$BS$10="New")*('Salary Detail (4)'!$B$72:$BS$72='Budget Narrative (4)'!$G$2),0))</f>
        <v>#N/A</v>
      </c>
      <c r="D31" s="24"/>
      <c r="E31" s="12"/>
      <c r="F31" s="468"/>
      <c r="G31" s="8"/>
      <c r="H31" s="9"/>
    </row>
    <row r="32" spans="1:8">
      <c r="A32" s="902">
        <f>'Salary Detail (4)'!A40</f>
        <v>0</v>
      </c>
      <c r="B32" s="7" t="e">
        <f t="array" ref="B32">INDEX('Salary Detail (4)'!$B40:$BS40,0,MATCH(1,('Salary Detail (4)'!$B$11:$BS$11='Budget Narrative (4)'!$B$3)*('Salary Detail (4)'!$B$72:$BS$72='Budget Narrative (4)'!$G$2),0))</f>
        <v>#N/A</v>
      </c>
      <c r="C32" s="442" t="e">
        <f t="array" ref="C32">INDEX('Salary Detail (4)'!$B40:$BS40,0,MATCH(1,('Salary Detail (4)'!$B$10:$BS$10="New")*('Salary Detail (4)'!$B$72:$BS$72='Budget Narrative (4)'!$G$2),0))</f>
        <v>#N/A</v>
      </c>
      <c r="D32" s="24"/>
      <c r="E32" s="12"/>
      <c r="F32" s="468"/>
      <c r="G32" s="8"/>
      <c r="H32" s="9"/>
    </row>
    <row r="33" spans="1:8">
      <c r="A33" s="902">
        <f>'Salary Detail (4)'!A41</f>
        <v>0</v>
      </c>
      <c r="B33" s="7" t="e">
        <f t="array" ref="B33">INDEX('Salary Detail (4)'!$B41:$BS41,0,MATCH(1,('Salary Detail (4)'!$B$11:$BS$11='Budget Narrative (4)'!$B$3)*('Salary Detail (4)'!$B$72:$BS$72='Budget Narrative (4)'!$G$2),0))</f>
        <v>#N/A</v>
      </c>
      <c r="C33" s="442" t="e">
        <f t="array" ref="C33">INDEX('Salary Detail (4)'!$B41:$BS41,0,MATCH(1,('Salary Detail (4)'!$B$10:$BS$10="New")*('Salary Detail (4)'!$B$72:$BS$72='Budget Narrative (4)'!$G$2),0))</f>
        <v>#N/A</v>
      </c>
      <c r="D33" s="24"/>
      <c r="E33" s="12"/>
      <c r="F33" s="468"/>
      <c r="G33" s="8"/>
      <c r="H33" s="9"/>
    </row>
    <row r="34" spans="1:8">
      <c r="A34" s="902">
        <f>'Salary Detail (4)'!A42</f>
        <v>0</v>
      </c>
      <c r="B34" s="7" t="e">
        <f t="array" ref="B34">INDEX('Salary Detail (4)'!$B42:$BS42,0,MATCH(1,('Salary Detail (4)'!$B$11:$BS$11='Budget Narrative (4)'!$B$3)*('Salary Detail (4)'!$B$72:$BS$72='Budget Narrative (4)'!$G$2),0))</f>
        <v>#N/A</v>
      </c>
      <c r="C34" s="442" t="e">
        <f t="array" ref="C34">INDEX('Salary Detail (4)'!$B42:$BS42,0,MATCH(1,('Salary Detail (4)'!$B$10:$BS$10="New")*('Salary Detail (4)'!$B$72:$BS$72='Budget Narrative (4)'!$G$2),0))</f>
        <v>#N/A</v>
      </c>
      <c r="D34" s="24"/>
      <c r="E34" s="12"/>
      <c r="F34" s="468"/>
      <c r="G34" s="8"/>
      <c r="H34" s="9"/>
    </row>
    <row r="35" spans="1:8">
      <c r="A35" s="902">
        <f>'Salary Detail (4)'!A43</f>
        <v>0</v>
      </c>
      <c r="B35" s="7" t="e">
        <f t="array" ref="B35">INDEX('Salary Detail (4)'!$B43:$BS43,0,MATCH(1,('Salary Detail (4)'!$B$11:$BS$11='Budget Narrative (4)'!$B$3)*('Salary Detail (4)'!$B$72:$BS$72='Budget Narrative (4)'!$G$2),0))</f>
        <v>#N/A</v>
      </c>
      <c r="C35" s="442" t="e">
        <f t="array" ref="C35">INDEX('Salary Detail (4)'!$B43:$BS43,0,MATCH(1,('Salary Detail (4)'!$B$10:$BS$10="New")*('Salary Detail (4)'!$B$72:$BS$72='Budget Narrative (4)'!$G$2),0))</f>
        <v>#N/A</v>
      </c>
      <c r="D35" s="24"/>
      <c r="E35" s="12"/>
      <c r="F35" s="468"/>
      <c r="G35" s="8"/>
      <c r="H35" s="9"/>
    </row>
    <row r="36" spans="1:8">
      <c r="A36" s="902">
        <f>'Salary Detail (4)'!A44</f>
        <v>0</v>
      </c>
      <c r="B36" s="7" t="e">
        <f t="array" ref="B36">INDEX('Salary Detail (4)'!$B44:$BS44,0,MATCH(1,('Salary Detail (4)'!$B$11:$BS$11='Budget Narrative (4)'!$B$3)*('Salary Detail (4)'!$B$72:$BS$72='Budget Narrative (4)'!$G$2),0))</f>
        <v>#N/A</v>
      </c>
      <c r="C36" s="442" t="e">
        <f t="array" ref="C36">INDEX('Salary Detail (4)'!$B44:$BS44,0,MATCH(1,('Salary Detail (4)'!$B$10:$BS$10="New")*('Salary Detail (4)'!$B$72:$BS$72='Budget Narrative (4)'!$G$2),0))</f>
        <v>#N/A</v>
      </c>
      <c r="D36" s="24"/>
      <c r="E36" s="12"/>
      <c r="F36" s="468"/>
      <c r="G36" s="8"/>
      <c r="H36" s="9"/>
    </row>
    <row r="37" spans="1:8">
      <c r="A37" s="902">
        <f>'Salary Detail (4)'!A45</f>
        <v>0</v>
      </c>
      <c r="B37" s="7" t="e">
        <f t="array" ref="B37">INDEX('Salary Detail (4)'!$B45:$BS45,0,MATCH(1,('Salary Detail (4)'!$B$11:$BS$11='Budget Narrative (4)'!$B$3)*('Salary Detail (4)'!$B$72:$BS$72='Budget Narrative (4)'!$G$2),0))</f>
        <v>#N/A</v>
      </c>
      <c r="C37" s="442" t="e">
        <f t="array" ref="C37">INDEX('Salary Detail (4)'!$B45:$BS45,0,MATCH(1,('Salary Detail (4)'!$B$10:$BS$10="New")*('Salary Detail (4)'!$B$72:$BS$72='Budget Narrative (4)'!$G$2),0))</f>
        <v>#N/A</v>
      </c>
      <c r="D37" s="24"/>
      <c r="E37" s="12"/>
      <c r="F37" s="468"/>
      <c r="G37" s="8"/>
      <c r="H37" s="9"/>
    </row>
    <row r="38" spans="1:8">
      <c r="A38" s="902">
        <f>'Salary Detail (4)'!A46</f>
        <v>0</v>
      </c>
      <c r="B38" s="7" t="e">
        <f t="array" ref="B38">INDEX('Salary Detail (4)'!$B46:$BS46,0,MATCH(1,('Salary Detail (4)'!$B$11:$BS$11='Budget Narrative (4)'!$B$3)*('Salary Detail (4)'!$B$72:$BS$72='Budget Narrative (4)'!$G$2),0))</f>
        <v>#N/A</v>
      </c>
      <c r="C38" s="442" t="e">
        <f t="array" ref="C38">INDEX('Salary Detail (4)'!$B46:$BS46,0,MATCH(1,('Salary Detail (4)'!$B$10:$BS$10="New")*('Salary Detail (4)'!$B$72:$BS$72='Budget Narrative (4)'!$G$2),0))</f>
        <v>#N/A</v>
      </c>
      <c r="D38" s="24"/>
      <c r="E38" s="12"/>
      <c r="F38" s="468"/>
      <c r="G38" s="8"/>
      <c r="H38" s="9"/>
    </row>
    <row r="39" spans="1:8">
      <c r="A39" s="902">
        <f>'Salary Detail (4)'!A47</f>
        <v>0</v>
      </c>
      <c r="B39" s="7" t="e">
        <f t="array" ref="B39">INDEX('Salary Detail (4)'!$B47:$BS47,0,MATCH(1,('Salary Detail (4)'!$B$11:$BS$11='Budget Narrative (4)'!$B$3)*('Salary Detail (4)'!$B$72:$BS$72='Budget Narrative (4)'!$G$2),0))</f>
        <v>#N/A</v>
      </c>
      <c r="C39" s="442" t="e">
        <f t="array" ref="C39">INDEX('Salary Detail (4)'!$B47:$BS47,0,MATCH(1,('Salary Detail (4)'!$B$10:$BS$10="New")*('Salary Detail (4)'!$B$72:$BS$72='Budget Narrative (4)'!$G$2),0))</f>
        <v>#N/A</v>
      </c>
      <c r="D39" s="24"/>
      <c r="E39" s="12"/>
      <c r="F39" s="468"/>
      <c r="G39" s="8"/>
      <c r="H39" s="9"/>
    </row>
    <row r="40" spans="1:8">
      <c r="A40" s="902">
        <f>'Salary Detail (4)'!A48</f>
        <v>0</v>
      </c>
      <c r="B40" s="7" t="e">
        <f t="array" ref="B40">INDEX('Salary Detail (4)'!$B48:$BS48,0,MATCH(1,('Salary Detail (4)'!$B$11:$BS$11='Budget Narrative (4)'!$B$3)*('Salary Detail (4)'!$B$72:$BS$72='Budget Narrative (4)'!$G$2),0))</f>
        <v>#N/A</v>
      </c>
      <c r="C40" s="442" t="e">
        <f t="array" ref="C40">INDEX('Salary Detail (4)'!$B48:$BS48,0,MATCH(1,('Salary Detail (4)'!$B$10:$BS$10="New")*('Salary Detail (4)'!$B$72:$BS$72='Budget Narrative (4)'!$G$2),0))</f>
        <v>#N/A</v>
      </c>
      <c r="D40" s="24"/>
      <c r="E40" s="906"/>
      <c r="F40" s="468"/>
      <c r="G40" s="906"/>
      <c r="H40" s="906"/>
    </row>
    <row r="41" spans="1:8">
      <c r="A41" s="902">
        <f>'Salary Detail (4)'!A49</f>
        <v>0</v>
      </c>
      <c r="B41" s="7" t="e">
        <f t="array" ref="B41">INDEX('Salary Detail (4)'!$B49:$BS49,0,MATCH(1,('Salary Detail (4)'!$B$11:$BS$11='Budget Narrative (4)'!$B$3)*('Salary Detail (4)'!$B$72:$BS$72='Budget Narrative (4)'!$G$2),0))</f>
        <v>#N/A</v>
      </c>
      <c r="C41" s="442" t="e">
        <f t="array" ref="C41">INDEX('Salary Detail (4)'!$B49:$BS49,0,MATCH(1,('Salary Detail (4)'!$B$10:$BS$10="New")*('Salary Detail (4)'!$B$72:$BS$72='Budget Narrative (4)'!$G$2),0))</f>
        <v>#N/A</v>
      </c>
      <c r="D41" s="24"/>
      <c r="E41" s="906"/>
      <c r="F41" s="468"/>
      <c r="G41" s="906"/>
      <c r="H41" s="906"/>
    </row>
    <row r="42" spans="1:8" ht="15.6" customHeight="1">
      <c r="A42" s="902">
        <f>'Salary Detail (4)'!A50</f>
        <v>0</v>
      </c>
      <c r="B42" s="7" t="e">
        <f t="array" ref="B42">INDEX('Salary Detail (4)'!$B50:$BS50,0,MATCH(1,('Salary Detail (4)'!$B$11:$BS$11='Budget Narrative (4)'!$B$3)*('Salary Detail (4)'!$B$72:$BS$72='Budget Narrative (4)'!$G$2),0))</f>
        <v>#N/A</v>
      </c>
      <c r="C42" s="442" t="e">
        <f t="array" ref="C42">INDEX('Salary Detail (4)'!$B50:$BS50,0,MATCH(1,('Salary Detail (4)'!$B$10:$BS$10="New")*('Salary Detail (4)'!$B$72:$BS$72='Budget Narrative (4)'!$G$2),0))</f>
        <v>#N/A</v>
      </c>
      <c r="D42" s="24"/>
      <c r="E42" s="12"/>
      <c r="F42" s="468"/>
      <c r="G42" s="8"/>
      <c r="H42" s="9"/>
    </row>
    <row r="43" spans="1:8" ht="15.6" customHeight="1">
      <c r="A43" s="902">
        <f>'Salary Detail (4)'!A51</f>
        <v>0</v>
      </c>
      <c r="B43" s="7" t="e">
        <f t="array" ref="B43">INDEX('Salary Detail (4)'!$B51:$BS51,0,MATCH(1,('Salary Detail (4)'!$B$11:$BS$11='Budget Narrative (4)'!$B$3)*('Salary Detail (4)'!$B$72:$BS$72='Budget Narrative (4)'!$G$2),0))</f>
        <v>#N/A</v>
      </c>
      <c r="C43" s="442" t="e">
        <f t="array" ref="C43">INDEX('Salary Detail (4)'!$B51:$BS51,0,MATCH(1,('Salary Detail (4)'!$B$10:$BS$10="New")*('Salary Detail (4)'!$B$72:$BS$72='Budget Narrative (4)'!$G$2),0))</f>
        <v>#N/A</v>
      </c>
      <c r="D43" s="24"/>
      <c r="E43" s="12"/>
      <c r="F43" s="468"/>
      <c r="G43" s="8"/>
      <c r="H43" s="9"/>
    </row>
    <row r="44" spans="1:8" ht="15.6" customHeight="1">
      <c r="A44" s="902">
        <f>'Salary Detail (4)'!A52</f>
        <v>0</v>
      </c>
      <c r="B44" s="7" t="e">
        <f t="array" ref="B44">INDEX('Salary Detail (4)'!$B52:$BS52,0,MATCH(1,('Salary Detail (4)'!$B$11:$BS$11='Budget Narrative (4)'!$B$3)*('Salary Detail (4)'!$B$72:$BS$72='Budget Narrative (4)'!$G$2),0))</f>
        <v>#N/A</v>
      </c>
      <c r="C44" s="442" t="e">
        <f t="array" ref="C44">INDEX('Salary Detail (4)'!$B52:$BS52,0,MATCH(1,('Salary Detail (4)'!$B$10:$BS$10="New")*('Salary Detail (4)'!$B$72:$BS$72='Budget Narrative (4)'!$G$2),0))</f>
        <v>#N/A</v>
      </c>
      <c r="D44" s="24"/>
      <c r="E44" s="12"/>
      <c r="F44" s="468"/>
      <c r="G44" s="8"/>
      <c r="H44" s="9"/>
    </row>
    <row r="45" spans="1:8" ht="15.6" customHeight="1">
      <c r="A45" s="904">
        <f>'Salary Detail (4)'!A53</f>
        <v>0</v>
      </c>
      <c r="B45" s="7" t="e">
        <f t="array" ref="B45">INDEX('Salary Detail (4)'!$B53:$BS53,0,MATCH(1,('Salary Detail (4)'!$B$11:$BS$11='Budget Narrative (4)'!$B$3)*('Salary Detail (4)'!$B$72:$BS$72='Budget Narrative (4)'!$G$2),0))</f>
        <v>#N/A</v>
      </c>
      <c r="C45" s="442" t="e">
        <f t="array" ref="C45">INDEX('Salary Detail (4)'!$B53:$BS53,0,MATCH(1,('Salary Detail (4)'!$B$10:$BS$10="New")*('Salary Detail (4)'!$B$72:$BS$72='Budget Narrative (4)'!$G$2),0))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(4)'!$B58:$BS58,0,MATCH(1,('Salary Detail (4)'!$B$10:$BS$10="New")*('Salary Detail (4)'!$B$72:$BS$72='Budget Narrative (4)'!$G$2),0))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(4)'!A13</f>
        <v>Rental of Property</v>
      </c>
      <c r="B51" s="1273"/>
      <c r="C51" s="518" t="e">
        <f t="array" ref="C51">INDEX('Operating Detail (4)'!$B13:$AE13,0,MATCH(1,('Operating Detail (4)'!$B$11:$AE$11="New")*('Operating Detail (4)'!$B$112:$AE$112='Budget Narrative (4)'!$G$2),0))</f>
        <v>#N/A</v>
      </c>
      <c r="D51" s="24"/>
      <c r="E51" s="476"/>
    </row>
    <row r="52" spans="1:5">
      <c r="A52" s="1272" t="str">
        <f>'Operating Detail (4)'!A14</f>
        <v xml:space="preserve">Utilities(Elec, Water, Gas, Phone, Scavenger) </v>
      </c>
      <c r="B52" s="1273"/>
      <c r="C52" s="518" t="e">
        <f t="array" ref="C52">INDEX('Operating Detail (4)'!$B14:$AE14,0,MATCH(1,('Operating Detail (4)'!$B$11:$AE$11="New")*('Operating Detail (4)'!$B$112:$AE$112='Budget Narrative (4)'!$G$2),0))</f>
        <v>#N/A</v>
      </c>
      <c r="D52" s="24"/>
      <c r="E52" s="477"/>
    </row>
    <row r="53" spans="1:5">
      <c r="A53" s="1272" t="str">
        <f>'Operating Detail (4)'!A15</f>
        <v>Office Supplies, Postage</v>
      </c>
      <c r="B53" s="1273"/>
      <c r="C53" s="518" t="e">
        <f t="array" ref="C53">INDEX('Operating Detail (4)'!$B15:$AE15,0,MATCH(1,('Operating Detail (4)'!$B$11:$AE$11="New")*('Operating Detail (4)'!$B$112:$AE$112='Budget Narrative (4)'!$G$2),0))</f>
        <v>#N/A</v>
      </c>
      <c r="D53" s="24"/>
      <c r="E53" s="478"/>
    </row>
    <row r="54" spans="1:5">
      <c r="A54" s="1272" t="str">
        <f>'Operating Detail (4)'!A16</f>
        <v>Building Maintenance Supplies and Repair</v>
      </c>
      <c r="B54" s="1273"/>
      <c r="C54" s="518" t="e">
        <f t="array" ref="C54">INDEX('Operating Detail (4)'!$B16:$AE16,0,MATCH(1,('Operating Detail (4)'!$B$11:$AE$11="New")*('Operating Detail (4)'!$B$112:$AE$112='Budget Narrative (4)'!$G$2),0))</f>
        <v>#N/A</v>
      </c>
      <c r="D54" s="24"/>
      <c r="E54" s="478"/>
    </row>
    <row r="55" spans="1:5">
      <c r="A55" s="1272" t="str">
        <f>'Operating Detail (4)'!A17</f>
        <v>Printing and Reproduction</v>
      </c>
      <c r="B55" s="1273"/>
      <c r="C55" s="518" t="e">
        <f t="array" ref="C55">INDEX('Operating Detail (4)'!$B17:$AE17,0,MATCH(1,('Operating Detail (4)'!$B$11:$AE$11="New")*('Operating Detail (4)'!$B$112:$AE$112='Budget Narrative (4)'!$G$2),0))</f>
        <v>#N/A</v>
      </c>
      <c r="D55" s="24"/>
      <c r="E55" s="477"/>
    </row>
    <row r="56" spans="1:5">
      <c r="A56" s="1272" t="str">
        <f>'Operating Detail (4)'!A18</f>
        <v>Insurance</v>
      </c>
      <c r="B56" s="1273"/>
      <c r="C56" s="518" t="e">
        <f t="array" ref="C56">INDEX('Operating Detail (4)'!$B18:$AE18,0,MATCH(1,('Operating Detail (4)'!$B$11:$AE$11="New")*('Operating Detail (4)'!$B$112:$AE$112='Budget Narrative (4)'!$G$2),0))</f>
        <v>#N/A</v>
      </c>
      <c r="D56" s="24"/>
      <c r="E56" s="477"/>
    </row>
    <row r="57" spans="1:5">
      <c r="A57" s="1272" t="str">
        <f>'Operating Detail (4)'!A19</f>
        <v>Staff Training</v>
      </c>
      <c r="B57" s="1273"/>
      <c r="C57" s="518" t="e">
        <f t="array" ref="C57">INDEX('Operating Detail (4)'!$B19:$AE19,0,MATCH(1,('Operating Detail (4)'!$B$11:$AE$11="New")*('Operating Detail (4)'!$B$112:$AE$112='Budget Narrative (4)'!$G$2),0))</f>
        <v>#N/A</v>
      </c>
      <c r="D57" s="24"/>
      <c r="E57" s="477"/>
    </row>
    <row r="58" spans="1:5">
      <c r="A58" s="1272" t="str">
        <f>'Operating Detail (4)'!A20</f>
        <v>Staff Travel-(Local &amp; Out of Town)</v>
      </c>
      <c r="B58" s="1273"/>
      <c r="C58" s="518" t="e">
        <f t="array" ref="C58">INDEX('Operating Detail (4)'!$B20:$AE20,0,MATCH(1,('Operating Detail (4)'!$B$11:$AE$11="New")*('Operating Detail (4)'!$B$112:$AE$112='Budget Narrative (4)'!$G$2),0))</f>
        <v>#N/A</v>
      </c>
      <c r="D58" s="24"/>
      <c r="E58" s="477"/>
    </row>
    <row r="59" spans="1:5">
      <c r="A59" s="1272" t="str">
        <f>'Operating Detail (4)'!A21</f>
        <v>Rental of Equipment</v>
      </c>
      <c r="B59" s="1273"/>
      <c r="C59" s="518" t="e">
        <f t="array" ref="C59">INDEX('Operating Detail (4)'!$B21:$AE21,0,MATCH(1,('Operating Detail (4)'!$B$11:$AE$11="New")*('Operating Detail (4)'!$B$112:$AE$112='Budget Narrative (4)'!$G$2),0))</f>
        <v>#N/A</v>
      </c>
      <c r="D59" s="24"/>
      <c r="E59" s="477"/>
    </row>
    <row r="60" spans="1:5">
      <c r="A60" s="1272">
        <f>'Operating Detail (4)'!A22</f>
        <v>0</v>
      </c>
      <c r="B60" s="1273"/>
      <c r="C60" s="518" t="e">
        <f t="array" ref="C60">INDEX('Operating Detail (4)'!$B22:$AE22,0,MATCH(1,('Operating Detail (4)'!$B$11:$AE$11="New")*('Operating Detail (4)'!$B$112:$AE$112='Budget Narrative (4)'!$G$2),0))</f>
        <v>#N/A</v>
      </c>
      <c r="D60" s="24"/>
      <c r="E60" s="479"/>
    </row>
    <row r="61" spans="1:5">
      <c r="A61" s="1272">
        <f>'Operating Detail (4)'!A23</f>
        <v>0</v>
      </c>
      <c r="B61" s="1273"/>
      <c r="C61" s="518" t="e">
        <f t="array" ref="C61">INDEX('Operating Detail (4)'!$B23:$AE23,0,MATCH(1,('Operating Detail (4)'!$B$11:$AE$11="New")*('Operating Detail (4)'!$B$112:$AE$112='Budget Narrative (4)'!$G$2),0))</f>
        <v>#N/A</v>
      </c>
      <c r="D61" s="24"/>
      <c r="E61" s="480"/>
    </row>
    <row r="62" spans="1:5">
      <c r="A62" s="1272">
        <f>'Operating Detail (4)'!A24</f>
        <v>0</v>
      </c>
      <c r="B62" s="1273"/>
      <c r="C62" s="518" t="e">
        <f t="array" ref="C62">INDEX('Operating Detail (4)'!$B24:$AE24,0,MATCH(1,('Operating Detail (4)'!$B$11:$AE$11="New")*('Operating Detail (4)'!$B$112:$AE$112='Budget Narrative (4)'!$G$2),0))</f>
        <v>#N/A</v>
      </c>
      <c r="D62" s="24"/>
      <c r="E62" s="480"/>
    </row>
    <row r="63" spans="1:5">
      <c r="A63" s="1272">
        <f>'Operating Detail (4)'!A25</f>
        <v>0</v>
      </c>
      <c r="B63" s="1273"/>
      <c r="C63" s="518" t="e">
        <f t="array" ref="C63">INDEX('Operating Detail (4)'!$B25:$AE25,0,MATCH(1,('Operating Detail (4)'!$B$11:$AE$11="New")*('Operating Detail (4)'!$B$112:$AE$112='Budget Narrative (4)'!$G$2),0))</f>
        <v>#N/A</v>
      </c>
      <c r="D63" s="24"/>
      <c r="E63" s="480"/>
    </row>
    <row r="64" spans="1:5">
      <c r="A64" s="1272">
        <f>'Operating Detail (4)'!A26</f>
        <v>0</v>
      </c>
      <c r="B64" s="1273"/>
      <c r="C64" s="518" t="e">
        <f t="array" ref="C64">INDEX('Operating Detail (4)'!$B26:$AE26,0,MATCH(1,('Operating Detail (4)'!$B$11:$AE$11="New")*('Operating Detail (4)'!$B$112:$AE$112='Budget Narrative (4)'!$G$2),0))</f>
        <v>#N/A</v>
      </c>
      <c r="D64" s="24"/>
      <c r="E64" s="481"/>
    </row>
    <row r="65" spans="1:5">
      <c r="A65" s="1272">
        <f>'Operating Detail (4)'!A27</f>
        <v>0</v>
      </c>
      <c r="B65" s="1273"/>
      <c r="C65" s="518" t="e">
        <f t="array" ref="C65">INDEX('Operating Detail (4)'!$B27:$AE27,0,MATCH(1,('Operating Detail (4)'!$B$11:$AE$11="New")*('Operating Detail (4)'!$B$112:$AE$112='Budget Narrative (4)'!$G$2),0))</f>
        <v>#N/A</v>
      </c>
      <c r="D65" s="24"/>
      <c r="E65" s="480"/>
    </row>
    <row r="66" spans="1:5">
      <c r="A66" s="1272">
        <f>'Operating Detail (4)'!A28</f>
        <v>0</v>
      </c>
      <c r="B66" s="1273"/>
      <c r="C66" s="518" t="e">
        <f t="array" ref="C66">INDEX('Operating Detail (4)'!$B28:$AE28,0,MATCH(1,('Operating Detail (4)'!$B$11:$AE$11="New")*('Operating Detail (4)'!$B$112:$AE$112='Budget Narrative (4)'!$G$2),0))</f>
        <v>#N/A</v>
      </c>
      <c r="D66" s="24"/>
      <c r="E66" s="480"/>
    </row>
    <row r="67" spans="1:5">
      <c r="A67" s="1272">
        <f>'Operating Detail (4)'!A29</f>
        <v>0</v>
      </c>
      <c r="B67" s="1273"/>
      <c r="C67" s="518" t="e">
        <f t="array" ref="C67">INDEX('Operating Detail (4)'!$B29:$AE29,0,MATCH(1,('Operating Detail (4)'!$B$11:$AE$11="New")*('Operating Detail (4)'!$B$112:$AE$112='Budget Narrative (4)'!$G$2),0))</f>
        <v>#N/A</v>
      </c>
      <c r="D67" s="24"/>
      <c r="E67" s="480"/>
    </row>
    <row r="68" spans="1:5">
      <c r="A68" s="1272">
        <f>'Operating Detail (4)'!A30</f>
        <v>0</v>
      </c>
      <c r="B68" s="1273"/>
      <c r="C68" s="518" t="e">
        <f t="array" ref="C68">INDEX('Operating Detail (4)'!$B30:$AE30,0,MATCH(1,('Operating Detail (4)'!$B$11:$AE$11="New")*('Operating Detail (4)'!$B$112:$AE$112='Budget Narrative (4)'!$G$2),0))</f>
        <v>#N/A</v>
      </c>
      <c r="D68" s="24"/>
      <c r="E68" s="480"/>
    </row>
    <row r="69" spans="1:5">
      <c r="A69" s="1272">
        <f>'Operating Detail (4)'!A31</f>
        <v>0</v>
      </c>
      <c r="B69" s="1273"/>
      <c r="C69" s="518" t="e">
        <f t="array" ref="C69">INDEX('Operating Detail (4)'!$B31:$AE31,0,MATCH(1,('Operating Detail (4)'!$B$11:$AE$11="New")*('Operating Detail (4)'!$B$112:$AE$112='Budget Narrative (4)'!$G$2),0))</f>
        <v>#N/A</v>
      </c>
      <c r="D69" s="24"/>
      <c r="E69" s="480"/>
    </row>
    <row r="70" spans="1:5">
      <c r="A70" s="1272">
        <f>'Operating Detail (4)'!A32</f>
        <v>0</v>
      </c>
      <c r="B70" s="1273"/>
      <c r="C70" s="518" t="e">
        <f t="array" ref="C70">INDEX('Operating Detail (4)'!$B32:$AE32,0,MATCH(1,('Operating Detail (4)'!$B$11:$AE$11="New")*('Operating Detail (4)'!$B$112:$AE$112='Budget Narrative (4)'!$G$2),0))</f>
        <v>#N/A</v>
      </c>
      <c r="D70" s="24"/>
      <c r="E70" s="480"/>
    </row>
    <row r="71" spans="1:5">
      <c r="A71" s="1272">
        <f>'Operating Detail (4)'!A33</f>
        <v>0</v>
      </c>
      <c r="B71" s="1273"/>
      <c r="C71" s="518" t="e">
        <f t="array" ref="C71">INDEX('Operating Detail (4)'!$B33:$AE33,0,MATCH(1,('Operating Detail (4)'!$B$11:$AE$11="New")*('Operating Detail (4)'!$B$112:$AE$112='Budget Narrative (4)'!$G$2),0))</f>
        <v>#N/A</v>
      </c>
      <c r="D71" s="24"/>
      <c r="E71" s="482"/>
    </row>
    <row r="72" spans="1:5">
      <c r="A72" s="1272">
        <f>'Operating Detail (4)'!A34</f>
        <v>0</v>
      </c>
      <c r="B72" s="1273"/>
      <c r="C72" s="518" t="e">
        <f t="array" ref="C72">INDEX('Operating Detail (4)'!$B34:$AE34,0,MATCH(1,('Operating Detail (4)'!$B$11:$AE$11="New")*('Operating Detail (4)'!$B$112:$AE$112='Budget Narrative (4)'!$G$2),0))</f>
        <v>#N/A</v>
      </c>
      <c r="D72" s="24"/>
      <c r="E72" s="480"/>
    </row>
    <row r="73" spans="1:5">
      <c r="A73" s="1272">
        <f>'Operating Detail (4)'!A35</f>
        <v>0</v>
      </c>
      <c r="B73" s="1273"/>
      <c r="C73" s="518" t="e">
        <f t="array" ref="C73">INDEX('Operating Detail (4)'!$B35:$AE35,0,MATCH(1,('Operating Detail (4)'!$B$11:$AE$11="New")*('Operating Detail (4)'!$B$112:$AE$112='Budget Narrative (4)'!$G$2),0))</f>
        <v>#N/A</v>
      </c>
      <c r="D73" s="24"/>
      <c r="E73" s="480"/>
    </row>
    <row r="74" spans="1:5">
      <c r="A74" s="1272">
        <f>'Operating Detail (4)'!A36</f>
        <v>0</v>
      </c>
      <c r="B74" s="1273"/>
      <c r="C74" s="518" t="e">
        <f t="array" ref="C74">INDEX('Operating Detail (4)'!$B36:$AE36,0,MATCH(1,('Operating Detail (4)'!$B$11:$AE$11="New")*('Operating Detail (4)'!$B$112:$AE$112='Budget Narrative (4)'!$G$2),0))</f>
        <v>#N/A</v>
      </c>
      <c r="D74" s="24"/>
      <c r="E74" s="480"/>
    </row>
    <row r="75" spans="1:5">
      <c r="A75" s="1272">
        <f>'Operating Detail (4)'!A37</f>
        <v>0</v>
      </c>
      <c r="B75" s="1273"/>
      <c r="C75" s="518" t="e">
        <f t="array" ref="C75">INDEX('Operating Detail (4)'!$B37:$AE37,0,MATCH(1,('Operating Detail (4)'!$B$11:$AE$11="New")*('Operating Detail (4)'!$B$112:$AE$112='Budget Narrative (4)'!$G$2),0))</f>
        <v>#N/A</v>
      </c>
      <c r="D75" s="24"/>
      <c r="E75" s="480"/>
    </row>
    <row r="76" spans="1:5">
      <c r="A76" s="1272">
        <f>'Operating Detail (4)'!A38</f>
        <v>0</v>
      </c>
      <c r="B76" s="1273"/>
      <c r="C76" s="518" t="e">
        <f t="array" ref="C76">INDEX('Operating Detail (4)'!$B38:$AE38,0,MATCH(1,('Operating Detail (4)'!$B$11:$AE$11="New")*('Operating Detail (4)'!$B$112:$AE$112='Budget Narrative (4)'!$G$2),0))</f>
        <v>#N/A</v>
      </c>
      <c r="D76" s="24"/>
      <c r="E76" s="480"/>
    </row>
    <row r="77" spans="1:5">
      <c r="A77" s="1272">
        <f>'Operating Detail (4)'!A39</f>
        <v>0</v>
      </c>
      <c r="B77" s="1273"/>
      <c r="C77" s="518" t="e">
        <f t="array" ref="C77">INDEX('Operating Detail (4)'!$B39:$AE39,0,MATCH(1,('Operating Detail (4)'!$B$11:$AE$11="New")*('Operating Detail (4)'!$B$112:$AE$112='Budget Narrative (4)'!$G$2),0))</f>
        <v>#N/A</v>
      </c>
      <c r="D77" s="24"/>
      <c r="E77" s="480"/>
    </row>
    <row r="78" spans="1:5">
      <c r="A78" s="1272">
        <f>'Operating Detail (4)'!A40</f>
        <v>0</v>
      </c>
      <c r="B78" s="1273"/>
      <c r="C78" s="518" t="e">
        <f t="array" ref="C78">INDEX('Operating Detail (4)'!$B40:$AE40,0,MATCH(1,('Operating Detail (4)'!$B$11:$AE$11="New")*('Operating Detail (4)'!$B$112:$AE$112='Budget Narrative (4)'!$G$2),0))</f>
        <v>#N/A</v>
      </c>
      <c r="D78" s="24"/>
      <c r="E78" s="480"/>
    </row>
    <row r="79" spans="1:5">
      <c r="A79" s="1272">
        <f>'Operating Detail (4)'!A41</f>
        <v>0</v>
      </c>
      <c r="B79" s="1273"/>
      <c r="C79" s="518" t="e">
        <f t="array" ref="C79">INDEX('Operating Detail (4)'!$B41:$AE41,0,MATCH(1,('Operating Detail (4)'!$B$11:$AE$11="New")*('Operating Detail (4)'!$B$112:$AE$112='Budget Narrative (4)'!$G$2),0))</f>
        <v>#N/A</v>
      </c>
      <c r="D79" s="24"/>
      <c r="E79" s="480"/>
    </row>
    <row r="80" spans="1:5">
      <c r="A80" s="1272" t="str">
        <f>'Operating Detail (4)'!A42</f>
        <v>Consultants</v>
      </c>
      <c r="B80" s="1273"/>
      <c r="C80" s="518" t="e">
        <f t="array" ref="C80">INDEX('Operating Detail (4)'!$B42:$AE42,0,MATCH(1,('Operating Detail (4)'!$B$11:$AE$11="New")*('Operating Detail (4)'!$B$112:$AE$112='Budget Narrative (4)'!$G$2),0))</f>
        <v>#N/A</v>
      </c>
      <c r="D80" s="24"/>
      <c r="E80" s="480"/>
    </row>
    <row r="81" spans="1:5">
      <c r="A81" s="1272">
        <f>'Operating Detail (4)'!A43</f>
        <v>0</v>
      </c>
      <c r="B81" s="1273"/>
      <c r="C81" s="518" t="e">
        <f t="array" ref="C81">INDEX('Operating Detail (4)'!$B43:$AE43,0,MATCH(1,('Operating Detail (4)'!$B$11:$AE$11="New")*('Operating Detail (4)'!$B$112:$AE$112='Budget Narrative (4)'!$G$2),0))</f>
        <v>#N/A</v>
      </c>
      <c r="D81" s="24"/>
      <c r="E81" s="480"/>
    </row>
    <row r="82" spans="1:5">
      <c r="A82" s="1272">
        <f>'Operating Detail (4)'!A44</f>
        <v>0</v>
      </c>
      <c r="B82" s="1273"/>
      <c r="C82" s="518" t="e">
        <f t="array" ref="C82">INDEX('Operating Detail (4)'!$B44:$AE44,0,MATCH(1,('Operating Detail (4)'!$B$11:$AE$11="New")*('Operating Detail (4)'!$B$112:$AE$112='Budget Narrative (4)'!$G$2),0))</f>
        <v>#N/A</v>
      </c>
      <c r="D82" s="24"/>
      <c r="E82" s="480"/>
    </row>
    <row r="83" spans="1:5">
      <c r="A83" s="1272">
        <f>'Operating Detail (4)'!A45</f>
        <v>0</v>
      </c>
      <c r="B83" s="1273"/>
      <c r="C83" s="518" t="e">
        <f t="array" ref="C83">INDEX('Operating Detail (4)'!$B45:$AE45,0,MATCH(1,('Operating Detail (4)'!$B$11:$AE$11="New")*('Operating Detail (4)'!$B$112:$AE$112='Budget Narrative (4)'!$G$2),0))</f>
        <v>#N/A</v>
      </c>
      <c r="D83" s="24"/>
      <c r="E83" s="480"/>
    </row>
    <row r="84" spans="1:5">
      <c r="A84" s="1272">
        <f>'Operating Detail (4)'!A46</f>
        <v>0</v>
      </c>
      <c r="B84" s="1273"/>
      <c r="C84" s="518" t="e">
        <f t="array" ref="C84">INDEX('Operating Detail (4)'!$B46:$AE46,0,MATCH(1,('Operating Detail (4)'!$B$11:$AE$11="New")*('Operating Detail (4)'!$B$112:$AE$112='Budget Narrative (4)'!$G$2),0))</f>
        <v>#N/A</v>
      </c>
      <c r="D84" s="24"/>
      <c r="E84" s="480"/>
    </row>
    <row r="85" spans="1:5">
      <c r="A85" s="1272">
        <f>'Operating Detail (4)'!A47</f>
        <v>0</v>
      </c>
      <c r="B85" s="1273"/>
      <c r="C85" s="518" t="e">
        <f t="array" ref="C85">INDEX('Operating Detail (4)'!$B47:$AE47,0,MATCH(1,('Operating Detail (4)'!$B$11:$AE$11="New")*('Operating Detail (4)'!$B$112:$AE$112='Budget Narrative (4)'!$G$2),0))</f>
        <v>#N/A</v>
      </c>
      <c r="D85" s="24"/>
      <c r="E85" s="480"/>
    </row>
    <row r="86" spans="1:5">
      <c r="A86" s="1272">
        <f>'Operating Detail (4)'!A48</f>
        <v>0</v>
      </c>
      <c r="B86" s="1273"/>
      <c r="C86" s="518" t="e">
        <f t="array" ref="C86">INDEX('Operating Detail (4)'!$B48:$AE48,0,MATCH(1,('Operating Detail (4)'!$B$11:$AE$11="New")*('Operating Detail (4)'!$B$112:$AE$112='Budget Narrative (4)'!$G$2),0))</f>
        <v>#N/A</v>
      </c>
      <c r="D86" s="24"/>
      <c r="E86" s="480"/>
    </row>
    <row r="87" spans="1:5">
      <c r="A87" s="1272">
        <f>'Operating Detail (4)'!A49</f>
        <v>0</v>
      </c>
      <c r="B87" s="1273"/>
      <c r="C87" s="518" t="e">
        <f t="array" ref="C87">INDEX('Operating Detail (4)'!$B49:$AE49,0,MATCH(1,('Operating Detail (4)'!$B$11:$AE$11="New")*('Operating Detail (4)'!$B$112:$AE$112='Budget Narrative (4)'!$G$2),0))</f>
        <v>#N/A</v>
      </c>
      <c r="D87" s="24"/>
      <c r="E87" s="480"/>
    </row>
    <row r="88" spans="1:5">
      <c r="A88" s="1272">
        <f>'Operating Detail (4)'!A50</f>
        <v>0</v>
      </c>
      <c r="B88" s="1273"/>
      <c r="C88" s="518" t="e">
        <f t="array" ref="C88">INDEX('Operating Detail (4)'!$B50:$AE50,0,MATCH(1,('Operating Detail (4)'!$B$11:$AE$11="New")*('Operating Detail (4)'!$B$112:$AE$112='Budget Narrative (4)'!$G$2),0))</f>
        <v>#N/A</v>
      </c>
      <c r="D88" s="15"/>
      <c r="E88" s="480"/>
    </row>
    <row r="89" spans="1:5">
      <c r="A89" s="1272">
        <f>'Operating Detail (4)'!A51</f>
        <v>0</v>
      </c>
      <c r="B89" s="1273"/>
      <c r="C89" s="518" t="e">
        <f t="array" ref="C89">INDEX('Operating Detail (4)'!$B51:$AE51,0,MATCH(1,('Operating Detail (4)'!$B$11:$AE$11="New")*('Operating Detail (4)'!$B$112:$AE$112='Budget Narrative (4)'!$G$2),0))</f>
        <v>#N/A</v>
      </c>
      <c r="D89" s="15"/>
      <c r="E89" s="480"/>
    </row>
    <row r="90" spans="1:5">
      <c r="A90" s="1272">
        <f>'Operating Detail (4)'!A52</f>
        <v>0</v>
      </c>
      <c r="B90" s="1273"/>
      <c r="C90" s="518" t="e">
        <f t="array" ref="C90">INDEX('Operating Detail (4)'!$B52:$AE52,0,MATCH(1,('Operating Detail (4)'!$B$11:$AE$11="New")*('Operating Detail (4)'!$B$112:$AE$112='Budget Narrative (4)'!$G$2),0))</f>
        <v>#N/A</v>
      </c>
      <c r="D90" s="15"/>
      <c r="E90" s="480"/>
    </row>
    <row r="91" spans="1:5">
      <c r="A91" s="1272">
        <f>'Operating Detail (4)'!A53</f>
        <v>0</v>
      </c>
      <c r="B91" s="1273"/>
      <c r="C91" s="518" t="e">
        <f t="array" ref="C91">INDEX('Operating Detail (4)'!$B53:$AE53,0,MATCH(1,('Operating Detail (4)'!$B$11:$AE$11="New")*('Operating Detail (4)'!$B$112:$AE$112='Budget Narrative (4)'!$G$2),0))</f>
        <v>#N/A</v>
      </c>
      <c r="D91" s="15"/>
      <c r="E91" s="480"/>
    </row>
    <row r="92" spans="1:5">
      <c r="A92" s="1272" t="str">
        <f>'Operating Detail (4)'!A54</f>
        <v>Subcontractors (First $25k Only)</v>
      </c>
      <c r="B92" s="1273"/>
      <c r="C92" s="518" t="e">
        <f t="array" ref="C92">INDEX('Operating Detail (4)'!$B54:$AE54,0,MATCH(1,('Operating Detail (4)'!$B$11:$AE$11="New")*('Operating Detail (4)'!$B$112:$AE$112='Budget Narrative (4)'!$G$2),0))</f>
        <v>#N/A</v>
      </c>
      <c r="D92" s="15"/>
      <c r="E92" s="480"/>
    </row>
    <row r="93" spans="1:5">
      <c r="A93" s="1272">
        <f>'Operating Detail (4)'!A55</f>
        <v>0</v>
      </c>
      <c r="B93" s="1273"/>
      <c r="C93" s="518" t="e">
        <f t="array" ref="C93">INDEX('Operating Detail (4)'!$B55:$AE55,0,MATCH(1,('Operating Detail (4)'!$B$11:$AE$11="New")*('Operating Detail (4)'!$B$112:$AE$112='Budget Narrative (4)'!$G$2),0))</f>
        <v>#N/A</v>
      </c>
      <c r="D93" s="15"/>
      <c r="E93" s="480"/>
    </row>
    <row r="94" spans="1:5">
      <c r="A94" s="1272">
        <f>'Operating Detail (4)'!A56</f>
        <v>0</v>
      </c>
      <c r="B94" s="1273"/>
      <c r="C94" s="518" t="e">
        <f t="array" ref="C94">INDEX('Operating Detail (4)'!$B56:$AE56,0,MATCH(1,('Operating Detail (4)'!$B$11:$AE$11="New")*('Operating Detail (4)'!$B$112:$AE$112='Budget Narrative (4)'!$G$2),0))</f>
        <v>#N/A</v>
      </c>
      <c r="D94" s="15"/>
      <c r="E94" s="480"/>
    </row>
    <row r="95" spans="1:5">
      <c r="A95" s="1272">
        <f>'Operating Detail (4)'!A57</f>
        <v>0</v>
      </c>
      <c r="B95" s="1273"/>
      <c r="C95" s="518" t="e">
        <f t="array" ref="C95">INDEX('Operating Detail (4)'!$B57:$AE57,0,MATCH(1,('Operating Detail (4)'!$B$11:$AE$11="New")*('Operating Detail (4)'!$B$112:$AE$112='Budget Narrative (4)'!$G$2),0))</f>
        <v>#N/A</v>
      </c>
      <c r="D95" s="15"/>
      <c r="E95" s="480"/>
    </row>
    <row r="96" spans="1:5">
      <c r="A96" s="1272">
        <f>'Operating Detail (4)'!A58</f>
        <v>0</v>
      </c>
      <c r="B96" s="1273"/>
      <c r="C96" s="518" t="e">
        <f t="array" ref="C96">INDEX('Operating Detail (4)'!$B58:$AE58,0,MATCH(1,('Operating Detail (4)'!$B$11:$AE$11="New")*('Operating Detail (4)'!$B$112:$AE$112='Budget Narrative (4)'!$G$2),0))</f>
        <v>#N/A</v>
      </c>
      <c r="D96" s="15"/>
      <c r="E96" s="480"/>
    </row>
    <row r="97" spans="1:5">
      <c r="A97" s="1272">
        <f>'Operating Detail (4)'!A59</f>
        <v>0</v>
      </c>
      <c r="B97" s="1273"/>
      <c r="C97" s="518" t="e">
        <f t="array" ref="C97">INDEX('Operating Detail (4)'!$B59:$AE59,0,MATCH(1,('Operating Detail (4)'!$B$11:$AE$11="New")*('Operating Detail (4)'!$B$112:$AE$112='Budget Narrative (4)'!$G$2),0))</f>
        <v>#N/A</v>
      </c>
      <c r="D97" s="15"/>
      <c r="E97" s="480"/>
    </row>
    <row r="98" spans="1:5">
      <c r="A98" s="1272">
        <f>'Operating Detail (4)'!A60</f>
        <v>0</v>
      </c>
      <c r="B98" s="1273"/>
      <c r="C98" s="518" t="e">
        <f t="array" ref="C98">INDEX('Operating Detail (4)'!$B60:$AE60,0,MATCH(1,('Operating Detail (4)'!$B$11:$AE$11="New")*('Operating Detail (4)'!$B$112:$AE$112='Budget Narrative (4)'!$G$2),0))</f>
        <v>#N/A</v>
      </c>
      <c r="D98" s="15"/>
      <c r="E98" s="480"/>
    </row>
    <row r="99" spans="1:5">
      <c r="A99" s="1272">
        <f>'Operating Detail (4)'!A61</f>
        <v>0</v>
      </c>
      <c r="B99" s="1273"/>
      <c r="C99" s="518" t="e">
        <f t="array" ref="C99">INDEX('Operating Detail (4)'!$B61:$AE61,0,MATCH(1,('Operating Detail (4)'!$B$11:$AE$11="New")*('Operating Detail (4)'!$B$112:$AE$112='Budget Narrative (4)'!$G$2),0))</f>
        <v>#N/A</v>
      </c>
      <c r="D99" s="15"/>
      <c r="E99" s="480"/>
    </row>
    <row r="100" spans="1:5">
      <c r="A100" s="1272">
        <f>'Operating Detail (4)'!A62</f>
        <v>0</v>
      </c>
      <c r="B100" s="1273"/>
      <c r="C100" s="518" t="e">
        <f t="array" ref="C100">INDEX('Operating Detail (4)'!$B62:$AE62,0,MATCH(1,('Operating Detail (4)'!$B$11:$AE$11="New")*('Operating Detail (4)'!$B$112:$AE$112='Budget Narrative (4)'!$G$2),0))</f>
        <v>#N/A</v>
      </c>
      <c r="D100" s="15"/>
      <c r="E100" s="480"/>
    </row>
    <row r="101" spans="1:5">
      <c r="A101" s="1272">
        <f>'Operating Detail (4)'!A63</f>
        <v>0</v>
      </c>
      <c r="B101" s="1273"/>
      <c r="C101" s="518" t="e">
        <f t="array" ref="C101">INDEX('Operating Detail (4)'!$B63:$AE63,0,MATCH(1,('Operating Detail (4)'!$B$11:$AE$11="New")*('Operating Detail (4)'!$B$112:$AE$112='Budget Narrative (4)'!$G$2),0))</f>
        <v>#N/A</v>
      </c>
      <c r="D101" s="15"/>
      <c r="E101" s="480"/>
    </row>
    <row r="102" spans="1:5">
      <c r="A102" s="1272">
        <f>'Operating Detail (4)'!A64</f>
        <v>0</v>
      </c>
      <c r="B102" s="1273"/>
      <c r="C102" s="518" t="e">
        <f t="array" ref="C102">INDEX('Operating Detail (4)'!$B64:$AE64,0,MATCH(1,('Operating Detail (4)'!$B$11:$AE$11="New")*('Operating Detail (4)'!$B$112:$AE$112='Budget Narrative (4)'!$G$2),0))</f>
        <v>#N/A</v>
      </c>
      <c r="D102" s="15"/>
      <c r="E102" s="480"/>
    </row>
    <row r="103" spans="1:5">
      <c r="A103" s="1272">
        <f>'Operating Detail (4)'!A65</f>
        <v>0</v>
      </c>
      <c r="B103" s="1273"/>
      <c r="C103" s="518" t="e">
        <f t="array" ref="C103">INDEX('Operating Detail (4)'!$B65:$AE65,0,MATCH(1,('Operating Detail (4)'!$B$11:$AE$11="New")*('Operating Detail (4)'!$B$112:$AE$112='Budget Narrative (4)'!$G$2),0))</f>
        <v>#N/A</v>
      </c>
      <c r="D103" s="15"/>
      <c r="E103" s="480"/>
    </row>
    <row r="104" spans="1:5">
      <c r="A104" s="1272">
        <f>'Operating Detail (4)'!A66</f>
        <v>0</v>
      </c>
      <c r="B104" s="1273"/>
      <c r="C104" s="518" t="e">
        <f t="array" ref="C104">INDEX('Operating Detail (4)'!$B66:$AE66,0,MATCH(1,('Operating Detail (4)'!$B$11:$AE$11="New")*('Operating Detail (4)'!$B$112:$AE$112='Budget Narrative (4)'!$G$2),0))</f>
        <v>#N/A</v>
      </c>
      <c r="D104" s="15"/>
      <c r="E104" s="480"/>
    </row>
    <row r="105" spans="1:5">
      <c r="A105" s="1288">
        <f>'Operating Detail (4)'!A67</f>
        <v>0</v>
      </c>
      <c r="B105" s="1289"/>
      <c r="C105" s="738"/>
      <c r="D105" s="414"/>
      <c r="E105" s="483"/>
    </row>
    <row r="106" spans="1:5">
      <c r="A106" s="1290" t="str">
        <f>'Operating Detail (4)'!A68</f>
        <v>TOTAL OPERATING EXPENSES</v>
      </c>
      <c r="B106" s="1291"/>
      <c r="C106" s="417" t="e">
        <f>SUM(C51:C105)</f>
        <v>#N/A</v>
      </c>
      <c r="D106" s="15"/>
      <c r="E106" s="480"/>
    </row>
    <row r="107" spans="1:5" ht="13.5" thickBot="1">
      <c r="A107" s="484" t="s">
        <v>241</v>
      </c>
      <c r="B107" s="485" t="e">
        <f t="array" ref="B107">INDEX('Summary (4)'!E25:AH25,0,MATCH(1,('Summary (4)'!$E$20:$AH$20="New")*('Summary (4)'!$E$74:$AH$74='Budget Narrative (4)'!$G$2),0))</f>
        <v>#N/A</v>
      </c>
      <c r="C107" s="486" t="e">
        <f t="array" ref="C107">INDEX('Summary (4)'!E26:AH26,0,MATCH(1,('Summary (4)'!$E$20:$AH$20="New")*('Summary (4)'!$E$74:$AH$74='Budget Narrative (4)'!$G$2),0))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(4)'!A71</f>
        <v>0</v>
      </c>
      <c r="B111" s="1273"/>
      <c r="C111" s="518" t="e">
        <f t="array" ref="C111">INDEX('Operating Detail (4)'!$B71:$AE71,0,MATCH(1,('Operating Detail (4)'!$B$11:$AE$11="New")*('Operating Detail (4)'!$B$112:$AE$112='Budget Narrative (4)'!$G$2),0))</f>
        <v>#N/A</v>
      </c>
      <c r="D111" s="24"/>
      <c r="E111" s="476"/>
    </row>
    <row r="112" spans="1:5">
      <c r="A112" s="1272">
        <f>'Operating Detail (4)'!A72</f>
        <v>0</v>
      </c>
      <c r="B112" s="1273"/>
      <c r="C112" s="518" t="e">
        <f t="array" ref="C112">INDEX('Operating Detail (4)'!$B72:$AE72,0,MATCH(1,('Operating Detail (4)'!$B$11:$AE$11="New")*('Operating Detail (4)'!$B$112:$AE$112='Budget Narrative (4)'!$G$2),0))</f>
        <v>#N/A</v>
      </c>
      <c r="D112" s="24"/>
      <c r="E112" s="477"/>
    </row>
    <row r="113" spans="1:5">
      <c r="A113" s="1272">
        <f>'Operating Detail (4)'!A73</f>
        <v>0</v>
      </c>
      <c r="B113" s="1273"/>
      <c r="C113" s="518" t="e">
        <f t="array" ref="C113">INDEX('Operating Detail (4)'!$B73:$AE73,0,MATCH(1,('Operating Detail (4)'!$B$11:$AE$11="New")*('Operating Detail (4)'!$B$112:$AE$112='Budget Narrative (4)'!$G$2),0))</f>
        <v>#N/A</v>
      </c>
      <c r="D113" s="24"/>
      <c r="E113" s="478"/>
    </row>
    <row r="114" spans="1:5">
      <c r="A114" s="1272">
        <f>'Operating Detail (4)'!A74</f>
        <v>0</v>
      </c>
      <c r="B114" s="1273"/>
      <c r="C114" s="518" t="e">
        <f t="array" ref="C114">INDEX('Operating Detail (4)'!$B74:$AE74,0,MATCH(1,('Operating Detail (4)'!$B$11:$AE$11="New")*('Operating Detail (4)'!$B$112:$AE$112='Budget Narrative (4)'!$G$2),0))</f>
        <v>#N/A</v>
      </c>
      <c r="D114" s="24"/>
      <c r="E114" s="478"/>
    </row>
    <row r="115" spans="1:5">
      <c r="A115" s="1272">
        <f>'Operating Detail (4)'!A75</f>
        <v>0</v>
      </c>
      <c r="B115" s="1273"/>
      <c r="C115" s="518" t="e">
        <f t="array" ref="C115">INDEX('Operating Detail (4)'!$B75:$AE75,0,MATCH(1,('Operating Detail (4)'!$B$11:$AE$11="New")*('Operating Detail (4)'!$B$112:$AE$112='Budget Narrative (4)'!$G$2),0))</f>
        <v>#N/A</v>
      </c>
      <c r="D115" s="24"/>
      <c r="E115" s="477"/>
    </row>
    <row r="116" spans="1:5">
      <c r="A116" s="1272">
        <f>'Operating Detail (4)'!A76</f>
        <v>0</v>
      </c>
      <c r="B116" s="1273"/>
      <c r="C116" s="518" t="e">
        <f t="array" ref="C116">INDEX('Operating Detail (4)'!$B76:$AE76,0,MATCH(1,('Operating Detail (4)'!$B$11:$AE$11="New")*('Operating Detail (4)'!$B$112:$AE$112='Budget Narrative (4)'!$G$2),0))</f>
        <v>#N/A</v>
      </c>
      <c r="D116" s="24"/>
      <c r="E116" s="477"/>
    </row>
    <row r="117" spans="1:5">
      <c r="A117" s="1272">
        <f>'Operating Detail (4)'!A77</f>
        <v>0</v>
      </c>
      <c r="B117" s="1273"/>
      <c r="C117" s="518" t="e">
        <f t="array" ref="C117">INDEX('Operating Detail (4)'!$B77:$AE77,0,MATCH(1,('Operating Detail (4)'!$B$11:$AE$11="New")*('Operating Detail (4)'!$B$112:$AE$112='Budget Narrative (4)'!$G$2),0))</f>
        <v>#N/A</v>
      </c>
      <c r="D117" s="24"/>
      <c r="E117" s="477"/>
    </row>
    <row r="118" spans="1:5">
      <c r="A118" s="1272">
        <f>'Operating Detail (4)'!A78</f>
        <v>0</v>
      </c>
      <c r="B118" s="1273"/>
      <c r="C118" s="518" t="e">
        <f t="array" ref="C118">INDEX('Operating Detail (4)'!$B78:$AE78,0,MATCH(1,('Operating Detail (4)'!$B$11:$AE$11="New")*('Operating Detail (4)'!$B$112:$AE$112='Budget Narrative (4)'!$G$2),0))</f>
        <v>#N/A</v>
      </c>
      <c r="D118" s="24"/>
      <c r="E118" s="477"/>
    </row>
    <row r="119" spans="1:5">
      <c r="A119" s="1272">
        <f>'Operating Detail (4)'!A79</f>
        <v>0</v>
      </c>
      <c r="B119" s="1273"/>
      <c r="C119" s="518" t="e">
        <f t="array" ref="C119">INDEX('Operating Detail (4)'!$B79:$AE79,0,MATCH(1,('Operating Detail (4)'!$B$11:$AE$11="New")*('Operating Detail (4)'!$B$112:$AE$112='Budget Narrative (4)'!$G$2),0))</f>
        <v>#N/A</v>
      </c>
      <c r="E119" s="479"/>
    </row>
    <row r="120" spans="1:5">
      <c r="A120" s="1272">
        <f>'Operating Detail (4)'!A80</f>
        <v>0</v>
      </c>
      <c r="B120" s="1273"/>
      <c r="C120" s="518" t="e">
        <f t="array" ref="C120">INDEX('Operating Detail (4)'!$B80:$AE80,0,MATCH(1,('Operating Detail (4)'!$B$11:$AE$11="New")*('Operating Detail (4)'!$B$112:$AE$112='Budget Narrative (4)'!$G$2),0))</f>
        <v>#N/A</v>
      </c>
      <c r="E120" s="479"/>
    </row>
    <row r="121" spans="1:5">
      <c r="A121" s="1272">
        <f>'Operating Detail (4)'!A81</f>
        <v>0</v>
      </c>
      <c r="B121" s="1273"/>
      <c r="C121" s="518" t="e">
        <f t="array" ref="C121">INDEX('Operating Detail (4)'!$B81:$AE81,0,MATCH(1,('Operating Detail (4)'!$B$11:$AE$11="New")*('Operating Detail (4)'!$B$112:$AE$112='Budget Narrative (4)'!$G$2),0))</f>
        <v>#N/A</v>
      </c>
      <c r="E121" s="479"/>
    </row>
    <row r="122" spans="1:5">
      <c r="A122" s="1272">
        <f>'Operating Detail (4)'!A82</f>
        <v>0</v>
      </c>
      <c r="B122" s="1273"/>
      <c r="C122" s="518" t="e">
        <f t="array" ref="C122">INDEX('Operating Detail (4)'!$B82:$AE82,0,MATCH(1,('Operating Detail (4)'!$B$11:$AE$11="New")*('Operating Detail (4)'!$B$112:$AE$112='Budget Narrative (4)'!$G$2),0))</f>
        <v>#N/A</v>
      </c>
      <c r="E122" s="479"/>
    </row>
    <row r="123" spans="1:5">
      <c r="A123" s="1272"/>
      <c r="B123" s="1273"/>
      <c r="C123" s="518"/>
      <c r="E123" s="479"/>
    </row>
    <row r="124" spans="1:5" ht="12.95" thickBot="1">
      <c r="A124" s="1278" t="str">
        <f>'Operating Detail (4)'!A84</f>
        <v>TOTAL OTHER EXPENSES</v>
      </c>
      <c r="B124" s="1279"/>
      <c r="C124" s="486" t="e">
        <f>SUM(C111:C122)</f>
        <v>#N/A</v>
      </c>
      <c r="D124" s="487"/>
      <c r="E124" s="489"/>
    </row>
    <row r="125" spans="1:5">
      <c r="A125" s="1273">
        <f>'Operating Detail (4)'!A85</f>
        <v>0</v>
      </c>
      <c r="B125" s="1273"/>
      <c r="C125" s="518"/>
      <c r="E125" s="906"/>
    </row>
    <row r="126" spans="1:5" ht="12.95" thickBot="1">
      <c r="A126" s="903"/>
      <c r="B126" s="903"/>
      <c r="C126" s="518"/>
      <c r="E126" s="906"/>
    </row>
    <row r="127" spans="1:5" ht="12.75" customHeight="1">
      <c r="A127" s="1285" t="str">
        <f>'Operating Detail (4)'!A86</f>
        <v>Capital Expenses</v>
      </c>
      <c r="B127" s="1286"/>
      <c r="C127" s="466" t="s">
        <v>242</v>
      </c>
      <c r="D127" s="465" t="s">
        <v>234</v>
      </c>
      <c r="E127" s="467" t="s">
        <v>235</v>
      </c>
    </row>
    <row r="128" spans="1:5">
      <c r="A128" s="1272">
        <f>'Operating Detail (4)'!A87</f>
        <v>0</v>
      </c>
      <c r="B128" s="1273"/>
      <c r="C128" s="518" t="e">
        <f t="array" ref="C128">INDEX('Operating Detail (4)'!$B87:$AE87,0,MATCH(1,('Operating Detail (4)'!$B$11:$AE$11="New")*('Operating Detail (4)'!$B$112:$AE$112='Budget Narrative (4)'!$G$2),0))</f>
        <v>#N/A</v>
      </c>
      <c r="E128" s="479"/>
    </row>
    <row r="129" spans="1:5">
      <c r="A129" s="1272">
        <f>'Operating Detail (4)'!A88</f>
        <v>0</v>
      </c>
      <c r="B129" s="1273"/>
      <c r="C129" s="518" t="e">
        <f t="array" ref="C129">INDEX('Operating Detail (4)'!$B88:$AE88,0,MATCH(1,('Operating Detail (4)'!$B$11:$AE$11="New")*('Operating Detail (4)'!$B$112:$AE$112='Budget Narrative (4)'!$G$2),0))</f>
        <v>#N/A</v>
      </c>
      <c r="E129" s="479"/>
    </row>
    <row r="130" spans="1:5">
      <c r="A130" s="1272">
        <f>'Operating Detail (4)'!A89</f>
        <v>0</v>
      </c>
      <c r="B130" s="1273"/>
      <c r="C130" s="518" t="e">
        <f t="array" ref="C130">INDEX('Operating Detail (4)'!$B89:$AE89,0,MATCH(1,('Operating Detail (4)'!$B$11:$AE$11="New")*('Operating Detail (4)'!$B$112:$AE$112='Budget Narrative (4)'!$G$2),0))</f>
        <v>#N/A</v>
      </c>
      <c r="E130" s="479"/>
    </row>
    <row r="131" spans="1:5">
      <c r="A131" s="1272">
        <f>'Operating Detail (4)'!A90</f>
        <v>0</v>
      </c>
      <c r="B131" s="1273"/>
      <c r="C131" s="518" t="e">
        <f t="array" ref="C131">INDEX('Operating Detail (4)'!$B90:$AE90,0,MATCH(1,('Operating Detail (4)'!$B$11:$AE$11="New")*('Operating Detail (4)'!$B$112:$AE$112='Budget Narrative (4)'!$G$2),0))</f>
        <v>#N/A</v>
      </c>
      <c r="E131" s="479"/>
    </row>
    <row r="132" spans="1:5">
      <c r="A132" s="1272">
        <f>'Operating Detail (4)'!A91</f>
        <v>0</v>
      </c>
      <c r="B132" s="1273"/>
      <c r="C132" s="518" t="e">
        <f t="array" ref="C132">INDEX('Operating Detail (4)'!$B91:$AE91,0,MATCH(1,('Operating Detail (4)'!$B$11:$AE$11="New")*('Operating Detail (4)'!$B$112:$AE$112='Budget Narrative (4)'!$G$2),0))</f>
        <v>#N/A</v>
      </c>
      <c r="E132" s="479"/>
    </row>
    <row r="133" spans="1:5">
      <c r="A133" s="1272">
        <f>'Operating Detail (4)'!A92</f>
        <v>0</v>
      </c>
      <c r="B133" s="1273"/>
      <c r="C133" s="518" t="e">
        <f t="array" ref="C133">INDEX('Operating Detail (4)'!$B92:$AE92,0,MATCH(1,('Operating Detail (4)'!$B$11:$AE$11="New")*('Operating Detail (4)'!$B$112:$AE$112='Budget Narrative (4)'!$G$2),0))</f>
        <v>#N/A</v>
      </c>
      <c r="E133" s="479"/>
    </row>
    <row r="134" spans="1:5">
      <c r="A134" s="1272">
        <f>'Operating Detail (4)'!A93</f>
        <v>0</v>
      </c>
      <c r="B134" s="1273"/>
      <c r="C134" s="518" t="e">
        <f t="array" ref="C134">INDEX('Operating Detail (4)'!$B93:$AE93,0,MATCH(1,('Operating Detail (4)'!$B$11:$AE$11="New")*('Operating Detail (4)'!$B$112:$AE$112='Budget Narrative (4)'!$G$2),0))</f>
        <v>#N/A</v>
      </c>
      <c r="E134" s="479"/>
    </row>
    <row r="135" spans="1:5">
      <c r="A135" s="1272">
        <f>'Operating Detail (4)'!A94</f>
        <v>0</v>
      </c>
      <c r="B135" s="1273"/>
      <c r="C135" s="518"/>
      <c r="E135" s="479"/>
    </row>
    <row r="136" spans="1:5" ht="12.95" thickBot="1">
      <c r="A136" s="1278" t="str">
        <f>'Operating Detail (4)'!A95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75" customHeight="1">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(4)'!$E29:$AH29,0,MATCH(1,('Summary (4)'!$E20:$AH20="New")*('Summary (4)'!$E74:$AH74='Budget Narrative (4)'!$G$2),0))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27.95">
      <c r="A186" s="1280"/>
      <c r="B186" s="1280"/>
      <c r="C186" s="1280"/>
      <c r="D186" s="736" t="s">
        <v>263</v>
      </c>
      <c r="E186" s="1261" t="s">
        <v>279</v>
      </c>
      <c r="F186" s="1262"/>
      <c r="G186" s="1257"/>
      <c r="H186" s="1257"/>
      <c r="I186" s="1257"/>
    </row>
    <row r="187" spans="1:9" ht="27.95">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(4)'!A151</f>
        <v>0</v>
      </c>
      <c r="B192" s="1273"/>
      <c r="C192" s="518"/>
      <c r="E192" s="906"/>
      <c r="F192" s="906"/>
      <c r="G192" s="906"/>
      <c r="H192" s="906"/>
      <c r="I192" s="906"/>
    </row>
    <row r="193" spans="1:2">
      <c r="A193" s="1273">
        <f>'Operating Detail (4)'!A152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54:B54"/>
    <mergeCell ref="A55:B55"/>
    <mergeCell ref="A56:B56"/>
    <mergeCell ref="A57:B57"/>
    <mergeCell ref="A58:B58"/>
    <mergeCell ref="A59:B59"/>
    <mergeCell ref="B1:C1"/>
    <mergeCell ref="B2:C2"/>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10:B110"/>
    <mergeCell ref="A96:B96"/>
    <mergeCell ref="A97:B97"/>
    <mergeCell ref="A98:B98"/>
    <mergeCell ref="A99:B99"/>
    <mergeCell ref="A100:B100"/>
    <mergeCell ref="A101:B101"/>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92:B192"/>
    <mergeCell ref="A193:B193"/>
    <mergeCell ref="A194:B194"/>
    <mergeCell ref="A195:B195"/>
    <mergeCell ref="A175:C187"/>
    <mergeCell ref="A188:C188"/>
    <mergeCell ref="A172:B172"/>
    <mergeCell ref="A173:I173"/>
    <mergeCell ref="A174:C174"/>
    <mergeCell ref="E174:F174"/>
    <mergeCell ref="G174:I174"/>
    <mergeCell ref="E175:F175"/>
    <mergeCell ref="G175:I183"/>
    <mergeCell ref="E176:F176"/>
    <mergeCell ref="E177:F177"/>
    <mergeCell ref="E178:F178"/>
    <mergeCell ref="E179:F179"/>
    <mergeCell ref="E180:F180"/>
    <mergeCell ref="E181:F181"/>
    <mergeCell ref="E188:F188"/>
    <mergeCell ref="G188:I188"/>
    <mergeCell ref="A189:C189"/>
    <mergeCell ref="E189:F189"/>
    <mergeCell ref="G189:I189"/>
    <mergeCell ref="A202:B202"/>
    <mergeCell ref="A203:B203"/>
    <mergeCell ref="A204:B204"/>
    <mergeCell ref="A196:B196"/>
    <mergeCell ref="A197:B197"/>
    <mergeCell ref="A198:B198"/>
    <mergeCell ref="A199:B199"/>
    <mergeCell ref="A200:B200"/>
    <mergeCell ref="A201:B201"/>
    <mergeCell ref="A190:I190"/>
    <mergeCell ref="A191:I191"/>
    <mergeCell ref="E182:F182"/>
    <mergeCell ref="E183:F183"/>
    <mergeCell ref="E184:F184"/>
    <mergeCell ref="G184:I184"/>
    <mergeCell ref="E185:F185"/>
    <mergeCell ref="G185:I185"/>
    <mergeCell ref="E186:F186"/>
    <mergeCell ref="G186:I186"/>
    <mergeCell ref="E187:F187"/>
    <mergeCell ref="G187:I187"/>
  </mergeCells>
  <conditionalFormatting sqref="B2">
    <cfRule type="containsBlanks" dxfId="277" priority="11">
      <formula>LEN(TRIM(B2))=0</formula>
    </cfRule>
  </conditionalFormatting>
  <conditionalFormatting sqref="B4:F45 C51:E105 C111:E122 C128:E134">
    <cfRule type="expression" dxfId="276" priority="12">
      <formula>$C4=0</formula>
    </cfRule>
  </conditionalFormatting>
  <conditionalFormatting sqref="C106">
    <cfRule type="expression" dxfId="275" priority="10">
      <formula>$A106=0</formula>
    </cfRule>
  </conditionalFormatting>
  <conditionalFormatting sqref="C124">
    <cfRule type="expression" dxfId="274" priority="9">
      <formula>$A124=0</formula>
    </cfRule>
  </conditionalFormatting>
  <conditionalFormatting sqref="C136">
    <cfRule type="expression" dxfId="273" priority="8">
      <formula>$A136=0</formula>
    </cfRule>
  </conditionalFormatting>
  <conditionalFormatting sqref="C170">
    <cfRule type="expression" dxfId="272" priority="2">
      <formula>$C170=0</formula>
    </cfRule>
  </conditionalFormatting>
  <conditionalFormatting sqref="C171">
    <cfRule type="cellIs" dxfId="271" priority="1" operator="notBetween">
      <formula>-2</formula>
      <formula>2</formula>
    </cfRule>
  </conditionalFormatting>
  <conditionalFormatting sqref="C140:E168">
    <cfRule type="expression" dxfId="270" priority="3">
      <formula>$C140=0</formula>
    </cfRule>
  </conditionalFormatting>
  <conditionalFormatting sqref="D140:E168">
    <cfRule type="containsBlanks" dxfId="269" priority="4">
      <formula>LEN(TRIM(D140))=0</formula>
    </cfRule>
  </conditionalFormatting>
  <conditionalFormatting sqref="D4:F45 D51:E104 D111:E122 D128:E134">
    <cfRule type="containsBlanks" dxfId="268" priority="13">
      <formula>LEN(TRIM(D4))=0</formula>
    </cfRule>
  </conditionalFormatting>
  <hyperlinks>
    <hyperlink ref="A191" r:id="rId1" xr:uid="{00000000-0004-0000-1200-000000000000}"/>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'Dropdown Lists'!$E$2:$E$17</xm:f>
          </x14:formula1>
          <xm:sqref>B2:C2</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59999389629810485"/>
    <pageSetUpPr fitToPage="1"/>
  </sheetPr>
  <dimension ref="A1:AK80"/>
  <sheetViews>
    <sheetView showGridLines="0" topLeftCell="A28"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350"/>
      <c r="C12" s="1351"/>
      <c r="D12" s="1352"/>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1347">
        <f>'Summary (1)'!D13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561">
        <f>AI42</f>
        <v>0</v>
      </c>
      <c r="C14" s="561">
        <f>AK42</f>
        <v>0</v>
      </c>
      <c r="D14" s="1348"/>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562">
        <f>'Summary (All Budgets)'!B15</f>
        <v>-749110</v>
      </c>
      <c r="C15" s="562">
        <f>'Summary (All Budgets)'!C15</f>
        <v>149822</v>
      </c>
      <c r="D15" s="1348"/>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562">
        <f>'Summary (1)'!B16</f>
        <v>0</v>
      </c>
      <c r="C16" s="562">
        <f>'Summary (All Budgets)'!C16</f>
        <v>898932</v>
      </c>
      <c r="D16" s="1349"/>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Agreement","","Current/Actuals")</f>
        <v/>
      </c>
      <c r="F20" s="229" t="str">
        <f>IF(B10="","",VLOOKUP(B10,'Dropdown Lists'!C:D,2,FALSE))</f>
        <v xml:space="preserve"> </v>
      </c>
      <c r="G20" s="293" t="s">
        <v>159</v>
      </c>
      <c r="H20" s="230" t="str">
        <f>$E$20</f>
        <v/>
      </c>
      <c r="I20" s="231" t="str">
        <f>$F$20</f>
        <v xml:space="preserve"> </v>
      </c>
      <c r="J20" s="232" t="str">
        <f>$G$20</f>
        <v>New</v>
      </c>
      <c r="K20" s="301" t="str">
        <f>$E$20</f>
        <v/>
      </c>
      <c r="L20" s="233" t="str">
        <f>$F$20</f>
        <v xml:space="preserve"> </v>
      </c>
      <c r="M20" s="309" t="str">
        <f>$G$20</f>
        <v>New</v>
      </c>
      <c r="N20" s="234" t="str">
        <f>$E$20</f>
        <v/>
      </c>
      <c r="O20" s="235" t="str">
        <f>$F$20</f>
        <v xml:space="preserve"> </v>
      </c>
      <c r="P20" s="236" t="str">
        <f>$G$20</f>
        <v>New</v>
      </c>
      <c r="Q20" s="237" t="str">
        <f>$E$20</f>
        <v/>
      </c>
      <c r="R20" s="238" t="str">
        <f>$F$20</f>
        <v xml:space="preserve"> </v>
      </c>
      <c r="S20" s="239" t="str">
        <f>$G$20</f>
        <v>New</v>
      </c>
      <c r="T20" s="312" t="str">
        <f>$E$20</f>
        <v/>
      </c>
      <c r="U20" s="240" t="str">
        <f>$F$20</f>
        <v xml:space="preserve"> </v>
      </c>
      <c r="V20" s="314" t="str">
        <f>$G$20</f>
        <v>New</v>
      </c>
      <c r="W20" s="241" t="str">
        <f>$E$20</f>
        <v/>
      </c>
      <c r="X20" s="242" t="str">
        <f>$F$20</f>
        <v xml:space="preserve"> </v>
      </c>
      <c r="Y20" s="243" t="str">
        <f>$G$20</f>
        <v>New</v>
      </c>
      <c r="Z20" s="244" t="str">
        <f>$E$20</f>
        <v/>
      </c>
      <c r="AA20" s="245" t="str">
        <f>$F$20</f>
        <v xml:space="preserve"> </v>
      </c>
      <c r="AB20" s="246" t="str">
        <f>$G$20</f>
        <v>New</v>
      </c>
      <c r="AC20" s="247" t="str">
        <f>$E$20</f>
        <v/>
      </c>
      <c r="AD20" s="248" t="str">
        <f>$F$20</f>
        <v xml:space="preserve"> </v>
      </c>
      <c r="AE20" s="249" t="str">
        <f>$G$20</f>
        <v>New</v>
      </c>
      <c r="AF20" s="250" t="str">
        <f>$E$20</f>
        <v/>
      </c>
      <c r="AG20" s="251" t="str">
        <f>$F$20</f>
        <v xml:space="preserve"> </v>
      </c>
      <c r="AH20" s="252" t="str">
        <f>$G$20</f>
        <v>New</v>
      </c>
      <c r="AI20" s="319" t="str">
        <f>$E$20</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(5)'!F59</f>
        <v>0</v>
      </c>
      <c r="F22" s="151">
        <f>'Salary Detail (5)'!G59</f>
        <v>0</v>
      </c>
      <c r="G22" s="294">
        <f>'Salary Detail (5)'!H59</f>
        <v>0</v>
      </c>
      <c r="H22" s="155">
        <f>'Salary Detail (5)'!M59</f>
        <v>0</v>
      </c>
      <c r="I22" s="151">
        <f>'Salary Detail (5)'!N59</f>
        <v>0</v>
      </c>
      <c r="J22" s="137">
        <f>'Salary Detail (5)'!O59</f>
        <v>0</v>
      </c>
      <c r="K22" s="303">
        <f>'Salary Detail (5)'!T59</f>
        <v>0</v>
      </c>
      <c r="L22" s="151">
        <f>'Salary Detail (5)'!U59</f>
        <v>0</v>
      </c>
      <c r="M22" s="294">
        <f>'Salary Detail (5)'!V59</f>
        <v>0</v>
      </c>
      <c r="N22" s="155">
        <f>'Salary Detail (5)'!AA59</f>
        <v>0</v>
      </c>
      <c r="O22" s="151">
        <f>'Salary Detail (5)'!AB59</f>
        <v>0</v>
      </c>
      <c r="P22" s="137">
        <f>'Salary Detail (5)'!AC59</f>
        <v>0</v>
      </c>
      <c r="Q22" s="155">
        <f>'Salary Detail (5)'!AH59</f>
        <v>0</v>
      </c>
      <c r="R22" s="151">
        <f>'Salary Detail (5)'!AI59</f>
        <v>0</v>
      </c>
      <c r="S22" s="137">
        <f>'Salary Detail (5)'!AJ59</f>
        <v>0</v>
      </c>
      <c r="T22" s="303">
        <f>'Salary Detail (5)'!AO59</f>
        <v>0</v>
      </c>
      <c r="U22" s="151">
        <f>'Salary Detail (5)'!AP59</f>
        <v>0</v>
      </c>
      <c r="V22" s="294">
        <f>'Salary Detail (5)'!AQ59</f>
        <v>0</v>
      </c>
      <c r="W22" s="155">
        <f>'Salary Detail (5)'!AV59</f>
        <v>0</v>
      </c>
      <c r="X22" s="151">
        <f>'Salary Detail (5)'!AW59</f>
        <v>0</v>
      </c>
      <c r="Y22" s="137">
        <f>'Salary Detail (5)'!AX59</f>
        <v>0</v>
      </c>
      <c r="Z22" s="155">
        <f>'Salary Detail (5)'!BC59</f>
        <v>0</v>
      </c>
      <c r="AA22" s="151">
        <f>'Salary Detail (5)'!BD59</f>
        <v>0</v>
      </c>
      <c r="AB22" s="137">
        <f>'Salary Detail (5)'!BE59</f>
        <v>0</v>
      </c>
      <c r="AC22" s="155">
        <f>'Salary Detail (5)'!BJ59</f>
        <v>0</v>
      </c>
      <c r="AD22" s="151">
        <f>'Salary Detail (5)'!BK59</f>
        <v>0</v>
      </c>
      <c r="AE22" s="137">
        <f>'Salary Detail (5)'!BL59</f>
        <v>0</v>
      </c>
      <c r="AF22" s="155">
        <f>'Salary Detail (5)'!BQ59</f>
        <v>0</v>
      </c>
      <c r="AG22" s="151">
        <f>'Salary Detail (5)'!BR59</f>
        <v>0</v>
      </c>
      <c r="AH22" s="137">
        <f>'Salary Detail (5)'!BS59</f>
        <v>0</v>
      </c>
      <c r="AI22" s="320">
        <f t="shared" ref="AI22:AK24" si="1">SUM(E22,H22,K22,N22,Q22,T22,W22,Z22,AC22,AF22)</f>
        <v>0</v>
      </c>
      <c r="AJ22" s="152">
        <f t="shared" si="1"/>
        <v>0</v>
      </c>
      <c r="AK22" s="136">
        <f t="shared" si="1"/>
        <v>0</v>
      </c>
    </row>
    <row r="23" spans="1:37">
      <c r="A23" s="911" t="s">
        <v>166</v>
      </c>
      <c r="B23" s="911"/>
      <c r="C23" s="911"/>
      <c r="D23" s="979"/>
      <c r="E23" s="120">
        <f>'Operating Detail (5)'!B68</f>
        <v>0</v>
      </c>
      <c r="F23" s="121">
        <f>'Operating Detail (5)'!C68</f>
        <v>0</v>
      </c>
      <c r="G23" s="295">
        <f>'Operating Detail (5)'!D68</f>
        <v>0</v>
      </c>
      <c r="H23" s="120">
        <f>'Operating Detail (5)'!E68</f>
        <v>0</v>
      </c>
      <c r="I23" s="121">
        <f>'Operating Detail (5)'!F68</f>
        <v>0</v>
      </c>
      <c r="J23" s="122">
        <f>'Operating Detail (5)'!G68</f>
        <v>0</v>
      </c>
      <c r="K23" s="304">
        <f>'Operating Detail (5)'!H68</f>
        <v>0</v>
      </c>
      <c r="L23" s="121">
        <f>'Operating Detail (5)'!I68</f>
        <v>0</v>
      </c>
      <c r="M23" s="295">
        <f>'Operating Detail (5)'!J68</f>
        <v>0</v>
      </c>
      <c r="N23" s="120">
        <f>'Operating Detail (5)'!K68</f>
        <v>0</v>
      </c>
      <c r="O23" s="121">
        <f>'Operating Detail (5)'!L68</f>
        <v>0</v>
      </c>
      <c r="P23" s="122">
        <f>'Operating Detail (5)'!M68</f>
        <v>0</v>
      </c>
      <c r="Q23" s="120">
        <f>'Operating Detail (5)'!N68</f>
        <v>0</v>
      </c>
      <c r="R23" s="121">
        <f>'Operating Detail (5)'!O68</f>
        <v>0</v>
      </c>
      <c r="S23" s="122">
        <f>'Operating Detail (5)'!P68</f>
        <v>0</v>
      </c>
      <c r="T23" s="304">
        <f>'Operating Detail (5)'!Q68</f>
        <v>0</v>
      </c>
      <c r="U23" s="121">
        <f>'Operating Detail (5)'!R68</f>
        <v>0</v>
      </c>
      <c r="V23" s="295">
        <f>'Operating Detail (5)'!S68</f>
        <v>0</v>
      </c>
      <c r="W23" s="120">
        <f>'Operating Detail (5)'!T68</f>
        <v>0</v>
      </c>
      <c r="X23" s="121">
        <f>'Operating Detail (5)'!U68</f>
        <v>0</v>
      </c>
      <c r="Y23" s="122">
        <f>'Operating Detail (5)'!V68</f>
        <v>0</v>
      </c>
      <c r="Z23" s="120">
        <f>'Operating Detail (5)'!W68</f>
        <v>0</v>
      </c>
      <c r="AA23" s="121">
        <f>'Operating Detail (5)'!X68</f>
        <v>0</v>
      </c>
      <c r="AB23" s="122">
        <f>'Operating Detail (5)'!Y68</f>
        <v>0</v>
      </c>
      <c r="AC23" s="120">
        <f>'Operating Detail (5)'!Z68</f>
        <v>0</v>
      </c>
      <c r="AD23" s="121">
        <f>'Operating Detail (5)'!AA68</f>
        <v>0</v>
      </c>
      <c r="AE23" s="122">
        <f>'Operating Detail (5)'!AB68</f>
        <v>0</v>
      </c>
      <c r="AF23" s="120">
        <f>'Operating Detail (5)'!AC68</f>
        <v>0</v>
      </c>
      <c r="AG23" s="121">
        <f>'Operating Detail (5)'!AD68</f>
        <v>0</v>
      </c>
      <c r="AH23" s="122">
        <f>'Operating Detail (5)'!AE68</f>
        <v>0</v>
      </c>
      <c r="AI23" s="295">
        <f t="shared" si="1"/>
        <v>0</v>
      </c>
      <c r="AJ23" s="123">
        <f t="shared" si="1"/>
        <v>0</v>
      </c>
      <c r="AK23" s="124">
        <f t="shared" si="1"/>
        <v>0</v>
      </c>
    </row>
    <row r="24" spans="1:37">
      <c r="A24" s="911" t="s">
        <v>167</v>
      </c>
      <c r="B24" s="911"/>
      <c r="C24" s="911"/>
      <c r="D24" s="979"/>
      <c r="E24" s="120">
        <f t="shared" ref="E24:AH24" si="2">SUM(E22:E23)</f>
        <v>0</v>
      </c>
      <c r="F24" s="121">
        <f t="shared" si="2"/>
        <v>0</v>
      </c>
      <c r="G24" s="295">
        <f t="shared" si="2"/>
        <v>0</v>
      </c>
      <c r="H24" s="120">
        <f t="shared" si="2"/>
        <v>0</v>
      </c>
      <c r="I24" s="121">
        <f t="shared" si="2"/>
        <v>0</v>
      </c>
      <c r="J24" s="122">
        <f t="shared" si="2"/>
        <v>0</v>
      </c>
      <c r="K24" s="304">
        <f t="shared" si="2"/>
        <v>0</v>
      </c>
      <c r="L24" s="121">
        <f t="shared" si="2"/>
        <v>0</v>
      </c>
      <c r="M24" s="295">
        <f t="shared" si="2"/>
        <v>0</v>
      </c>
      <c r="N24" s="120">
        <f t="shared" si="2"/>
        <v>0</v>
      </c>
      <c r="O24" s="121">
        <f t="shared" si="2"/>
        <v>0</v>
      </c>
      <c r="P24" s="122">
        <f t="shared" si="2"/>
        <v>0</v>
      </c>
      <c r="Q24" s="120">
        <f t="shared" si="2"/>
        <v>0</v>
      </c>
      <c r="R24" s="121">
        <f t="shared" si="2"/>
        <v>0</v>
      </c>
      <c r="S24" s="122">
        <f t="shared" si="2"/>
        <v>0</v>
      </c>
      <c r="T24" s="304">
        <f t="shared" si="2"/>
        <v>0</v>
      </c>
      <c r="U24" s="121">
        <f t="shared" si="2"/>
        <v>0</v>
      </c>
      <c r="V24" s="295">
        <f t="shared" si="2"/>
        <v>0</v>
      </c>
      <c r="W24" s="120">
        <f t="shared" si="2"/>
        <v>0</v>
      </c>
      <c r="X24" s="121">
        <f t="shared" si="2"/>
        <v>0</v>
      </c>
      <c r="Y24" s="122">
        <f t="shared" si="2"/>
        <v>0</v>
      </c>
      <c r="Z24" s="120">
        <f t="shared" si="2"/>
        <v>0</v>
      </c>
      <c r="AA24" s="121">
        <f t="shared" si="2"/>
        <v>0</v>
      </c>
      <c r="AB24" s="122">
        <f t="shared" si="2"/>
        <v>0</v>
      </c>
      <c r="AC24" s="120">
        <f t="shared" si="2"/>
        <v>0</v>
      </c>
      <c r="AD24" s="121">
        <f t="shared" si="2"/>
        <v>0</v>
      </c>
      <c r="AE24" s="122">
        <f t="shared" si="2"/>
        <v>0</v>
      </c>
      <c r="AF24" s="120">
        <f t="shared" si="2"/>
        <v>0</v>
      </c>
      <c r="AG24" s="121">
        <f t="shared" si="2"/>
        <v>0</v>
      </c>
      <c r="AH24" s="122">
        <f t="shared" si="2"/>
        <v>0</v>
      </c>
      <c r="AI24" s="295">
        <f t="shared" si="1"/>
        <v>0</v>
      </c>
      <c r="AJ24" s="123">
        <f t="shared" si="1"/>
        <v>0</v>
      </c>
      <c r="AK24" s="124">
        <f t="shared" si="1"/>
        <v>0</v>
      </c>
    </row>
    <row r="25" spans="1:37" s="125" customFormat="1">
      <c r="A25" s="1073" t="s">
        <v>168</v>
      </c>
      <c r="B25" s="1073"/>
      <c r="C25" s="1073"/>
      <c r="D25" s="1074"/>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321"/>
      <c r="AJ25" s="259"/>
      <c r="AK25" s="260"/>
    </row>
    <row r="26" spans="1:37">
      <c r="A26" s="911" t="s">
        <v>169</v>
      </c>
      <c r="B26" s="911"/>
      <c r="C26" s="911"/>
      <c r="D26" s="979"/>
      <c r="E26" s="126">
        <f>E24*E25</f>
        <v>0</v>
      </c>
      <c r="F26" s="127">
        <f>G26-E26</f>
        <v>0</v>
      </c>
      <c r="G26" s="297">
        <f>G24*G25</f>
        <v>0</v>
      </c>
      <c r="H26" s="126">
        <f>H24*H25</f>
        <v>0</v>
      </c>
      <c r="I26" s="127">
        <f>J26-H26</f>
        <v>0</v>
      </c>
      <c r="J26" s="128">
        <f>J24*J25</f>
        <v>0</v>
      </c>
      <c r="K26" s="306">
        <f>K24*K25</f>
        <v>0</v>
      </c>
      <c r="L26" s="127">
        <f>M26-K26</f>
        <v>0</v>
      </c>
      <c r="M26" s="297">
        <f>M24*M25</f>
        <v>0</v>
      </c>
      <c r="N26" s="126">
        <f>N24*N25</f>
        <v>0</v>
      </c>
      <c r="O26" s="127">
        <f>P26-N26</f>
        <v>0</v>
      </c>
      <c r="P26" s="128">
        <f>P24*P25</f>
        <v>0</v>
      </c>
      <c r="Q26" s="126">
        <f>Q24*Q25</f>
        <v>0</v>
      </c>
      <c r="R26" s="127">
        <f>S26-Q26</f>
        <v>0</v>
      </c>
      <c r="S26" s="128">
        <f>S24*S25</f>
        <v>0</v>
      </c>
      <c r="T26" s="306">
        <f>T24*T25</f>
        <v>0</v>
      </c>
      <c r="U26" s="127">
        <f>V26-T26</f>
        <v>0</v>
      </c>
      <c r="V26" s="297">
        <f>V24*V25</f>
        <v>0</v>
      </c>
      <c r="W26" s="126">
        <f>W24*W25</f>
        <v>0</v>
      </c>
      <c r="X26" s="127">
        <f>Y26-W26</f>
        <v>0</v>
      </c>
      <c r="Y26" s="128">
        <f>Y24*Y25</f>
        <v>0</v>
      </c>
      <c r="Z26" s="126">
        <f>Z24*Z25</f>
        <v>0</v>
      </c>
      <c r="AA26" s="127">
        <f>AB26-Z26</f>
        <v>0</v>
      </c>
      <c r="AB26" s="128">
        <f>AB24*AB25</f>
        <v>0</v>
      </c>
      <c r="AC26" s="126">
        <f>AC24*AC25</f>
        <v>0</v>
      </c>
      <c r="AD26" s="127">
        <f>AE26-AC26</f>
        <v>0</v>
      </c>
      <c r="AE26" s="128">
        <f>AE24*AE25</f>
        <v>0</v>
      </c>
      <c r="AF26" s="126">
        <f>AF24*AF25</f>
        <v>0</v>
      </c>
      <c r="AG26" s="127">
        <f>AH26-AF26</f>
        <v>0</v>
      </c>
      <c r="AH26" s="128">
        <f>AH24*AH25</f>
        <v>0</v>
      </c>
      <c r="AI26" s="295">
        <f t="shared" ref="AI26:AK30" si="3">SUM(E26,H26,K26,N26,Q26,T26,W26,Z26,AC26,AF26)</f>
        <v>0</v>
      </c>
      <c r="AJ26" s="123">
        <f t="shared" si="3"/>
        <v>0</v>
      </c>
      <c r="AK26" s="124">
        <f t="shared" si="3"/>
        <v>0</v>
      </c>
    </row>
    <row r="27" spans="1:37">
      <c r="A27" s="911" t="s">
        <v>170</v>
      </c>
      <c r="B27" s="911"/>
      <c r="C27" s="911"/>
      <c r="D27" s="979"/>
      <c r="E27" s="126">
        <f>'Operating Detail (5)'!B84</f>
        <v>0</v>
      </c>
      <c r="F27" s="127">
        <f>'Operating Detail (5)'!C84</f>
        <v>0</v>
      </c>
      <c r="G27" s="297">
        <f>'Operating Detail (5)'!D84</f>
        <v>0</v>
      </c>
      <c r="H27" s="126">
        <f>'Operating Detail (5)'!E84</f>
        <v>0</v>
      </c>
      <c r="I27" s="127">
        <f>'Operating Detail (5)'!F84</f>
        <v>0</v>
      </c>
      <c r="J27" s="128">
        <f>'Operating Detail (5)'!G84</f>
        <v>0</v>
      </c>
      <c r="K27" s="306">
        <f>'Operating Detail (5)'!H84</f>
        <v>0</v>
      </c>
      <c r="L27" s="127">
        <f>'Operating Detail (5)'!I84</f>
        <v>0</v>
      </c>
      <c r="M27" s="297">
        <f>'Operating Detail (5)'!J84</f>
        <v>0</v>
      </c>
      <c r="N27" s="126">
        <f>'Operating Detail (5)'!K84</f>
        <v>0</v>
      </c>
      <c r="O27" s="127">
        <f>'Operating Detail (5)'!L84</f>
        <v>0</v>
      </c>
      <c r="P27" s="128">
        <f>'Operating Detail (5)'!M84</f>
        <v>0</v>
      </c>
      <c r="Q27" s="126">
        <f>'Operating Detail (5)'!N84</f>
        <v>0</v>
      </c>
      <c r="R27" s="127">
        <f>'Operating Detail (5)'!O84</f>
        <v>0</v>
      </c>
      <c r="S27" s="128">
        <f>'Operating Detail (5)'!P84</f>
        <v>0</v>
      </c>
      <c r="T27" s="306">
        <f>'Operating Detail (5)'!Q84</f>
        <v>0</v>
      </c>
      <c r="U27" s="127">
        <f>'Operating Detail (5)'!R84</f>
        <v>0</v>
      </c>
      <c r="V27" s="297">
        <f>'Operating Detail (5)'!S84</f>
        <v>0</v>
      </c>
      <c r="W27" s="126">
        <f>'Operating Detail (5)'!T84</f>
        <v>0</v>
      </c>
      <c r="X27" s="127">
        <f>'Operating Detail (5)'!U84</f>
        <v>0</v>
      </c>
      <c r="Y27" s="128">
        <f>'Operating Detail (5)'!V84</f>
        <v>0</v>
      </c>
      <c r="Z27" s="126">
        <f>'Operating Detail (5)'!W84</f>
        <v>0</v>
      </c>
      <c r="AA27" s="127">
        <f>'Operating Detail (5)'!X84</f>
        <v>0</v>
      </c>
      <c r="AB27" s="128">
        <f>'Operating Detail (5)'!Y84</f>
        <v>0</v>
      </c>
      <c r="AC27" s="126">
        <f>'Operating Detail (5)'!Z84</f>
        <v>0</v>
      </c>
      <c r="AD27" s="127">
        <f>'Operating Detail (5)'!AA84</f>
        <v>0</v>
      </c>
      <c r="AE27" s="128">
        <f>'Operating Detail (5)'!AB84</f>
        <v>0</v>
      </c>
      <c r="AF27" s="126">
        <f>'Operating Detail (5)'!AC84</f>
        <v>0</v>
      </c>
      <c r="AG27" s="127">
        <f>'Operating Detail (5)'!AD84</f>
        <v>0</v>
      </c>
      <c r="AH27" s="128">
        <f>'Operating Detail (5)'!AE84</f>
        <v>0</v>
      </c>
      <c r="AI27" s="295">
        <f t="shared" si="3"/>
        <v>0</v>
      </c>
      <c r="AJ27" s="123">
        <f t="shared" si="3"/>
        <v>0</v>
      </c>
      <c r="AK27" s="124">
        <f t="shared" si="3"/>
        <v>0</v>
      </c>
    </row>
    <row r="28" spans="1:37">
      <c r="A28" s="911" t="s">
        <v>171</v>
      </c>
      <c r="B28" s="911"/>
      <c r="C28" s="911"/>
      <c r="D28" s="979"/>
      <c r="E28" s="129">
        <f>'Operating Detail (5)'!B95</f>
        <v>0</v>
      </c>
      <c r="F28" s="127">
        <f>'Operating Detail (5)'!C95</f>
        <v>0</v>
      </c>
      <c r="G28" s="297">
        <f>'Operating Detail (5)'!D95</f>
        <v>0</v>
      </c>
      <c r="H28" s="129">
        <f>'Operating Detail (5)'!E95</f>
        <v>0</v>
      </c>
      <c r="I28" s="127">
        <f>'Operating Detail (5)'!F95</f>
        <v>0</v>
      </c>
      <c r="J28" s="128">
        <f>'Operating Detail (5)'!G95</f>
        <v>0</v>
      </c>
      <c r="K28" s="307">
        <f>'Operating Detail (5)'!H95</f>
        <v>0</v>
      </c>
      <c r="L28" s="127">
        <f>'Operating Detail (5)'!I95</f>
        <v>0</v>
      </c>
      <c r="M28" s="297">
        <f>'Operating Detail (5)'!J95</f>
        <v>0</v>
      </c>
      <c r="N28" s="129">
        <f>'Operating Detail (5)'!K95</f>
        <v>0</v>
      </c>
      <c r="O28" s="127">
        <f>'Operating Detail (5)'!L95</f>
        <v>0</v>
      </c>
      <c r="P28" s="128">
        <f>'Operating Detail (5)'!M95</f>
        <v>0</v>
      </c>
      <c r="Q28" s="129">
        <f>'Operating Detail (5)'!N95</f>
        <v>0</v>
      </c>
      <c r="R28" s="127">
        <f>'Operating Detail (5)'!O95</f>
        <v>0</v>
      </c>
      <c r="S28" s="128">
        <f>'Operating Detail (5)'!P95</f>
        <v>0</v>
      </c>
      <c r="T28" s="307">
        <f>'Operating Detail (5)'!Q95</f>
        <v>0</v>
      </c>
      <c r="U28" s="127">
        <f>'Operating Detail (5)'!R95</f>
        <v>0</v>
      </c>
      <c r="V28" s="297">
        <f>'Operating Detail (5)'!S95</f>
        <v>0</v>
      </c>
      <c r="W28" s="129">
        <f>'Operating Detail (5)'!T95</f>
        <v>0</v>
      </c>
      <c r="X28" s="127">
        <f>'Operating Detail (5)'!U95</f>
        <v>0</v>
      </c>
      <c r="Y28" s="128">
        <f>'Operating Detail (5)'!V95</f>
        <v>0</v>
      </c>
      <c r="Z28" s="129">
        <f>'Operating Detail (5)'!W95</f>
        <v>0</v>
      </c>
      <c r="AA28" s="127">
        <f>'Operating Detail (5)'!X95</f>
        <v>0</v>
      </c>
      <c r="AB28" s="128">
        <f>'Operating Detail (5)'!Y95</f>
        <v>0</v>
      </c>
      <c r="AC28" s="129">
        <f>'Operating Detail (5)'!Z95</f>
        <v>0</v>
      </c>
      <c r="AD28" s="127">
        <f>'Operating Detail (5)'!AA95</f>
        <v>0</v>
      </c>
      <c r="AE28" s="128">
        <f>'Operating Detail (5)'!AB95</f>
        <v>0</v>
      </c>
      <c r="AF28" s="129">
        <f>'Operating Detail (5)'!AC95</f>
        <v>0</v>
      </c>
      <c r="AG28" s="127">
        <f>'Operating Detail (5)'!AD95</f>
        <v>0</v>
      </c>
      <c r="AH28" s="128">
        <f>'Operating Detail (5)'!AE95</f>
        <v>0</v>
      </c>
      <c r="AI28" s="295">
        <f t="shared" si="3"/>
        <v>0</v>
      </c>
      <c r="AJ28" s="123">
        <f t="shared" si="3"/>
        <v>0</v>
      </c>
      <c r="AK28" s="124">
        <f t="shared" si="3"/>
        <v>0</v>
      </c>
    </row>
    <row r="29" spans="1:37">
      <c r="A29" s="911" t="s">
        <v>190</v>
      </c>
      <c r="B29" s="911"/>
      <c r="C29" s="911"/>
      <c r="D29" s="979"/>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295">
        <f t="shared" si="3"/>
        <v>0</v>
      </c>
      <c r="AJ29" s="123">
        <f t="shared" si="3"/>
        <v>0</v>
      </c>
      <c r="AK29" s="124">
        <f t="shared" si="3"/>
        <v>0</v>
      </c>
    </row>
    <row r="30" spans="1:37" s="112" customFormat="1">
      <c r="A30" s="1060" t="s">
        <v>173</v>
      </c>
      <c r="B30" s="1060"/>
      <c r="C30" s="1060"/>
      <c r="D30" s="1061"/>
      <c r="E30" s="761">
        <f>SUM(E24+E26+E27+E28+E29)</f>
        <v>0</v>
      </c>
      <c r="F30" s="131">
        <f t="shared" ref="F30:AH30" si="4">SUM(F24+F26+F27+F28+F29)</f>
        <v>0</v>
      </c>
      <c r="G30" s="762">
        <f t="shared" si="4"/>
        <v>0</v>
      </c>
      <c r="H30" s="761">
        <f t="shared" si="4"/>
        <v>0</v>
      </c>
      <c r="I30" s="131">
        <f t="shared" si="4"/>
        <v>0</v>
      </c>
      <c r="J30" s="763">
        <f t="shared" si="4"/>
        <v>0</v>
      </c>
      <c r="K30" s="764">
        <f t="shared" si="4"/>
        <v>0</v>
      </c>
      <c r="L30" s="131">
        <f t="shared" si="4"/>
        <v>0</v>
      </c>
      <c r="M30" s="762">
        <f t="shared" si="4"/>
        <v>0</v>
      </c>
      <c r="N30" s="761">
        <f t="shared" si="4"/>
        <v>0</v>
      </c>
      <c r="O30" s="131">
        <f t="shared" si="4"/>
        <v>0</v>
      </c>
      <c r="P30" s="763">
        <f t="shared" si="4"/>
        <v>0</v>
      </c>
      <c r="Q30" s="761">
        <f t="shared" si="4"/>
        <v>0</v>
      </c>
      <c r="R30" s="131">
        <f t="shared" si="4"/>
        <v>0</v>
      </c>
      <c r="S30" s="763">
        <f t="shared" si="4"/>
        <v>0</v>
      </c>
      <c r="T30" s="764">
        <f t="shared" si="4"/>
        <v>0</v>
      </c>
      <c r="U30" s="131">
        <f t="shared" si="4"/>
        <v>0</v>
      </c>
      <c r="V30" s="762">
        <f t="shared" si="4"/>
        <v>0</v>
      </c>
      <c r="W30" s="761">
        <f t="shared" si="4"/>
        <v>0</v>
      </c>
      <c r="X30" s="131">
        <f t="shared" si="4"/>
        <v>0</v>
      </c>
      <c r="Y30" s="763">
        <f t="shared" si="4"/>
        <v>0</v>
      </c>
      <c r="Z30" s="761">
        <f t="shared" si="4"/>
        <v>0</v>
      </c>
      <c r="AA30" s="131">
        <f t="shared" si="4"/>
        <v>0</v>
      </c>
      <c r="AB30" s="763">
        <f t="shared" si="4"/>
        <v>0</v>
      </c>
      <c r="AC30" s="761">
        <f t="shared" si="4"/>
        <v>0</v>
      </c>
      <c r="AD30" s="131">
        <f t="shared" si="4"/>
        <v>0</v>
      </c>
      <c r="AE30" s="763">
        <f t="shared" si="4"/>
        <v>0</v>
      </c>
      <c r="AF30" s="761">
        <f t="shared" si="4"/>
        <v>0</v>
      </c>
      <c r="AG30" s="131">
        <f t="shared" si="4"/>
        <v>0</v>
      </c>
      <c r="AH30" s="763">
        <f t="shared" si="4"/>
        <v>0</v>
      </c>
      <c r="AI30" s="765">
        <f t="shared" si="3"/>
        <v>0</v>
      </c>
      <c r="AJ30" s="123">
        <f t="shared" si="3"/>
        <v>0</v>
      </c>
      <c r="AK30" s="758">
        <f t="shared" si="3"/>
        <v>0</v>
      </c>
    </row>
    <row r="31" spans="1:37" s="112" customFormat="1">
      <c r="A31" s="1075"/>
      <c r="B31" s="1075"/>
      <c r="C31" s="1075"/>
      <c r="D31" s="1076"/>
      <c r="E31" s="421"/>
      <c r="F31" s="422"/>
      <c r="G31" s="423"/>
      <c r="H31" s="421"/>
      <c r="I31" s="422"/>
      <c r="J31" s="424"/>
      <c r="K31" s="425"/>
      <c r="L31" s="422"/>
      <c r="M31" s="423"/>
      <c r="N31" s="421"/>
      <c r="O31" s="422"/>
      <c r="P31" s="424"/>
      <c r="Q31" s="421"/>
      <c r="R31" s="422"/>
      <c r="S31" s="424"/>
      <c r="T31" s="425"/>
      <c r="U31" s="422"/>
      <c r="V31" s="423"/>
      <c r="W31" s="421"/>
      <c r="X31" s="422"/>
      <c r="Y31" s="424"/>
      <c r="Z31" s="421"/>
      <c r="AA31" s="422"/>
      <c r="AB31" s="424"/>
      <c r="AC31" s="421"/>
      <c r="AD31" s="422"/>
      <c r="AE31" s="424"/>
      <c r="AF31" s="421"/>
      <c r="AG31" s="422"/>
      <c r="AH31" s="424"/>
      <c r="AI31" s="426"/>
      <c r="AJ31" s="427"/>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552"/>
      <c r="F33" s="551"/>
      <c r="G33" s="553">
        <f>E33+F33</f>
        <v>0</v>
      </c>
      <c r="H33" s="552"/>
      <c r="I33" s="551"/>
      <c r="J33" s="554">
        <f>H33+I33</f>
        <v>0</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320">
        <f t="shared" ref="AI33:AK41" si="5">SUM(E33,H33,K33,N33,Q33,T33,W33,Z33,AC33,AF33)</f>
        <v>0</v>
      </c>
      <c r="AJ33" s="152">
        <f t="shared" si="5"/>
        <v>0</v>
      </c>
      <c r="AK33" s="136">
        <f t="shared" si="5"/>
        <v>0</v>
      </c>
    </row>
    <row r="34" spans="1:37" s="112" customFormat="1">
      <c r="A34" s="911" t="str">
        <f>IF('Summary (1)'!A34:D34&lt;&gt;"",'Summary (1)'!A34:D34,"")</f>
        <v/>
      </c>
      <c r="B34" s="911"/>
      <c r="C34" s="911"/>
      <c r="D34" s="979"/>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295">
        <f t="shared" si="5"/>
        <v>0</v>
      </c>
      <c r="AJ34" s="123">
        <f t="shared" si="5"/>
        <v>0</v>
      </c>
      <c r="AK34" s="124">
        <f t="shared" si="5"/>
        <v>0</v>
      </c>
    </row>
    <row r="35" spans="1:37">
      <c r="A35" s="911" t="str">
        <f>IF('Summary (1)'!A35:D35&lt;&gt;"",'Summary (1)'!A35:D35,"")</f>
        <v/>
      </c>
      <c r="B35" s="911"/>
      <c r="C35" s="911"/>
      <c r="D35" s="979"/>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295">
        <f t="shared" si="5"/>
        <v>0</v>
      </c>
      <c r="AJ35" s="123">
        <f t="shared" si="5"/>
        <v>0</v>
      </c>
      <c r="AK35" s="124">
        <f t="shared" si="5"/>
        <v>0</v>
      </c>
    </row>
    <row r="36" spans="1:37">
      <c r="A36" s="911" t="str">
        <f>IF('Summary (1)'!A36:D36&lt;&gt;"",'Summary (1)'!A36:D36,"")</f>
        <v/>
      </c>
      <c r="B36" s="911"/>
      <c r="C36" s="911"/>
      <c r="D36" s="979"/>
      <c r="E36" s="535"/>
      <c r="F36" s="545"/>
      <c r="G36" s="546">
        <f t="shared" ref="G36:G37" si="6">E36+F36</f>
        <v>0</v>
      </c>
      <c r="H36" s="535"/>
      <c r="I36" s="545"/>
      <c r="J36" s="547">
        <f t="shared" ref="J36:J37" si="7">H36+I36</f>
        <v>0</v>
      </c>
      <c r="K36" s="537"/>
      <c r="L36" s="545"/>
      <c r="M36" s="546">
        <f t="shared" ref="M36:M37" si="8">K36+L36</f>
        <v>0</v>
      </c>
      <c r="N36" s="535"/>
      <c r="O36" s="545"/>
      <c r="P36" s="547">
        <f t="shared" ref="P36:P37" si="9">N36+O36</f>
        <v>0</v>
      </c>
      <c r="Q36" s="535"/>
      <c r="R36" s="545"/>
      <c r="S36" s="547">
        <f t="shared" ref="S36:S37" si="10">Q36+R36</f>
        <v>0</v>
      </c>
      <c r="T36" s="537"/>
      <c r="U36" s="545"/>
      <c r="V36" s="546">
        <f t="shared" ref="V36:V37" si="11">T36+U36</f>
        <v>0</v>
      </c>
      <c r="W36" s="535"/>
      <c r="X36" s="545"/>
      <c r="Y36" s="547">
        <f t="shared" ref="Y36:Y37" si="12">W36+X36</f>
        <v>0</v>
      </c>
      <c r="Z36" s="535"/>
      <c r="AA36" s="545"/>
      <c r="AB36" s="547">
        <f t="shared" ref="AB36:AB37" si="13">Z36+AA36</f>
        <v>0</v>
      </c>
      <c r="AC36" s="535"/>
      <c r="AD36" s="545"/>
      <c r="AE36" s="547">
        <f t="shared" ref="AE36:AE37" si="14">AC36+AD36</f>
        <v>0</v>
      </c>
      <c r="AF36" s="535"/>
      <c r="AG36" s="545"/>
      <c r="AH36" s="547">
        <f t="shared" ref="AH36:AH37" si="15">AF36+AG36</f>
        <v>0</v>
      </c>
      <c r="AI36" s="295">
        <f t="shared" ref="AI36:AI37" si="16">SUM(E36,H36,K36,N36,Q36,T36,W36,Z36,AC36,AF36)</f>
        <v>0</v>
      </c>
      <c r="AJ36" s="123">
        <f t="shared" ref="AJ36:AJ37" si="17">SUM(F36,I36,L36,O36,R36,U36,X36,AA36,AD36,AG36)</f>
        <v>0</v>
      </c>
      <c r="AK36" s="124">
        <f t="shared" ref="AK36:AK37" si="18">SUM(G36,J36,M36,P36,S36,V36,Y36,AB36,AE36,AH36)</f>
        <v>0</v>
      </c>
    </row>
    <row r="37" spans="1:37">
      <c r="A37" s="911" t="str">
        <f>IF('Summary (1)'!A37:D37&lt;&gt;"",'Summary (1)'!A37:D37,"")</f>
        <v/>
      </c>
      <c r="B37" s="911"/>
      <c r="C37" s="911"/>
      <c r="D37" s="979"/>
      <c r="E37" s="535"/>
      <c r="F37" s="545"/>
      <c r="G37" s="546">
        <f t="shared" si="6"/>
        <v>0</v>
      </c>
      <c r="H37" s="535"/>
      <c r="I37" s="545"/>
      <c r="J37" s="547">
        <f t="shared" si="7"/>
        <v>0</v>
      </c>
      <c r="K37" s="537"/>
      <c r="L37" s="545"/>
      <c r="M37" s="546">
        <f t="shared" si="8"/>
        <v>0</v>
      </c>
      <c r="N37" s="535"/>
      <c r="O37" s="545"/>
      <c r="P37" s="547">
        <f t="shared" si="9"/>
        <v>0</v>
      </c>
      <c r="Q37" s="535"/>
      <c r="R37" s="545"/>
      <c r="S37" s="547">
        <f t="shared" si="10"/>
        <v>0</v>
      </c>
      <c r="T37" s="537"/>
      <c r="U37" s="545"/>
      <c r="V37" s="546">
        <f t="shared" si="11"/>
        <v>0</v>
      </c>
      <c r="W37" s="535"/>
      <c r="X37" s="545"/>
      <c r="Y37" s="547">
        <f t="shared" si="12"/>
        <v>0</v>
      </c>
      <c r="Z37" s="535"/>
      <c r="AA37" s="545"/>
      <c r="AB37" s="547">
        <f t="shared" si="13"/>
        <v>0</v>
      </c>
      <c r="AC37" s="535"/>
      <c r="AD37" s="545"/>
      <c r="AE37" s="547">
        <f t="shared" si="14"/>
        <v>0</v>
      </c>
      <c r="AF37" s="535"/>
      <c r="AG37" s="545"/>
      <c r="AH37" s="547">
        <f t="shared" si="15"/>
        <v>0</v>
      </c>
      <c r="AI37" s="295">
        <f t="shared" si="16"/>
        <v>0</v>
      </c>
      <c r="AJ37" s="123">
        <f t="shared" si="17"/>
        <v>0</v>
      </c>
      <c r="AK37" s="124">
        <f t="shared" si="18"/>
        <v>0</v>
      </c>
    </row>
    <row r="38" spans="1:37">
      <c r="A38" s="911" t="str">
        <f>IF('Summary (1)'!A38:D38&lt;&gt;"",'Summary (1)'!A38:D38,"")</f>
        <v/>
      </c>
      <c r="B38" s="911"/>
      <c r="C38" s="911"/>
      <c r="D38" s="979"/>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295">
        <f t="shared" si="5"/>
        <v>0</v>
      </c>
      <c r="AJ38" s="123">
        <f t="shared" si="5"/>
        <v>0</v>
      </c>
      <c r="AK38" s="136">
        <f t="shared" si="5"/>
        <v>0</v>
      </c>
    </row>
    <row r="39" spans="1:37">
      <c r="A39" s="911" t="str">
        <f>IF('Summary (1)'!A39:D39&lt;&gt;"",'Summary (1)'!A39:D39,"")</f>
        <v/>
      </c>
      <c r="B39" s="911"/>
      <c r="C39" s="911"/>
      <c r="D39" s="979"/>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295">
        <f t="shared" si="5"/>
        <v>0</v>
      </c>
      <c r="AJ39" s="123">
        <f t="shared" si="5"/>
        <v>0</v>
      </c>
      <c r="AK39" s="136">
        <f>SUM(G39,J39,M39,P39,S39,V39,Y39,AB39,AE39,AH39)</f>
        <v>0</v>
      </c>
    </row>
    <row r="40" spans="1:37">
      <c r="A40" s="911" t="str">
        <f>IF('Summary (1)'!A40:D40&lt;&gt;"",'Summary (1)'!A40:D40,"")</f>
        <v/>
      </c>
      <c r="B40" s="911"/>
      <c r="C40" s="911"/>
      <c r="D40" s="979"/>
      <c r="E40" s="535"/>
      <c r="F40" s="545"/>
      <c r="G40" s="546">
        <f t="shared" ref="G40:G41" si="19">E40+F40</f>
        <v>0</v>
      </c>
      <c r="H40" s="535"/>
      <c r="I40" s="545"/>
      <c r="J40" s="547">
        <f t="shared" ref="J40:J41" si="20">H40+I40</f>
        <v>0</v>
      </c>
      <c r="K40" s="537"/>
      <c r="L40" s="545"/>
      <c r="M40" s="546">
        <f t="shared" ref="M40:M41" si="21">K40+L40</f>
        <v>0</v>
      </c>
      <c r="N40" s="535"/>
      <c r="O40" s="545"/>
      <c r="P40" s="547">
        <f t="shared" ref="P40:P41" si="22">N40+O40</f>
        <v>0</v>
      </c>
      <c r="Q40" s="535"/>
      <c r="R40" s="545"/>
      <c r="S40" s="547">
        <f t="shared" ref="S40:S41" si="23">Q40+R40</f>
        <v>0</v>
      </c>
      <c r="T40" s="537"/>
      <c r="U40" s="545"/>
      <c r="V40" s="546">
        <f t="shared" ref="V40:V41" si="24">T40+U40</f>
        <v>0</v>
      </c>
      <c r="W40" s="535"/>
      <c r="X40" s="545"/>
      <c r="Y40" s="547">
        <f t="shared" ref="Y40:Y41" si="25">W40+X40</f>
        <v>0</v>
      </c>
      <c r="Z40" s="535"/>
      <c r="AA40" s="545"/>
      <c r="AB40" s="547">
        <f t="shared" ref="AB40:AB41" si="26">Z40+AA40</f>
        <v>0</v>
      </c>
      <c r="AC40" s="535"/>
      <c r="AD40" s="545"/>
      <c r="AE40" s="547">
        <f t="shared" ref="AE40:AE41" si="27">AC40+AD40</f>
        <v>0</v>
      </c>
      <c r="AF40" s="535"/>
      <c r="AG40" s="545"/>
      <c r="AH40" s="547">
        <f t="shared" ref="AH40:AH41" si="28">AF40+AG40</f>
        <v>0</v>
      </c>
      <c r="AI40" s="295">
        <f t="shared" si="5"/>
        <v>0</v>
      </c>
      <c r="AJ40" s="123">
        <f t="shared" si="5"/>
        <v>0</v>
      </c>
      <c r="AK40" s="136">
        <f t="shared" si="5"/>
        <v>0</v>
      </c>
    </row>
    <row r="41" spans="1:37">
      <c r="A41" s="911" t="str">
        <f>IF('Summary (1)'!A41:D41&lt;&gt;"",'Summary (1)'!A41:D41,"")</f>
        <v/>
      </c>
      <c r="B41" s="911"/>
      <c r="C41" s="911"/>
      <c r="D41" s="979"/>
      <c r="E41" s="535"/>
      <c r="F41" s="545"/>
      <c r="G41" s="546">
        <f t="shared" si="19"/>
        <v>0</v>
      </c>
      <c r="H41" s="535"/>
      <c r="I41" s="545"/>
      <c r="J41" s="547">
        <f t="shared" si="20"/>
        <v>0</v>
      </c>
      <c r="K41" s="537"/>
      <c r="L41" s="545"/>
      <c r="M41" s="546">
        <f t="shared" si="21"/>
        <v>0</v>
      </c>
      <c r="N41" s="535"/>
      <c r="O41" s="545"/>
      <c r="P41" s="547">
        <f t="shared" si="22"/>
        <v>0</v>
      </c>
      <c r="Q41" s="535"/>
      <c r="R41" s="545"/>
      <c r="S41" s="547">
        <f t="shared" si="23"/>
        <v>0</v>
      </c>
      <c r="T41" s="537"/>
      <c r="U41" s="545"/>
      <c r="V41" s="546">
        <f t="shared" si="24"/>
        <v>0</v>
      </c>
      <c r="W41" s="535"/>
      <c r="X41" s="545"/>
      <c r="Y41" s="547">
        <f t="shared" si="25"/>
        <v>0</v>
      </c>
      <c r="Z41" s="535"/>
      <c r="AA41" s="545"/>
      <c r="AB41" s="547">
        <f t="shared" si="26"/>
        <v>0</v>
      </c>
      <c r="AC41" s="535"/>
      <c r="AD41" s="545"/>
      <c r="AE41" s="547">
        <f t="shared" si="27"/>
        <v>0</v>
      </c>
      <c r="AF41" s="535"/>
      <c r="AG41" s="545"/>
      <c r="AH41" s="547">
        <f t="shared" si="28"/>
        <v>0</v>
      </c>
      <c r="AI41" s="295">
        <f t="shared" si="5"/>
        <v>0</v>
      </c>
      <c r="AJ41" s="123">
        <f t="shared" si="5"/>
        <v>0</v>
      </c>
      <c r="AK41" s="136">
        <f t="shared" si="5"/>
        <v>0</v>
      </c>
    </row>
    <row r="42" spans="1:37" s="112" customFormat="1">
      <c r="A42" s="1060" t="s">
        <v>192</v>
      </c>
      <c r="B42" s="1060"/>
      <c r="C42" s="1060"/>
      <c r="D42" s="1061"/>
      <c r="E42" s="761">
        <f t="shared" ref="E42:AH42" si="29">SUM(E33:E41)</f>
        <v>0</v>
      </c>
      <c r="F42" s="131">
        <f t="shared" si="29"/>
        <v>0</v>
      </c>
      <c r="G42" s="762">
        <f>SUM(G33:G41)</f>
        <v>0</v>
      </c>
      <c r="H42" s="761">
        <f t="shared" si="29"/>
        <v>0</v>
      </c>
      <c r="I42" s="131">
        <f t="shared" si="29"/>
        <v>0</v>
      </c>
      <c r="J42" s="763">
        <f t="shared" si="29"/>
        <v>0</v>
      </c>
      <c r="K42" s="764">
        <f t="shared" si="29"/>
        <v>0</v>
      </c>
      <c r="L42" s="131">
        <f t="shared" si="29"/>
        <v>0</v>
      </c>
      <c r="M42" s="762">
        <f t="shared" si="29"/>
        <v>0</v>
      </c>
      <c r="N42" s="761">
        <f t="shared" si="29"/>
        <v>0</v>
      </c>
      <c r="O42" s="131">
        <f t="shared" si="29"/>
        <v>0</v>
      </c>
      <c r="P42" s="763">
        <f t="shared" si="29"/>
        <v>0</v>
      </c>
      <c r="Q42" s="761">
        <f t="shared" si="29"/>
        <v>0</v>
      </c>
      <c r="R42" s="131">
        <f t="shared" si="29"/>
        <v>0</v>
      </c>
      <c r="S42" s="763">
        <f t="shared" si="29"/>
        <v>0</v>
      </c>
      <c r="T42" s="764">
        <f t="shared" si="29"/>
        <v>0</v>
      </c>
      <c r="U42" s="131">
        <f t="shared" si="29"/>
        <v>0</v>
      </c>
      <c r="V42" s="762">
        <f t="shared" si="29"/>
        <v>0</v>
      </c>
      <c r="W42" s="761">
        <f t="shared" si="29"/>
        <v>0</v>
      </c>
      <c r="X42" s="131">
        <f t="shared" si="29"/>
        <v>0</v>
      </c>
      <c r="Y42" s="763">
        <f t="shared" si="29"/>
        <v>0</v>
      </c>
      <c r="Z42" s="761">
        <f t="shared" si="29"/>
        <v>0</v>
      </c>
      <c r="AA42" s="131">
        <f t="shared" si="29"/>
        <v>0</v>
      </c>
      <c r="AB42" s="763">
        <f t="shared" si="29"/>
        <v>0</v>
      </c>
      <c r="AC42" s="761">
        <f t="shared" si="29"/>
        <v>0</v>
      </c>
      <c r="AD42" s="131">
        <f t="shared" si="29"/>
        <v>0</v>
      </c>
      <c r="AE42" s="763">
        <f t="shared" si="29"/>
        <v>0</v>
      </c>
      <c r="AF42" s="761">
        <f t="shared" si="29"/>
        <v>0</v>
      </c>
      <c r="AG42" s="131">
        <f t="shared" si="29"/>
        <v>0</v>
      </c>
      <c r="AH42" s="763">
        <f t="shared" si="29"/>
        <v>0</v>
      </c>
      <c r="AI42" s="765">
        <f>SUM(E42,H42,K42,N42,Q42,T42,W42,Z42,AC42,AF42)</f>
        <v>0</v>
      </c>
      <c r="AJ42" s="123">
        <f>SUM(F42,I42,L42,O42,R42,U42,X42,AA42,AD42,AG42)</f>
        <v>0</v>
      </c>
      <c r="AK42" s="766">
        <f>SUM(G42,J42,M42,P42,S42,V42,Y42,AB42,AE42,AH42)</f>
        <v>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535"/>
      <c r="F44" s="545"/>
      <c r="G44" s="546">
        <f t="shared" ref="G44:G48" si="30">E44+F44</f>
        <v>0</v>
      </c>
      <c r="H44" s="535"/>
      <c r="I44" s="545"/>
      <c r="J44" s="547">
        <f t="shared" ref="J44:J48" si="31">H44+I44</f>
        <v>0</v>
      </c>
      <c r="K44" s="537"/>
      <c r="L44" s="545"/>
      <c r="M44" s="546">
        <f t="shared" ref="M44:M48" si="32">K44+L44</f>
        <v>0</v>
      </c>
      <c r="N44" s="535"/>
      <c r="O44" s="545"/>
      <c r="P44" s="547">
        <f t="shared" ref="P44:P48" si="33">N44+O44</f>
        <v>0</v>
      </c>
      <c r="Q44" s="535"/>
      <c r="R44" s="545"/>
      <c r="S44" s="547">
        <f t="shared" ref="S44:S48" si="34">Q44+R44</f>
        <v>0</v>
      </c>
      <c r="T44" s="537"/>
      <c r="U44" s="545"/>
      <c r="V44" s="546">
        <f t="shared" ref="V44:V48" si="35">T44+U44</f>
        <v>0</v>
      </c>
      <c r="W44" s="535"/>
      <c r="X44" s="545"/>
      <c r="Y44" s="547">
        <f t="shared" ref="Y44:Y48" si="36">W44+X44</f>
        <v>0</v>
      </c>
      <c r="Z44" s="535"/>
      <c r="AA44" s="545"/>
      <c r="AB44" s="547">
        <f t="shared" ref="AB44:AB48" si="37">Z44+AA44</f>
        <v>0</v>
      </c>
      <c r="AC44" s="535"/>
      <c r="AD44" s="545"/>
      <c r="AE44" s="547">
        <f t="shared" ref="AE44:AE48" si="38">AC44+AD44</f>
        <v>0</v>
      </c>
      <c r="AF44" s="535"/>
      <c r="AG44" s="545"/>
      <c r="AH44" s="547">
        <f t="shared" ref="AH44:AH48" si="39">AF44+AG44</f>
        <v>0</v>
      </c>
      <c r="AI44" s="295">
        <f t="shared" ref="AI44:AK51" si="40">SUM(E44,H44,K44,N44,Q44,T44,W44,Z44,AC44,AF44)</f>
        <v>0</v>
      </c>
      <c r="AJ44" s="123">
        <f t="shared" si="40"/>
        <v>0</v>
      </c>
      <c r="AK44" s="124">
        <f t="shared" si="40"/>
        <v>0</v>
      </c>
    </row>
    <row r="45" spans="1:37">
      <c r="A45" s="911" t="str">
        <f>IF('Summary (1)'!A45:D45&lt;&gt;"",'Summary (1)'!A45:D45,"")</f>
        <v/>
      </c>
      <c r="B45" s="911"/>
      <c r="C45" s="911"/>
      <c r="D45" s="979"/>
      <c r="E45" s="535"/>
      <c r="F45" s="536"/>
      <c r="G45" s="556">
        <f t="shared" si="30"/>
        <v>0</v>
      </c>
      <c r="H45" s="535"/>
      <c r="I45" s="536"/>
      <c r="J45" s="557">
        <f t="shared" si="31"/>
        <v>0</v>
      </c>
      <c r="K45" s="537"/>
      <c r="L45" s="536"/>
      <c r="M45" s="556">
        <f t="shared" si="32"/>
        <v>0</v>
      </c>
      <c r="N45" s="535"/>
      <c r="O45" s="536"/>
      <c r="P45" s="557">
        <f t="shared" si="33"/>
        <v>0</v>
      </c>
      <c r="Q45" s="535"/>
      <c r="R45" s="536"/>
      <c r="S45" s="557">
        <f t="shared" si="34"/>
        <v>0</v>
      </c>
      <c r="T45" s="537"/>
      <c r="U45" s="536"/>
      <c r="V45" s="556">
        <f t="shared" si="35"/>
        <v>0</v>
      </c>
      <c r="W45" s="535"/>
      <c r="X45" s="536"/>
      <c r="Y45" s="557">
        <f t="shared" si="36"/>
        <v>0</v>
      </c>
      <c r="Z45" s="535"/>
      <c r="AA45" s="536"/>
      <c r="AB45" s="557">
        <f t="shared" si="37"/>
        <v>0</v>
      </c>
      <c r="AC45" s="535"/>
      <c r="AD45" s="536"/>
      <c r="AE45" s="557">
        <f t="shared" si="38"/>
        <v>0</v>
      </c>
      <c r="AF45" s="535"/>
      <c r="AG45" s="536"/>
      <c r="AH45" s="557">
        <f t="shared" si="39"/>
        <v>0</v>
      </c>
      <c r="AI45" s="299">
        <f t="shared" si="40"/>
        <v>0</v>
      </c>
      <c r="AJ45" s="142">
        <f t="shared" si="40"/>
        <v>0</v>
      </c>
      <c r="AK45" s="136">
        <f t="shared" si="40"/>
        <v>0</v>
      </c>
    </row>
    <row r="46" spans="1:37">
      <c r="A46" s="911" t="str">
        <f>IF('Summary (1)'!A46:D46&lt;&gt;"",'Summary (1)'!A46:D46,"")</f>
        <v/>
      </c>
      <c r="B46" s="911"/>
      <c r="C46" s="911"/>
      <c r="D46" s="979"/>
      <c r="E46" s="535"/>
      <c r="F46" s="536"/>
      <c r="G46" s="556">
        <f t="shared" si="30"/>
        <v>0</v>
      </c>
      <c r="H46" s="535"/>
      <c r="I46" s="536"/>
      <c r="J46" s="557">
        <f t="shared" si="31"/>
        <v>0</v>
      </c>
      <c r="K46" s="537"/>
      <c r="L46" s="536"/>
      <c r="M46" s="556">
        <f t="shared" si="32"/>
        <v>0</v>
      </c>
      <c r="N46" s="535"/>
      <c r="O46" s="536"/>
      <c r="P46" s="557">
        <f t="shared" si="33"/>
        <v>0</v>
      </c>
      <c r="Q46" s="535"/>
      <c r="R46" s="536"/>
      <c r="S46" s="557">
        <f t="shared" si="34"/>
        <v>0</v>
      </c>
      <c r="T46" s="537"/>
      <c r="U46" s="536"/>
      <c r="V46" s="556">
        <f t="shared" si="35"/>
        <v>0</v>
      </c>
      <c r="W46" s="535"/>
      <c r="X46" s="536"/>
      <c r="Y46" s="557">
        <f t="shared" si="36"/>
        <v>0</v>
      </c>
      <c r="Z46" s="535"/>
      <c r="AA46" s="536"/>
      <c r="AB46" s="557">
        <f t="shared" si="37"/>
        <v>0</v>
      </c>
      <c r="AC46" s="535"/>
      <c r="AD46" s="536"/>
      <c r="AE46" s="557">
        <f t="shared" si="38"/>
        <v>0</v>
      </c>
      <c r="AF46" s="535"/>
      <c r="AG46" s="536"/>
      <c r="AH46" s="557">
        <f t="shared" si="39"/>
        <v>0</v>
      </c>
      <c r="AI46" s="299">
        <f t="shared" si="40"/>
        <v>0</v>
      </c>
      <c r="AJ46" s="142">
        <f t="shared" si="40"/>
        <v>0</v>
      </c>
      <c r="AK46" s="136">
        <f t="shared" si="40"/>
        <v>0</v>
      </c>
    </row>
    <row r="47" spans="1:37">
      <c r="A47" s="1060" t="str">
        <f>IF('Summary (1)'!A47:D47&lt;&gt;"",'Summary (1)'!A47:D47,"")</f>
        <v/>
      </c>
      <c r="B47" s="1060"/>
      <c r="C47" s="1060"/>
      <c r="D47" s="1061"/>
      <c r="E47" s="535"/>
      <c r="F47" s="536"/>
      <c r="G47" s="556">
        <f t="shared" si="30"/>
        <v>0</v>
      </c>
      <c r="H47" s="535"/>
      <c r="I47" s="536"/>
      <c r="J47" s="557">
        <f t="shared" si="31"/>
        <v>0</v>
      </c>
      <c r="K47" s="537"/>
      <c r="L47" s="536"/>
      <c r="M47" s="556">
        <f t="shared" si="32"/>
        <v>0</v>
      </c>
      <c r="N47" s="535"/>
      <c r="O47" s="536"/>
      <c r="P47" s="557">
        <f t="shared" si="33"/>
        <v>0</v>
      </c>
      <c r="Q47" s="535"/>
      <c r="R47" s="536"/>
      <c r="S47" s="557">
        <f t="shared" si="34"/>
        <v>0</v>
      </c>
      <c r="T47" s="537"/>
      <c r="U47" s="536"/>
      <c r="V47" s="556">
        <f t="shared" si="35"/>
        <v>0</v>
      </c>
      <c r="W47" s="535"/>
      <c r="X47" s="536"/>
      <c r="Y47" s="557">
        <f t="shared" si="36"/>
        <v>0</v>
      </c>
      <c r="Z47" s="535"/>
      <c r="AA47" s="536"/>
      <c r="AB47" s="557">
        <f t="shared" si="37"/>
        <v>0</v>
      </c>
      <c r="AC47" s="535"/>
      <c r="AD47" s="536"/>
      <c r="AE47" s="557">
        <f t="shared" si="38"/>
        <v>0</v>
      </c>
      <c r="AF47" s="535"/>
      <c r="AG47" s="536"/>
      <c r="AH47" s="557">
        <f t="shared" si="39"/>
        <v>0</v>
      </c>
      <c r="AI47" s="299">
        <f t="shared" si="40"/>
        <v>0</v>
      </c>
      <c r="AJ47" s="142">
        <f t="shared" si="40"/>
        <v>0</v>
      </c>
      <c r="AK47" s="136">
        <f t="shared" si="40"/>
        <v>0</v>
      </c>
    </row>
    <row r="48" spans="1:37">
      <c r="A48" s="911" t="str">
        <f>IF('Summary (1)'!A48:D48&lt;&gt;"",'Summary (1)'!A48:D48,"")</f>
        <v/>
      </c>
      <c r="B48" s="911"/>
      <c r="C48" s="911"/>
      <c r="D48" s="979"/>
      <c r="E48" s="535"/>
      <c r="F48" s="536"/>
      <c r="G48" s="556">
        <f t="shared" si="30"/>
        <v>0</v>
      </c>
      <c r="H48" s="535"/>
      <c r="I48" s="536"/>
      <c r="J48" s="557">
        <f t="shared" si="31"/>
        <v>0</v>
      </c>
      <c r="K48" s="537"/>
      <c r="L48" s="536"/>
      <c r="M48" s="556">
        <f t="shared" si="32"/>
        <v>0</v>
      </c>
      <c r="N48" s="535"/>
      <c r="O48" s="536"/>
      <c r="P48" s="557">
        <f t="shared" si="33"/>
        <v>0</v>
      </c>
      <c r="Q48" s="535"/>
      <c r="R48" s="536"/>
      <c r="S48" s="557">
        <f t="shared" si="34"/>
        <v>0</v>
      </c>
      <c r="T48" s="537"/>
      <c r="U48" s="536"/>
      <c r="V48" s="556">
        <f t="shared" si="35"/>
        <v>0</v>
      </c>
      <c r="W48" s="535"/>
      <c r="X48" s="536"/>
      <c r="Y48" s="557">
        <f t="shared" si="36"/>
        <v>0</v>
      </c>
      <c r="Z48" s="535"/>
      <c r="AA48" s="536"/>
      <c r="AB48" s="557">
        <f t="shared" si="37"/>
        <v>0</v>
      </c>
      <c r="AC48" s="535"/>
      <c r="AD48" s="536"/>
      <c r="AE48" s="557">
        <f t="shared" si="38"/>
        <v>0</v>
      </c>
      <c r="AF48" s="535"/>
      <c r="AG48" s="536"/>
      <c r="AH48" s="557">
        <f t="shared" si="39"/>
        <v>0</v>
      </c>
      <c r="AI48" s="299">
        <f t="shared" si="40"/>
        <v>0</v>
      </c>
      <c r="AJ48" s="142">
        <f t="shared" si="40"/>
        <v>0</v>
      </c>
      <c r="AK48" s="136">
        <f t="shared" si="40"/>
        <v>0</v>
      </c>
    </row>
    <row r="49" spans="1:37" ht="18" customHeight="1">
      <c r="A49" s="1060" t="s">
        <v>177</v>
      </c>
      <c r="B49" s="1060"/>
      <c r="C49" s="1060"/>
      <c r="D49" s="1061"/>
      <c r="E49" s="129">
        <f>SUM(E44:E48)</f>
        <v>0</v>
      </c>
      <c r="F49" s="767">
        <f t="shared" ref="F49:AH49" si="41">SUM(F44:F48)</f>
        <v>0</v>
      </c>
      <c r="G49" s="295">
        <f t="shared" si="41"/>
        <v>0</v>
      </c>
      <c r="H49" s="129">
        <f t="shared" si="41"/>
        <v>0</v>
      </c>
      <c r="I49" s="767">
        <f t="shared" si="41"/>
        <v>0</v>
      </c>
      <c r="J49" s="122">
        <f t="shared" si="41"/>
        <v>0</v>
      </c>
      <c r="K49" s="307">
        <f t="shared" si="41"/>
        <v>0</v>
      </c>
      <c r="L49" s="767">
        <f t="shared" si="41"/>
        <v>0</v>
      </c>
      <c r="M49" s="295">
        <f t="shared" si="41"/>
        <v>0</v>
      </c>
      <c r="N49" s="129">
        <f t="shared" si="41"/>
        <v>0</v>
      </c>
      <c r="O49" s="767">
        <f t="shared" si="41"/>
        <v>0</v>
      </c>
      <c r="P49" s="122">
        <f t="shared" si="41"/>
        <v>0</v>
      </c>
      <c r="Q49" s="129">
        <f t="shared" si="41"/>
        <v>0</v>
      </c>
      <c r="R49" s="767">
        <f t="shared" si="41"/>
        <v>0</v>
      </c>
      <c r="S49" s="122">
        <f t="shared" si="41"/>
        <v>0</v>
      </c>
      <c r="T49" s="307">
        <f t="shared" si="41"/>
        <v>0</v>
      </c>
      <c r="U49" s="767">
        <f t="shared" si="41"/>
        <v>0</v>
      </c>
      <c r="V49" s="295">
        <f t="shared" si="41"/>
        <v>0</v>
      </c>
      <c r="W49" s="129">
        <f t="shared" si="41"/>
        <v>0</v>
      </c>
      <c r="X49" s="767">
        <f t="shared" si="41"/>
        <v>0</v>
      </c>
      <c r="Y49" s="122">
        <f t="shared" si="41"/>
        <v>0</v>
      </c>
      <c r="Z49" s="129">
        <f t="shared" si="41"/>
        <v>0</v>
      </c>
      <c r="AA49" s="767">
        <f t="shared" si="41"/>
        <v>0</v>
      </c>
      <c r="AB49" s="122">
        <f t="shared" si="41"/>
        <v>0</v>
      </c>
      <c r="AC49" s="129">
        <f>SUM(AC44:AC48)</f>
        <v>0</v>
      </c>
      <c r="AD49" s="767">
        <f t="shared" si="41"/>
        <v>0</v>
      </c>
      <c r="AE49" s="122">
        <f t="shared" si="41"/>
        <v>0</v>
      </c>
      <c r="AF49" s="129">
        <f>SUM(AF44:AF48)</f>
        <v>0</v>
      </c>
      <c r="AG49" s="767">
        <f t="shared" si="41"/>
        <v>0</v>
      </c>
      <c r="AH49" s="122">
        <f t="shared" si="41"/>
        <v>0</v>
      </c>
      <c r="AI49" s="295">
        <f t="shared" si="40"/>
        <v>0</v>
      </c>
      <c r="AJ49" s="123">
        <f t="shared" si="40"/>
        <v>0</v>
      </c>
      <c r="AK49" s="136">
        <f t="shared" si="40"/>
        <v>0</v>
      </c>
    </row>
    <row r="50" spans="1:37" ht="18" customHeight="1">
      <c r="A50" s="1060"/>
      <c r="B50" s="1060"/>
      <c r="C50" s="1060"/>
      <c r="D50" s="1061"/>
      <c r="E50" s="372"/>
      <c r="F50" s="373"/>
      <c r="G50" s="374"/>
      <c r="H50" s="372"/>
      <c r="I50" s="373"/>
      <c r="J50" s="375"/>
      <c r="K50" s="376"/>
      <c r="L50" s="373"/>
      <c r="M50" s="374"/>
      <c r="N50" s="372"/>
      <c r="O50" s="373"/>
      <c r="P50" s="375"/>
      <c r="Q50" s="372"/>
      <c r="R50" s="373"/>
      <c r="S50" s="375"/>
      <c r="T50" s="376"/>
      <c r="U50" s="373"/>
      <c r="V50" s="374"/>
      <c r="W50" s="372"/>
      <c r="X50" s="373"/>
      <c r="Y50" s="375"/>
      <c r="Z50" s="372"/>
      <c r="AA50" s="373"/>
      <c r="AB50" s="375"/>
      <c r="AC50" s="372"/>
      <c r="AD50" s="373"/>
      <c r="AE50" s="375"/>
      <c r="AF50" s="372"/>
      <c r="AG50" s="373"/>
      <c r="AH50" s="375"/>
      <c r="AI50" s="374"/>
      <c r="AJ50" s="377"/>
      <c r="AK50" s="135"/>
    </row>
    <row r="51" spans="1:37" s="112" customFormat="1" ht="18" customHeight="1">
      <c r="A51" s="1060" t="s">
        <v>178</v>
      </c>
      <c r="B51" s="1060"/>
      <c r="C51" s="1060"/>
      <c r="D51" s="1061"/>
      <c r="E51" s="768">
        <f t="shared" ref="E51:AH51" si="42">E42+E49</f>
        <v>0</v>
      </c>
      <c r="F51" s="769">
        <f t="shared" si="42"/>
        <v>0</v>
      </c>
      <c r="G51" s="770">
        <f t="shared" si="42"/>
        <v>0</v>
      </c>
      <c r="H51" s="768">
        <f t="shared" si="42"/>
        <v>0</v>
      </c>
      <c r="I51" s="769">
        <f t="shared" si="42"/>
        <v>0</v>
      </c>
      <c r="J51" s="771">
        <f t="shared" si="42"/>
        <v>0</v>
      </c>
      <c r="K51" s="769">
        <f t="shared" si="42"/>
        <v>0</v>
      </c>
      <c r="L51" s="769">
        <f t="shared" si="42"/>
        <v>0</v>
      </c>
      <c r="M51" s="770">
        <f t="shared" si="42"/>
        <v>0</v>
      </c>
      <c r="N51" s="768">
        <f t="shared" si="42"/>
        <v>0</v>
      </c>
      <c r="O51" s="769">
        <f t="shared" si="42"/>
        <v>0</v>
      </c>
      <c r="P51" s="771">
        <f t="shared" si="42"/>
        <v>0</v>
      </c>
      <c r="Q51" s="768">
        <f t="shared" si="42"/>
        <v>0</v>
      </c>
      <c r="R51" s="769">
        <f t="shared" si="42"/>
        <v>0</v>
      </c>
      <c r="S51" s="771">
        <f t="shared" si="42"/>
        <v>0</v>
      </c>
      <c r="T51" s="769">
        <f t="shared" si="42"/>
        <v>0</v>
      </c>
      <c r="U51" s="769">
        <f t="shared" si="42"/>
        <v>0</v>
      </c>
      <c r="V51" s="770">
        <f t="shared" si="42"/>
        <v>0</v>
      </c>
      <c r="W51" s="768">
        <f t="shared" si="42"/>
        <v>0</v>
      </c>
      <c r="X51" s="769">
        <f t="shared" si="42"/>
        <v>0</v>
      </c>
      <c r="Y51" s="771">
        <f t="shared" si="42"/>
        <v>0</v>
      </c>
      <c r="Z51" s="768">
        <f t="shared" si="42"/>
        <v>0</v>
      </c>
      <c r="AA51" s="769">
        <f t="shared" si="42"/>
        <v>0</v>
      </c>
      <c r="AB51" s="771">
        <f t="shared" si="42"/>
        <v>0</v>
      </c>
      <c r="AC51" s="768">
        <f t="shared" si="42"/>
        <v>0</v>
      </c>
      <c r="AD51" s="769">
        <f t="shared" si="42"/>
        <v>0</v>
      </c>
      <c r="AE51" s="771">
        <f t="shared" si="42"/>
        <v>0</v>
      </c>
      <c r="AF51" s="768">
        <f t="shared" si="42"/>
        <v>0</v>
      </c>
      <c r="AG51" s="769">
        <f t="shared" si="42"/>
        <v>0</v>
      </c>
      <c r="AH51" s="771">
        <f t="shared" si="42"/>
        <v>0</v>
      </c>
      <c r="AI51" s="770">
        <f t="shared" si="40"/>
        <v>0</v>
      </c>
      <c r="AJ51" s="772">
        <f t="shared" si="40"/>
        <v>0</v>
      </c>
      <c r="AK51" s="576">
        <f t="shared" si="40"/>
        <v>0</v>
      </c>
    </row>
    <row r="52" spans="1:37">
      <c r="A52" s="911" t="s">
        <v>179</v>
      </c>
      <c r="B52" s="911"/>
      <c r="C52" s="911"/>
      <c r="D52" s="979"/>
      <c r="E52" s="126">
        <f>IF(AND(E51-E30&gt;-4,E51-E30&lt;4),0,E51-E30)</f>
        <v>0</v>
      </c>
      <c r="F52" s="773"/>
      <c r="G52" s="774">
        <f>IF(AND(G51-G30&gt;-4,G51-G30&lt;4),0,G51-G30)</f>
        <v>0</v>
      </c>
      <c r="H52" s="126">
        <f>IF(AND(H51-H30&gt;-4,H51-H30&lt;4),0,H51-H30)</f>
        <v>0</v>
      </c>
      <c r="I52" s="773"/>
      <c r="J52" s="775">
        <f>IF(AND(J51-J30&gt;-4,J51-J30&lt;4),0,J51-J30)</f>
        <v>0</v>
      </c>
      <c r="K52" s="306">
        <f>IF(AND(K51-K30&gt;-4,K51-K30&lt;4),0,K51-K30)</f>
        <v>0</v>
      </c>
      <c r="L52" s="773"/>
      <c r="M52" s="774">
        <f>IF(AND(M51-M30&gt;-4,M51-M30&lt;4),0,M51-M30)</f>
        <v>0</v>
      </c>
      <c r="N52" s="126">
        <f>IF(AND(N51-N30&gt;-4,N51-N30&lt;4),0,N51-N30)</f>
        <v>0</v>
      </c>
      <c r="O52" s="773"/>
      <c r="P52" s="775">
        <f>IF(AND(P51-P30&gt;-4,P51-P30&lt;4),0,P51-P30)</f>
        <v>0</v>
      </c>
      <c r="Q52" s="126">
        <f>IF(AND(Q51-Q30&gt;-4,Q51-Q30&lt;4),0,Q51-Q30)</f>
        <v>0</v>
      </c>
      <c r="R52" s="773"/>
      <c r="S52" s="775">
        <f>IF(AND(S51-S30&gt;-4,S51-S30&lt;4),0,S51-S30)</f>
        <v>0</v>
      </c>
      <c r="T52" s="306">
        <f>IF(AND(T51-T30&gt;-4,T51-T30&lt;4),0,T51-T30)</f>
        <v>0</v>
      </c>
      <c r="U52" s="773"/>
      <c r="V52" s="774">
        <f>IF(AND(V51-V30&gt;-4,V51-V30&lt;4),0,V51-V30)</f>
        <v>0</v>
      </c>
      <c r="W52" s="126">
        <f>IF(AND(W51-W30&gt;-4,W51-W30&lt;4),0,W51-W30)</f>
        <v>0</v>
      </c>
      <c r="X52" s="773"/>
      <c r="Y52" s="775">
        <f>IF(AND(Y51-Y30&gt;-4,Y51-Y30&lt;4),0,Y51-Y30)</f>
        <v>0</v>
      </c>
      <c r="Z52" s="126">
        <f>IF(AND(Z51-Z30&gt;-4,Z51-Z30&lt;4),0,Z51-Z30)</f>
        <v>0</v>
      </c>
      <c r="AA52" s="773"/>
      <c r="AB52" s="775">
        <f>IF(AND(AB51-AB30&gt;-4,AB51-AB30&lt;4),0,AB51-AB30)</f>
        <v>0</v>
      </c>
      <c r="AC52" s="126">
        <f>IF(AND(AC51-AC30&gt;-4,AC51-AC30&lt;4),0,AC51-AC30)</f>
        <v>0</v>
      </c>
      <c r="AD52" s="773"/>
      <c r="AE52" s="775">
        <f>IF(AND(AE51-AE30&gt;-4,AE51-AE30&lt;4),0,AE51-AE30)</f>
        <v>0</v>
      </c>
      <c r="AF52" s="126">
        <f>IF(AND(AF51-AF30&gt;-4,AF51-AF30&lt;4),0,AF51-AF30)</f>
        <v>0</v>
      </c>
      <c r="AG52" s="773"/>
      <c r="AH52" s="775">
        <f>IF(AND(AH51-AH30&gt;-4,AH51-AH30&lt;4),0,AH51-AH30)</f>
        <v>0</v>
      </c>
      <c r="AI52" s="295">
        <f>IF(AND(AI51-AI30&gt;-4,AI51-AI30&lt;4),0,AI51-AI30)</f>
        <v>0</v>
      </c>
      <c r="AJ52" s="123"/>
      <c r="AK52" s="776">
        <f>IF(AND(AK51-AK30&gt;-4,AK51-AK30&lt;4),0,AK51-AK30)</f>
        <v>0</v>
      </c>
    </row>
    <row r="53" spans="1:37" ht="12.95" hidden="1"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63" t="str">
        <f>IF('Summary (1)'!B55:E55&lt;&gt;"",'Summary (1)'!B55:E55,"")</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63" t="str">
        <f>IF('Summary (1)'!B56:E56&lt;&gt;"",'Summary (1)'!B56:E56,"")</f>
        <v/>
      </c>
      <c r="C56" s="1063"/>
      <c r="D56" s="106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064" t="str">
        <f>IF('Summary (1)'!B57:E57&lt;&gt;"",'Summary (1)'!B57:E57,"")</f>
        <v/>
      </c>
      <c r="C57" s="1064"/>
      <c r="D57" s="1064"/>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f>'Summary (1)'!C59:D59</f>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43">F73+1</f>
        <v>2</v>
      </c>
      <c r="J73" s="145">
        <f t="shared" si="43"/>
        <v>2</v>
      </c>
      <c r="K73" s="145">
        <f t="shared" si="43"/>
        <v>3</v>
      </c>
      <c r="L73" s="145">
        <f t="shared" si="43"/>
        <v>3</v>
      </c>
      <c r="M73" s="145">
        <f t="shared" si="43"/>
        <v>3</v>
      </c>
      <c r="N73" s="145">
        <f t="shared" si="43"/>
        <v>4</v>
      </c>
      <c r="O73" s="145">
        <f t="shared" si="43"/>
        <v>4</v>
      </c>
      <c r="P73" s="145">
        <f t="shared" si="43"/>
        <v>4</v>
      </c>
      <c r="Q73" s="145">
        <f t="shared" si="43"/>
        <v>5</v>
      </c>
      <c r="R73" s="145">
        <f t="shared" si="43"/>
        <v>5</v>
      </c>
      <c r="S73" s="145">
        <f t="shared" si="43"/>
        <v>5</v>
      </c>
      <c r="T73" s="145">
        <f t="shared" si="43"/>
        <v>6</v>
      </c>
      <c r="U73" s="145">
        <f t="shared" si="43"/>
        <v>6</v>
      </c>
      <c r="V73" s="145">
        <f t="shared" si="43"/>
        <v>6</v>
      </c>
      <c r="W73" s="145">
        <f t="shared" si="43"/>
        <v>7</v>
      </c>
      <c r="X73" s="145">
        <f t="shared" si="43"/>
        <v>7</v>
      </c>
      <c r="Y73" s="145">
        <f t="shared" si="43"/>
        <v>7</v>
      </c>
      <c r="Z73" s="145">
        <f t="shared" si="43"/>
        <v>8</v>
      </c>
      <c r="AA73" s="145">
        <f t="shared" si="43"/>
        <v>8</v>
      </c>
      <c r="AB73" s="145">
        <f t="shared" si="43"/>
        <v>8</v>
      </c>
      <c r="AC73" s="145">
        <f t="shared" si="43"/>
        <v>9</v>
      </c>
      <c r="AD73" s="145">
        <f t="shared" si="43"/>
        <v>9</v>
      </c>
      <c r="AE73" s="145">
        <f t="shared" si="43"/>
        <v>9</v>
      </c>
      <c r="AF73" s="145">
        <f t="shared" si="43"/>
        <v>10</v>
      </c>
      <c r="AG73" s="145">
        <f t="shared" si="43"/>
        <v>10</v>
      </c>
      <c r="AH73" s="145">
        <f t="shared" si="43"/>
        <v>10</v>
      </c>
      <c r="AI73" s="145">
        <f>$D$5</f>
        <v>2</v>
      </c>
      <c r="AJ73" s="145">
        <f>$D$6</f>
        <v>2</v>
      </c>
      <c r="AK73" s="145">
        <f>$D$6</f>
        <v>2</v>
      </c>
    </row>
    <row r="74" spans="1:37">
      <c r="A74" s="145" t="s">
        <v>124</v>
      </c>
      <c r="B74" s="145"/>
      <c r="C74" s="145"/>
      <c r="D74" s="145"/>
      <c r="E74" s="146">
        <f>'Summary (1)'!E74</f>
        <v>45717</v>
      </c>
      <c r="F74" s="146">
        <f>'Summary (1)'!F74</f>
        <v>45717</v>
      </c>
      <c r="G74" s="146">
        <f>'Summary (1)'!G74</f>
        <v>45717</v>
      </c>
      <c r="H74" s="146">
        <f>'Summary (1)'!H74</f>
        <v>45839</v>
      </c>
      <c r="I74" s="146">
        <f>'Summary (1)'!I74</f>
        <v>45839</v>
      </c>
      <c r="J74" s="146">
        <f>'Summary (1)'!J74</f>
        <v>45839</v>
      </c>
      <c r="K74" s="146">
        <f>'Summary (1)'!K74</f>
        <v>46204</v>
      </c>
      <c r="L74" s="146">
        <f>'Summary (1)'!L74</f>
        <v>46204</v>
      </c>
      <c r="M74" s="146">
        <f>'Summary (1)'!M74</f>
        <v>46204</v>
      </c>
      <c r="N74" s="146">
        <f>'Summary (1)'!N74</f>
        <v>46569</v>
      </c>
      <c r="O74" s="146">
        <f>'Summary (1)'!O74</f>
        <v>46569</v>
      </c>
      <c r="P74" s="146">
        <f>'Summary (1)'!P74</f>
        <v>46569</v>
      </c>
      <c r="Q74" s="146">
        <f>'Summary (1)'!Q74</f>
        <v>46935</v>
      </c>
      <c r="R74" s="146">
        <f>'Summary (1)'!R74</f>
        <v>46935</v>
      </c>
      <c r="S74" s="146">
        <f>'Summary (1)'!S74</f>
        <v>46935</v>
      </c>
      <c r="T74" s="146">
        <f>'Summary (1)'!T74</f>
        <v>47300</v>
      </c>
      <c r="U74" s="146">
        <f>'Summary (1)'!U74</f>
        <v>47300</v>
      </c>
      <c r="V74" s="146">
        <f>'Summary (1)'!V74</f>
        <v>47300</v>
      </c>
      <c r="W74" s="146">
        <f>'Summary (1)'!W74</f>
        <v>47665</v>
      </c>
      <c r="X74" s="146">
        <f>'Summary (1)'!X74</f>
        <v>47665</v>
      </c>
      <c r="Y74" s="146">
        <f>'Summary (1)'!Y74</f>
        <v>47665</v>
      </c>
      <c r="Z74" s="146">
        <f>'Summary (1)'!Z74</f>
        <v>48030</v>
      </c>
      <c r="AA74" s="146">
        <f>'Summary (1)'!AA74</f>
        <v>48030</v>
      </c>
      <c r="AB74" s="146">
        <f>'Summary (1)'!AB74</f>
        <v>48030</v>
      </c>
      <c r="AC74" s="146">
        <f>'Summary (1)'!AC74</f>
        <v>48396</v>
      </c>
      <c r="AD74" s="146">
        <f>'Summary (1)'!AD74</f>
        <v>48396</v>
      </c>
      <c r="AE74" s="146">
        <f>'Summary (1)'!AE74</f>
        <v>48396</v>
      </c>
      <c r="AF74" s="146">
        <f>'Summary (1)'!AF74</f>
        <v>48761</v>
      </c>
      <c r="AG74" s="146">
        <f>'Summary (1)'!AG74</f>
        <v>48761</v>
      </c>
      <c r="AH74" s="146">
        <f>'Summary (1)'!AH74</f>
        <v>48761</v>
      </c>
      <c r="AI74" s="146">
        <f>$B$6</f>
        <v>45717</v>
      </c>
      <c r="AJ74" s="146">
        <f>$B$6</f>
        <v>45717</v>
      </c>
      <c r="AK74" s="146">
        <f>$B$6</f>
        <v>45717</v>
      </c>
    </row>
    <row r="75" spans="1:37">
      <c r="A75" s="145" t="s">
        <v>125</v>
      </c>
      <c r="B75" s="145"/>
      <c r="C75" s="145"/>
      <c r="D75" s="145"/>
      <c r="E75" s="146">
        <f>'Summary (1)'!E75</f>
        <v>45838</v>
      </c>
      <c r="F75" s="146">
        <f>'Summary (1)'!F75</f>
        <v>45838</v>
      </c>
      <c r="G75" s="146">
        <f>'Summary (1)'!G75</f>
        <v>45838</v>
      </c>
      <c r="H75" s="146">
        <f>'Summary (1)'!H75</f>
        <v>46203</v>
      </c>
      <c r="I75" s="146">
        <f>'Summary (1)'!I75</f>
        <v>46203</v>
      </c>
      <c r="J75" s="146">
        <f>'Summary (1)'!J75</f>
        <v>46203</v>
      </c>
      <c r="K75" s="146">
        <f>'Summary (1)'!K75</f>
        <v>46568</v>
      </c>
      <c r="L75" s="146">
        <f>'Summary (1)'!L75</f>
        <v>46568</v>
      </c>
      <c r="M75" s="146">
        <f>'Summary (1)'!M75</f>
        <v>46568</v>
      </c>
      <c r="N75" s="146">
        <f>'Summary (1)'!N75</f>
        <v>46934</v>
      </c>
      <c r="O75" s="146">
        <f>'Summary (1)'!O75</f>
        <v>46934</v>
      </c>
      <c r="P75" s="146">
        <f>'Summary (1)'!P75</f>
        <v>46934</v>
      </c>
      <c r="Q75" s="146">
        <f>'Summary (1)'!Q75</f>
        <v>47299</v>
      </c>
      <c r="R75" s="146">
        <f>'Summary (1)'!R75</f>
        <v>47299</v>
      </c>
      <c r="S75" s="146">
        <f>'Summary (1)'!S75</f>
        <v>47299</v>
      </c>
      <c r="T75" s="146">
        <f>'Summary (1)'!T75</f>
        <v>47664</v>
      </c>
      <c r="U75" s="146">
        <f>'Summary (1)'!U75</f>
        <v>47664</v>
      </c>
      <c r="V75" s="146">
        <f>'Summary (1)'!V75</f>
        <v>47664</v>
      </c>
      <c r="W75" s="146">
        <f>'Summary (1)'!W75</f>
        <v>48029</v>
      </c>
      <c r="X75" s="146">
        <f>'Summary (1)'!X75</f>
        <v>48029</v>
      </c>
      <c r="Y75" s="146">
        <f>'Summary (1)'!Y75</f>
        <v>48029</v>
      </c>
      <c r="Z75" s="146">
        <f>'Summary (1)'!Z75</f>
        <v>48395</v>
      </c>
      <c r="AA75" s="146">
        <f>'Summary (1)'!AA75</f>
        <v>48395</v>
      </c>
      <c r="AB75" s="146">
        <f>'Summary (1)'!AB75</f>
        <v>48395</v>
      </c>
      <c r="AC75" s="146">
        <f>'Summary (1)'!AC75</f>
        <v>48760</v>
      </c>
      <c r="AD75" s="146">
        <f>'Summary (1)'!AD75</f>
        <v>48760</v>
      </c>
      <c r="AE75" s="146">
        <f>'Summary (1)'!AE75</f>
        <v>48760</v>
      </c>
      <c r="AF75" s="146">
        <f>'Summary (1)'!AF75</f>
        <v>49125</v>
      </c>
      <c r="AG75" s="146">
        <f>'Summary (1)'!AG75</f>
        <v>49125</v>
      </c>
      <c r="AH75" s="146">
        <f>'Summary (1)'!AH75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44">$B$3</f>
        <v>45717</v>
      </c>
      <c r="G76" s="146">
        <f t="shared" si="44"/>
        <v>45717</v>
      </c>
      <c r="H76" s="146">
        <f t="shared" si="44"/>
        <v>45717</v>
      </c>
      <c r="I76" s="146">
        <f t="shared" si="44"/>
        <v>45717</v>
      </c>
      <c r="J76" s="146">
        <f t="shared" si="44"/>
        <v>45717</v>
      </c>
      <c r="K76" s="146">
        <f t="shared" si="44"/>
        <v>45717</v>
      </c>
      <c r="L76" s="146">
        <f t="shared" si="44"/>
        <v>45717</v>
      </c>
      <c r="M76" s="146">
        <f t="shared" si="44"/>
        <v>45717</v>
      </c>
      <c r="N76" s="146">
        <f t="shared" si="44"/>
        <v>45717</v>
      </c>
      <c r="O76" s="146">
        <f t="shared" si="44"/>
        <v>45717</v>
      </c>
      <c r="P76" s="146">
        <f t="shared" si="44"/>
        <v>45717</v>
      </c>
      <c r="Q76" s="146">
        <f t="shared" si="44"/>
        <v>45717</v>
      </c>
      <c r="R76" s="146">
        <f t="shared" si="44"/>
        <v>45717</v>
      </c>
      <c r="S76" s="146">
        <f t="shared" si="44"/>
        <v>45717</v>
      </c>
      <c r="T76" s="146">
        <f t="shared" si="44"/>
        <v>45717</v>
      </c>
      <c r="U76" s="146">
        <f t="shared" si="44"/>
        <v>45717</v>
      </c>
      <c r="V76" s="146">
        <f t="shared" si="44"/>
        <v>45717</v>
      </c>
      <c r="W76" s="146">
        <f t="shared" si="44"/>
        <v>45717</v>
      </c>
      <c r="X76" s="146">
        <f t="shared" si="44"/>
        <v>45717</v>
      </c>
      <c r="Y76" s="146">
        <f t="shared" si="44"/>
        <v>45717</v>
      </c>
      <c r="Z76" s="146">
        <f t="shared" si="44"/>
        <v>45717</v>
      </c>
      <c r="AA76" s="146">
        <f t="shared" si="44"/>
        <v>45717</v>
      </c>
      <c r="AB76" s="146">
        <f t="shared" si="44"/>
        <v>45717</v>
      </c>
      <c r="AC76" s="146">
        <f t="shared" si="44"/>
        <v>45717</v>
      </c>
      <c r="AD76" s="146">
        <f t="shared" si="44"/>
        <v>45717</v>
      </c>
      <c r="AE76" s="146">
        <f t="shared" si="44"/>
        <v>45717</v>
      </c>
      <c r="AF76" s="146">
        <f t="shared" si="44"/>
        <v>45717</v>
      </c>
      <c r="AG76" s="146">
        <f t="shared" si="44"/>
        <v>45717</v>
      </c>
      <c r="AH76" s="146">
        <f t="shared" si="44"/>
        <v>45717</v>
      </c>
      <c r="AI76" s="146">
        <f t="shared" si="44"/>
        <v>45717</v>
      </c>
      <c r="AJ76" s="146">
        <f t="shared" si="44"/>
        <v>45717</v>
      </c>
      <c r="AK76" s="146">
        <f t="shared" si="44"/>
        <v>45717</v>
      </c>
    </row>
    <row r="77" spans="1:37">
      <c r="A77" s="147" t="s">
        <v>127</v>
      </c>
      <c r="B77" s="147"/>
      <c r="C77" s="147"/>
      <c r="D77" s="147"/>
      <c r="E77" s="147">
        <f>IF((AND(E73&gt;$D$5,E73&lt;=$D$6)),E73-$D$5,0)</f>
        <v>0</v>
      </c>
      <c r="F77" s="147">
        <f t="shared" ref="F77:AH77" si="45">IF((AND(F73&gt;$D$5,F73&lt;=$D$6)),F73-$D$5,0)</f>
        <v>0</v>
      </c>
      <c r="G77" s="147">
        <f t="shared" si="45"/>
        <v>0</v>
      </c>
      <c r="H77" s="147">
        <f t="shared" si="45"/>
        <v>0</v>
      </c>
      <c r="I77" s="147">
        <f t="shared" si="45"/>
        <v>0</v>
      </c>
      <c r="J77" s="147">
        <f t="shared" si="45"/>
        <v>0</v>
      </c>
      <c r="K77" s="147">
        <f t="shared" si="45"/>
        <v>0</v>
      </c>
      <c r="L77" s="147">
        <f t="shared" si="45"/>
        <v>0</v>
      </c>
      <c r="M77" s="147">
        <f t="shared" si="45"/>
        <v>0</v>
      </c>
      <c r="N77" s="147">
        <f t="shared" si="45"/>
        <v>0</v>
      </c>
      <c r="O77" s="147">
        <f t="shared" si="45"/>
        <v>0</v>
      </c>
      <c r="P77" s="147">
        <f t="shared" si="45"/>
        <v>0</v>
      </c>
      <c r="Q77" s="147">
        <f t="shared" si="45"/>
        <v>0</v>
      </c>
      <c r="R77" s="147">
        <f t="shared" si="45"/>
        <v>0</v>
      </c>
      <c r="S77" s="147">
        <f t="shared" si="45"/>
        <v>0</v>
      </c>
      <c r="T77" s="147">
        <f t="shared" si="45"/>
        <v>0</v>
      </c>
      <c r="U77" s="147">
        <f t="shared" si="45"/>
        <v>0</v>
      </c>
      <c r="V77" s="147">
        <f t="shared" si="45"/>
        <v>0</v>
      </c>
      <c r="W77" s="147">
        <f t="shared" si="45"/>
        <v>0</v>
      </c>
      <c r="X77" s="147">
        <f t="shared" si="45"/>
        <v>0</v>
      </c>
      <c r="Y77" s="147">
        <f t="shared" si="45"/>
        <v>0</v>
      </c>
      <c r="Z77" s="147">
        <f t="shared" si="45"/>
        <v>0</v>
      </c>
      <c r="AA77" s="147">
        <f t="shared" si="45"/>
        <v>0</v>
      </c>
      <c r="AB77" s="147">
        <f t="shared" si="45"/>
        <v>0</v>
      </c>
      <c r="AC77" s="147">
        <f t="shared" si="45"/>
        <v>0</v>
      </c>
      <c r="AD77" s="147">
        <f t="shared" si="45"/>
        <v>0</v>
      </c>
      <c r="AE77" s="147">
        <f t="shared" si="45"/>
        <v>0</v>
      </c>
      <c r="AF77" s="147">
        <f t="shared" si="45"/>
        <v>0</v>
      </c>
      <c r="AG77" s="147">
        <f t="shared" si="45"/>
        <v>0</v>
      </c>
      <c r="AH77" s="147">
        <f t="shared" si="45"/>
        <v>0</v>
      </c>
      <c r="AI77" s="890"/>
      <c r="AJ77" s="890"/>
      <c r="AK77"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A59:B59"/>
    <mergeCell ref="C59:D59"/>
    <mergeCell ref="A47:D47"/>
    <mergeCell ref="A48:D48"/>
    <mergeCell ref="A49:D49"/>
    <mergeCell ref="A50:D50"/>
    <mergeCell ref="A51:D51"/>
    <mergeCell ref="A52:D52"/>
    <mergeCell ref="A54:D54"/>
    <mergeCell ref="B55:D55"/>
    <mergeCell ref="B56:D56"/>
    <mergeCell ref="B57:D57"/>
    <mergeCell ref="A58:C58"/>
  </mergeCells>
  <conditionalFormatting sqref="B3 B5:C5 C6 B55:B57">
    <cfRule type="containsBlanks" dxfId="267" priority="32">
      <formula>LEN(TRIM(B3))=0</formula>
    </cfRule>
  </conditionalFormatting>
  <conditionalFormatting sqref="B7:B12">
    <cfRule type="containsBlanks" dxfId="266" priority="23">
      <formula>LEN(TRIM(B7))=0</formula>
    </cfRule>
  </conditionalFormatting>
  <conditionalFormatting sqref="B16">
    <cfRule type="containsBlanks" dxfId="265" priority="10">
      <formula>LEN(TRIM(B16))=0</formula>
    </cfRule>
  </conditionalFormatting>
  <conditionalFormatting sqref="C15">
    <cfRule type="expression" dxfId="264" priority="9">
      <formula>$C$15&lt;0</formula>
    </cfRule>
  </conditionalFormatting>
  <conditionalFormatting sqref="E25 G25:H25 J25:K25 M25:N25 P25:Q25 S25:T25 V25:W25 Y25:Z25 AB25:AC25 AE25:AF25 AH25">
    <cfRule type="containsBlanks" dxfId="263" priority="7">
      <formula>LEN(TRIM(E25))=0</formula>
    </cfRule>
  </conditionalFormatting>
  <conditionalFormatting sqref="E29 G29:H29 J29:K29 M29:N29 P29:Q29 S29:T29 V29:W29 Y29:Z29 AB29:AC29 AE29:AF29 AH29">
    <cfRule type="containsBlanks" dxfId="262" priority="3">
      <formula>LEN(TRIM(E29))=0</formula>
    </cfRule>
  </conditionalFormatting>
  <conditionalFormatting sqref="E18:AH30">
    <cfRule type="expression" dxfId="261" priority="1">
      <formula>E$73&gt;$D$6</formula>
    </cfRule>
  </conditionalFormatting>
  <conditionalFormatting sqref="E21:AH30">
    <cfRule type="expression" dxfId="260" priority="5">
      <formula>E$76&gt;E$75</formula>
    </cfRule>
  </conditionalFormatting>
  <conditionalFormatting sqref="E29:AH29">
    <cfRule type="expression" dxfId="259" priority="2">
      <formula>COUNTIF($A$33:$D$41,"*HUD*")=0</formula>
    </cfRule>
  </conditionalFormatting>
  <conditionalFormatting sqref="E31:AH52">
    <cfRule type="expression" dxfId="258" priority="27">
      <formula>E$76&gt;E$75</formula>
    </cfRule>
    <cfRule type="expression" dxfId="257" priority="34">
      <formula>E$73&gt;$D$6</formula>
    </cfRule>
  </conditionalFormatting>
  <conditionalFormatting sqref="E52:AK52">
    <cfRule type="cellIs" dxfId="256" priority="25" operator="notBetween">
      <formula>-2</formula>
      <formula>2</formula>
    </cfRule>
  </conditionalFormatting>
  <conditionalFormatting sqref="F21:F24 I21:I24 L21:L24 O21:O24 R22:R24 U22:U24 X22:X24 AA22:AA24 AD22:AD24 AG22:AG24 AJ22:AJ24">
    <cfRule type="cellIs" dxfId="255" priority="33" operator="notEqual">
      <formula>0</formula>
    </cfRule>
  </conditionalFormatting>
  <conditionalFormatting sqref="F26:F51 I26:I51 L26:L51 O26:O51 R26:R51 U26:U51 X26:X51 AA26:AA51 AD26:AD51 AG26:AG51">
    <cfRule type="cellIs" dxfId="254" priority="4" operator="notEqual">
      <formula>0</formula>
    </cfRule>
  </conditionalFormatting>
  <conditionalFormatting sqref="AJ26:AJ50">
    <cfRule type="cellIs" dxfId="253" priority="21" operator="notEqual">
      <formula>0</formula>
    </cfRule>
  </conditionalFormatting>
  <conditionalFormatting sqref="AJ51:AJ52 F52 I52 L52 O52 R52 U52 X52 AA52 AD52 AG52">
    <cfRule type="cellIs" dxfId="252" priority="26" operator="notEqual">
      <formula>0</formula>
    </cfRule>
  </conditionalFormatting>
  <printOptions headings="1"/>
  <pageMargins left="0.25" right="0.25" top="0.75" bottom="0.75" header="0.3" footer="0.3"/>
  <pageSetup paperSize="5" scale="2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'Dropdown Lists'!$C$2:$C$6</xm:f>
          </x14:formula1>
          <xm:sqref>B10:D10</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59999389629810485"/>
    <pageSetUpPr fitToPage="1"/>
  </sheetPr>
  <dimension ref="A1:BV75"/>
  <sheetViews>
    <sheetView showGridLines="0" showZeros="0" zoomScale="85" zoomScaleNormal="85" workbookViewId="0">
      <pane xSplit="1" ySplit="11" topLeftCell="B32"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2" style="156" customWidth="1"/>
    <col min="2" max="2" width="14.140625" style="158" customWidth="1"/>
    <col min="3" max="5" width="11" style="162" customWidth="1"/>
    <col min="6" max="6" width="15.7109375" style="156" customWidth="1"/>
    <col min="7" max="7" width="15.7109375" style="170" customWidth="1"/>
    <col min="8" max="8" width="15.7109375" style="156" customWidth="1"/>
    <col min="9" max="9" width="14.7109375" style="156" customWidth="1"/>
    <col min="10" max="12" width="11" style="156" customWidth="1"/>
    <col min="13" max="13" width="15.7109375" style="156" customWidth="1"/>
    <col min="14" max="14" width="15.7109375" style="170" customWidth="1"/>
    <col min="15" max="16" width="15.7109375" style="156" customWidth="1"/>
    <col min="17" max="19" width="11" style="156" customWidth="1"/>
    <col min="20" max="20" width="15.7109375" style="156" customWidth="1"/>
    <col min="21" max="21" width="15.7109375" style="170" customWidth="1"/>
    <col min="22" max="23" width="15.7109375" style="156" customWidth="1"/>
    <col min="24" max="26" width="11" style="156" customWidth="1"/>
    <col min="27" max="27" width="15.7109375" style="156" customWidth="1"/>
    <col min="28" max="28" width="15.7109375" style="170" customWidth="1"/>
    <col min="29" max="30" width="15.7109375" style="156" customWidth="1"/>
    <col min="31" max="33" width="11" style="156" customWidth="1"/>
    <col min="34" max="34" width="15.7109375" style="156" customWidth="1"/>
    <col min="35" max="35" width="15.7109375" style="170" customWidth="1"/>
    <col min="36" max="37" width="15.7109375" style="156" customWidth="1"/>
    <col min="38" max="40" width="11" style="156" customWidth="1"/>
    <col min="41" max="41" width="15.7109375" style="156" customWidth="1"/>
    <col min="42" max="42" width="15.7109375" style="170" customWidth="1"/>
    <col min="43" max="44" width="15.7109375" style="156" customWidth="1"/>
    <col min="45" max="47" width="11" style="156" customWidth="1"/>
    <col min="48" max="48" width="15.7109375" style="156" customWidth="1"/>
    <col min="49" max="49" width="15.7109375" style="170" customWidth="1"/>
    <col min="50" max="51" width="15.7109375" style="156" customWidth="1"/>
    <col min="52" max="54" width="11" style="156" customWidth="1"/>
    <col min="55" max="55" width="15.7109375" style="156" customWidth="1"/>
    <col min="56" max="56" width="15.7109375" style="170" customWidth="1"/>
    <col min="57" max="58" width="15.7109375" style="156" customWidth="1"/>
    <col min="59" max="61" width="11" style="156" customWidth="1"/>
    <col min="62" max="62" width="15.7109375" style="156" customWidth="1"/>
    <col min="63" max="63" width="15.7109375" style="170" customWidth="1"/>
    <col min="64" max="65" width="15.7109375" style="156" customWidth="1"/>
    <col min="66" max="68" width="11" style="156" customWidth="1"/>
    <col min="69" max="69" width="15.7109375" style="156" customWidth="1"/>
    <col min="70" max="70" width="15.7109375" style="170" customWidth="1"/>
    <col min="71" max="73" width="15.7109375" style="156" customWidth="1"/>
    <col min="74" max="74" width="15.7109375" style="173" customWidth="1"/>
    <col min="75" max="75" width="11.28515625" style="156" customWidth="1"/>
    <col min="76" max="16384" width="17.7109375" style="156"/>
  </cols>
  <sheetData>
    <row r="1" spans="1:74" ht="15.95" thickBot="1">
      <c r="A1" s="166" t="str">
        <f>'Summary (5)'!A1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(5)'!B3</f>
        <v>45717</v>
      </c>
      <c r="C3" s="161"/>
      <c r="D3" s="161"/>
      <c r="E3" s="160"/>
      <c r="G3" s="171"/>
      <c r="H3" s="157"/>
      <c r="I3" s="157"/>
      <c r="J3" s="157"/>
      <c r="K3" s="157"/>
      <c r="L3" s="157"/>
      <c r="M3" s="157"/>
      <c r="O3" s="157"/>
      <c r="P3" s="157"/>
      <c r="Q3" s="157"/>
      <c r="R3" s="157"/>
      <c r="S3" s="157"/>
      <c r="BT3" s="159"/>
      <c r="BU3" s="159"/>
      <c r="BV3" s="175"/>
    </row>
    <row r="4" spans="1:74">
      <c r="A4" s="529" t="str">
        <f>'Summary (5)'!A7</f>
        <v>Provider Name</v>
      </c>
      <c r="B4" s="526">
        <f>'Summary (5)'!B7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(5)'!A8</f>
        <v>Program</v>
      </c>
      <c r="B5" s="526" t="str">
        <f>'Summary (5)'!B8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(5)'!A9</f>
        <v>F$P Contract ID#</v>
      </c>
      <c r="B6" s="527" t="str">
        <f>'Summary (5)'!B9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500">
        <f>'Summary (5)'!B12</f>
        <v>0</v>
      </c>
      <c r="C7" s="1211" t="str">
        <f>'Summary (5)'!F17</f>
        <v xml:space="preserve"> </v>
      </c>
      <c r="D7" s="1211"/>
      <c r="E7" s="1211"/>
      <c r="F7" s="1211"/>
      <c r="G7" s="1211"/>
      <c r="H7" s="1211"/>
      <c r="I7" s="1185" t="str">
        <f>'Summary (5)'!I17</f>
        <v xml:space="preserve"> </v>
      </c>
      <c r="J7" s="1185"/>
      <c r="K7" s="1185"/>
      <c r="L7" s="1185"/>
      <c r="M7" s="1185"/>
      <c r="N7" s="1185"/>
      <c r="O7" s="1185"/>
      <c r="P7" s="1185" t="str">
        <f>'Summary (5)'!L17</f>
        <v xml:space="preserve"> </v>
      </c>
      <c r="Q7" s="1185"/>
      <c r="R7" s="1185"/>
      <c r="S7" s="1185"/>
      <c r="T7" s="1185"/>
      <c r="U7" s="1185"/>
      <c r="V7" s="1185"/>
      <c r="W7" s="1185" t="str">
        <f>'Summary (5)'!O17</f>
        <v xml:space="preserve"> </v>
      </c>
      <c r="X7" s="1185"/>
      <c r="Y7" s="1185"/>
      <c r="Z7" s="1185"/>
      <c r="AA7" s="1185"/>
      <c r="AB7" s="1185"/>
      <c r="AC7" s="1185"/>
      <c r="AD7" s="1185" t="str">
        <f>'Summary (5)'!R17</f>
        <v xml:space="preserve"> </v>
      </c>
      <c r="AE7" s="1185"/>
      <c r="AF7" s="1185"/>
      <c r="AG7" s="1185"/>
      <c r="AH7" s="1185"/>
      <c r="AI7" s="1185"/>
      <c r="AJ7" s="1185"/>
      <c r="AK7" s="1185" t="str">
        <f>'Summary (5)'!U17</f>
        <v xml:space="preserve"> </v>
      </c>
      <c r="AL7" s="1185"/>
      <c r="AM7" s="1185"/>
      <c r="AN7" s="1185"/>
      <c r="AO7" s="1185"/>
      <c r="AP7" s="1185"/>
      <c r="AQ7" s="1185"/>
      <c r="AR7" s="1185" t="str">
        <f>'Summary (5)'!X17</f>
        <v xml:space="preserve"> </v>
      </c>
      <c r="AS7" s="1185"/>
      <c r="AT7" s="1185"/>
      <c r="AU7" s="1185"/>
      <c r="AV7" s="1185"/>
      <c r="AW7" s="1185"/>
      <c r="AX7" s="1185"/>
      <c r="AY7" s="1185" t="str">
        <f>'Summary (5)'!AA17</f>
        <v xml:space="preserve"> </v>
      </c>
      <c r="AZ7" s="1185"/>
      <c r="BA7" s="1185"/>
      <c r="BB7" s="1185"/>
      <c r="BC7" s="1185"/>
      <c r="BD7" s="1185"/>
      <c r="BE7" s="1185"/>
      <c r="BF7" s="1185" t="str">
        <f>'Summary (5)'!AD17</f>
        <v xml:space="preserve"> </v>
      </c>
      <c r="BG7" s="1185"/>
      <c r="BH7" s="1185"/>
      <c r="BI7" s="1185"/>
      <c r="BJ7" s="1185"/>
      <c r="BK7" s="1185"/>
      <c r="BL7" s="1185"/>
      <c r="BM7" s="1185" t="str">
        <f>'Summary (5)'!AG17</f>
        <v xml:space="preserve"> </v>
      </c>
      <c r="BN7" s="1185"/>
      <c r="BO7" s="1185"/>
      <c r="BP7" s="1185"/>
      <c r="BQ7" s="1185"/>
      <c r="BR7" s="1185"/>
      <c r="BS7" s="1185"/>
      <c r="BT7" s="896"/>
      <c r="BU7" s="896"/>
      <c r="BV7" s="896"/>
    </row>
    <row r="8" spans="1:74" ht="18" customHeight="1" thickBot="1">
      <c r="A8" s="531"/>
      <c r="B8" s="1320" t="s">
        <v>135</v>
      </c>
      <c r="C8" s="1321"/>
      <c r="D8" s="1321"/>
      <c r="E8" s="1321"/>
      <c r="F8" s="1321"/>
      <c r="G8" s="1321"/>
      <c r="H8" s="1322"/>
      <c r="I8" s="1323" t="s">
        <v>136</v>
      </c>
      <c r="J8" s="1324"/>
      <c r="K8" s="1324"/>
      <c r="L8" s="1324"/>
      <c r="M8" s="1324"/>
      <c r="N8" s="1324"/>
      <c r="O8" s="1325"/>
      <c r="P8" s="1326" t="s">
        <v>137</v>
      </c>
      <c r="Q8" s="1327"/>
      <c r="R8" s="1327"/>
      <c r="S8" s="1327"/>
      <c r="T8" s="1327"/>
      <c r="U8" s="1327"/>
      <c r="V8" s="1328"/>
      <c r="W8" s="1329" t="s">
        <v>138</v>
      </c>
      <c r="X8" s="1330"/>
      <c r="Y8" s="1330"/>
      <c r="Z8" s="1330"/>
      <c r="AA8" s="1330"/>
      <c r="AB8" s="1330"/>
      <c r="AC8" s="1331"/>
      <c r="AD8" s="1332" t="s">
        <v>139</v>
      </c>
      <c r="AE8" s="1333"/>
      <c r="AF8" s="1333"/>
      <c r="AG8" s="1333"/>
      <c r="AH8" s="1333"/>
      <c r="AI8" s="1333"/>
      <c r="AJ8" s="1334"/>
      <c r="AK8" s="1305" t="s">
        <v>140</v>
      </c>
      <c r="AL8" s="1306"/>
      <c r="AM8" s="1306"/>
      <c r="AN8" s="1306"/>
      <c r="AO8" s="1306"/>
      <c r="AP8" s="1306"/>
      <c r="AQ8" s="1307"/>
      <c r="AR8" s="1308" t="s">
        <v>141</v>
      </c>
      <c r="AS8" s="1309"/>
      <c r="AT8" s="1309"/>
      <c r="AU8" s="1309"/>
      <c r="AV8" s="1309"/>
      <c r="AW8" s="1309"/>
      <c r="AX8" s="1310"/>
      <c r="AY8" s="1311" t="s">
        <v>142</v>
      </c>
      <c r="AZ8" s="1312"/>
      <c r="BA8" s="1312"/>
      <c r="BB8" s="1312"/>
      <c r="BC8" s="1312"/>
      <c r="BD8" s="1312"/>
      <c r="BE8" s="1313"/>
      <c r="BF8" s="1314" t="s">
        <v>143</v>
      </c>
      <c r="BG8" s="1315"/>
      <c r="BH8" s="1315"/>
      <c r="BI8" s="1315"/>
      <c r="BJ8" s="1315"/>
      <c r="BK8" s="1315"/>
      <c r="BL8" s="1316"/>
      <c r="BM8" s="1317" t="s">
        <v>144</v>
      </c>
      <c r="BN8" s="1318"/>
      <c r="BO8" s="1318"/>
      <c r="BP8" s="1318"/>
      <c r="BQ8" s="1318"/>
      <c r="BR8" s="1318"/>
      <c r="BS8" s="1319"/>
      <c r="BT8" s="1108" t="s">
        <v>163</v>
      </c>
      <c r="BU8" s="1109"/>
      <c r="BV8" s="1110"/>
    </row>
    <row r="9" spans="1:74" s="278" customFormat="1" ht="31.5" customHeight="1">
      <c r="A9" s="522" t="s">
        <v>194</v>
      </c>
      <c r="B9" s="1198" t="s">
        <v>195</v>
      </c>
      <c r="C9" s="1199"/>
      <c r="D9" s="1194" t="s">
        <v>196</v>
      </c>
      <c r="E9" s="1195"/>
      <c r="F9" s="261" t="str">
        <f>'Summary (5)'!E19</f>
        <v>3/1/2025 - 6/30/2025</v>
      </c>
      <c r="G9" s="411" t="str">
        <f>'Summary (5)'!F19</f>
        <v>3/1/2025 - 6/30/2025</v>
      </c>
      <c r="H9" s="325" t="str">
        <f>'Summary (5)'!G19</f>
        <v>3/1/2025 - 6/30/2025</v>
      </c>
      <c r="I9" s="1205" t="s">
        <v>195</v>
      </c>
      <c r="J9" s="1206"/>
      <c r="K9" s="1209" t="s">
        <v>196</v>
      </c>
      <c r="L9" s="1206"/>
      <c r="M9" s="262" t="str">
        <f>'Summary (5)'!H19</f>
        <v>7/1/2025 - 6/30/2026</v>
      </c>
      <c r="N9" s="408" t="str">
        <f>'Summary (5)'!I19</f>
        <v>7/1/2025 - 6/30/2026</v>
      </c>
      <c r="O9" s="339" t="str">
        <f>'Summary (5)'!J19</f>
        <v>7/1/2025 - 6/30/2026</v>
      </c>
      <c r="P9" s="1145" t="s">
        <v>195</v>
      </c>
      <c r="Q9" s="1146"/>
      <c r="R9" s="1149" t="s">
        <v>196</v>
      </c>
      <c r="S9" s="1146"/>
      <c r="T9" s="263" t="str">
        <f>'Summary (5)'!K19</f>
        <v>N/A</v>
      </c>
      <c r="U9" s="407" t="str">
        <f>'Summary (5)'!L19</f>
        <v>N/A</v>
      </c>
      <c r="V9" s="342" t="str">
        <f>'Summary (5)'!M19</f>
        <v>N/A</v>
      </c>
      <c r="W9" s="1186" t="s">
        <v>195</v>
      </c>
      <c r="X9" s="1187"/>
      <c r="Y9" s="1190" t="s">
        <v>196</v>
      </c>
      <c r="Z9" s="1187"/>
      <c r="AA9" s="264" t="str">
        <f>'Summary (5)'!N19</f>
        <v>N/A</v>
      </c>
      <c r="AB9" s="405" t="str">
        <f>'Summary (5)'!O19</f>
        <v>N/A</v>
      </c>
      <c r="AC9" s="345" t="str">
        <f>'Summary (5)'!P19</f>
        <v>N/A</v>
      </c>
      <c r="AD9" s="1166" t="s">
        <v>195</v>
      </c>
      <c r="AE9" s="1167"/>
      <c r="AF9" s="1170" t="s">
        <v>196</v>
      </c>
      <c r="AG9" s="1167"/>
      <c r="AH9" s="898" t="str">
        <f>'Summary (5)'!Q19</f>
        <v>N/A</v>
      </c>
      <c r="AI9" s="394" t="str">
        <f>'Summary (5)'!R19</f>
        <v>N/A</v>
      </c>
      <c r="AJ9" s="348" t="str">
        <f>'Summary (5)'!S19</f>
        <v>N/A</v>
      </c>
      <c r="AK9" s="1157" t="s">
        <v>195</v>
      </c>
      <c r="AL9" s="1158"/>
      <c r="AM9" s="1161" t="s">
        <v>196</v>
      </c>
      <c r="AN9" s="1158"/>
      <c r="AO9" s="897" t="str">
        <f>'Summary (5)'!T19</f>
        <v>N/A</v>
      </c>
      <c r="AP9" s="387" t="str">
        <f>'Summary (5)'!U19</f>
        <v>N/A</v>
      </c>
      <c r="AQ9" s="352" t="str">
        <f>'Summary (5)'!V19</f>
        <v>N/A</v>
      </c>
      <c r="AR9" s="1192" t="s">
        <v>195</v>
      </c>
      <c r="AS9" s="1179"/>
      <c r="AT9" s="1178" t="s">
        <v>196</v>
      </c>
      <c r="AU9" s="1179"/>
      <c r="AV9" s="893" t="str">
        <f>'Summary (5)'!W19</f>
        <v>N/A</v>
      </c>
      <c r="AW9" s="396" t="str">
        <f>'Summary (5)'!X19</f>
        <v>N/A</v>
      </c>
      <c r="AX9" s="355" t="str">
        <f>'Summary (5)'!Y19</f>
        <v>N/A</v>
      </c>
      <c r="AY9" s="1117" t="s">
        <v>195</v>
      </c>
      <c r="AZ9" s="1118"/>
      <c r="BA9" s="1121" t="s">
        <v>196</v>
      </c>
      <c r="BB9" s="1118"/>
      <c r="BC9" s="899" t="str">
        <f>'Summary (5)'!Z19</f>
        <v>N/A</v>
      </c>
      <c r="BD9" s="398" t="str">
        <f>'Summary (5)'!AA19</f>
        <v>N/A</v>
      </c>
      <c r="BE9" s="358" t="str">
        <f>'Summary (5)'!AB19</f>
        <v>N/A</v>
      </c>
      <c r="BF9" s="1129" t="s">
        <v>195</v>
      </c>
      <c r="BG9" s="1130"/>
      <c r="BH9" s="1133" t="s">
        <v>196</v>
      </c>
      <c r="BI9" s="1130"/>
      <c r="BJ9" s="900" t="str">
        <f>'Summary (5)'!AC19</f>
        <v>N/A</v>
      </c>
      <c r="BK9" s="400" t="str">
        <f>'Summary (5)'!AD19</f>
        <v>N/A</v>
      </c>
      <c r="BL9" s="361" t="str">
        <f>'Summary (5)'!AE19</f>
        <v>N/A</v>
      </c>
      <c r="BM9" s="1111" t="s">
        <v>195</v>
      </c>
      <c r="BN9" s="1112"/>
      <c r="BO9" s="1115" t="s">
        <v>196</v>
      </c>
      <c r="BP9" s="1112"/>
      <c r="BQ9" s="273" t="str">
        <f>'Summary (5)'!AF19</f>
        <v>N/A</v>
      </c>
      <c r="BR9" s="402" t="str">
        <f>'Summary (5)'!AG19</f>
        <v>N/A</v>
      </c>
      <c r="BS9" s="274" t="str">
        <f>'Summary (5)'!AH19</f>
        <v>N/A</v>
      </c>
      <c r="BT9" s="275" t="str">
        <f>'Summary (5)'!AI19</f>
        <v>3/1/2025 - 6/30/2026</v>
      </c>
      <c r="BU9" s="276" t="str">
        <f>'Summary (5)'!AJ19</f>
        <v>3/1/2025 - 6/30/2026</v>
      </c>
      <c r="BV9" s="277" t="str">
        <f>'Summary (5)'!AK19</f>
        <v>3/1/2025 - 6/30/2026</v>
      </c>
    </row>
    <row r="10" spans="1:74" s="227" customFormat="1" ht="15.75" customHeight="1">
      <c r="A10" s="523"/>
      <c r="B10" s="1200"/>
      <c r="C10" s="1201"/>
      <c r="D10" s="1196"/>
      <c r="E10" s="1197"/>
      <c r="F10" s="265" t="str">
        <f>'Summary (5)'!E20</f>
        <v/>
      </c>
      <c r="G10" s="411" t="str">
        <f>'Summary (5)'!F20</f>
        <v xml:space="preserve"> </v>
      </c>
      <c r="H10" s="326" t="str">
        <f>'Summary (5)'!G20</f>
        <v>New</v>
      </c>
      <c r="I10" s="1207"/>
      <c r="J10" s="1208"/>
      <c r="K10" s="1210"/>
      <c r="L10" s="1208"/>
      <c r="M10" s="266" t="str">
        <f>'Summary (5)'!H20</f>
        <v/>
      </c>
      <c r="N10" s="408" t="str">
        <f>'Summary (5)'!I20</f>
        <v xml:space="preserve"> </v>
      </c>
      <c r="O10" s="340" t="str">
        <f>'Summary (5)'!J20</f>
        <v>New</v>
      </c>
      <c r="P10" s="1147"/>
      <c r="Q10" s="1148"/>
      <c r="R10" s="1150"/>
      <c r="S10" s="1148"/>
      <c r="T10" s="267" t="str">
        <f>'Summary (5)'!K20</f>
        <v/>
      </c>
      <c r="U10" s="407" t="str">
        <f>'Summary (5)'!L20</f>
        <v xml:space="preserve"> </v>
      </c>
      <c r="V10" s="343" t="str">
        <f>'Summary (5)'!M20</f>
        <v>New</v>
      </c>
      <c r="W10" s="1188"/>
      <c r="X10" s="1189"/>
      <c r="Y10" s="1191"/>
      <c r="Z10" s="1189"/>
      <c r="AA10" s="268" t="str">
        <f>'Summary (5)'!N20</f>
        <v/>
      </c>
      <c r="AB10" s="406" t="str">
        <f>'Summary (5)'!O20</f>
        <v xml:space="preserve"> </v>
      </c>
      <c r="AC10" s="346" t="str">
        <f>'Summary (5)'!P20</f>
        <v>New</v>
      </c>
      <c r="AD10" s="1168"/>
      <c r="AE10" s="1169"/>
      <c r="AF10" s="1171"/>
      <c r="AG10" s="1169"/>
      <c r="AH10" s="269" t="str">
        <f>'Summary (5)'!Q20</f>
        <v/>
      </c>
      <c r="AI10" s="395" t="str">
        <f>'Summary (5)'!R20</f>
        <v xml:space="preserve"> </v>
      </c>
      <c r="AJ10" s="349" t="str">
        <f>'Summary (5)'!S20</f>
        <v>New</v>
      </c>
      <c r="AK10" s="1159"/>
      <c r="AL10" s="1160"/>
      <c r="AM10" s="1162"/>
      <c r="AN10" s="1160"/>
      <c r="AO10" s="279" t="str">
        <f>'Summary (5)'!T20</f>
        <v/>
      </c>
      <c r="AP10" s="388" t="str">
        <f>'Summary (5)'!U20</f>
        <v xml:space="preserve"> </v>
      </c>
      <c r="AQ10" s="353" t="str">
        <f>'Summary (5)'!V20</f>
        <v>New</v>
      </c>
      <c r="AR10" s="1193"/>
      <c r="AS10" s="1181"/>
      <c r="AT10" s="1180"/>
      <c r="AU10" s="1181"/>
      <c r="AV10" s="280" t="str">
        <f>'Summary (5)'!W20</f>
        <v/>
      </c>
      <c r="AW10" s="397" t="str">
        <f>'Summary (5)'!X20</f>
        <v xml:space="preserve"> </v>
      </c>
      <c r="AX10" s="356" t="str">
        <f>'Summary (5)'!Y20</f>
        <v>New</v>
      </c>
      <c r="AY10" s="1119"/>
      <c r="AZ10" s="1120"/>
      <c r="BA10" s="1122"/>
      <c r="BB10" s="1120"/>
      <c r="BC10" s="281" t="str">
        <f>'Summary (5)'!Z20</f>
        <v/>
      </c>
      <c r="BD10" s="399" t="str">
        <f>'Summary (5)'!AA20</f>
        <v xml:space="preserve"> </v>
      </c>
      <c r="BE10" s="359" t="str">
        <f>'Summary (5)'!AB20</f>
        <v>New</v>
      </c>
      <c r="BF10" s="1131"/>
      <c r="BG10" s="1132"/>
      <c r="BH10" s="1134"/>
      <c r="BI10" s="1132"/>
      <c r="BJ10" s="282" t="str">
        <f>'Summary (5)'!AC20</f>
        <v/>
      </c>
      <c r="BK10" s="401" t="str">
        <f>'Summary (5)'!AD20</f>
        <v xml:space="preserve"> </v>
      </c>
      <c r="BL10" s="362" t="str">
        <f>'Summary (5)'!AE20</f>
        <v>New</v>
      </c>
      <c r="BM10" s="1113"/>
      <c r="BN10" s="1114"/>
      <c r="BO10" s="1116"/>
      <c r="BP10" s="1114"/>
      <c r="BQ10" s="283" t="str">
        <f>'Summary (5)'!AF20</f>
        <v/>
      </c>
      <c r="BR10" s="403" t="str">
        <f>'Summary (5)'!AG20</f>
        <v xml:space="preserve"> </v>
      </c>
      <c r="BS10" s="284" t="str">
        <f>'Summary (5)'!AH20</f>
        <v>New</v>
      </c>
      <c r="BT10" s="285" t="str">
        <f>'Summary (5)'!AI20</f>
        <v/>
      </c>
      <c r="BU10" s="253" t="s">
        <v>58</v>
      </c>
      <c r="BV10" s="286" t="str">
        <f>'Summary (5)'!AK20</f>
        <v>New</v>
      </c>
    </row>
    <row r="11" spans="1:74" s="227" customFormat="1" ht="46.5">
      <c r="A11" s="524"/>
      <c r="B11" s="327" t="s">
        <v>197</v>
      </c>
      <c r="C11" s="271" t="s">
        <v>198</v>
      </c>
      <c r="D11" s="271" t="s">
        <v>199</v>
      </c>
      <c r="E11" s="271" t="s">
        <v>200</v>
      </c>
      <c r="F11" s="261" t="s">
        <v>201</v>
      </c>
      <c r="G11" s="411" t="s">
        <v>202</v>
      </c>
      <c r="H11" s="325" t="s">
        <v>201</v>
      </c>
      <c r="I11" s="341" t="s">
        <v>197</v>
      </c>
      <c r="J11" s="262" t="s">
        <v>198</v>
      </c>
      <c r="K11" s="262" t="s">
        <v>199</v>
      </c>
      <c r="L11" s="262" t="s">
        <v>200</v>
      </c>
      <c r="M11" s="262" t="str">
        <f>F11</f>
        <v>Budgeted Salary</v>
      </c>
      <c r="N11" s="408" t="str">
        <f>G11</f>
        <v>Change</v>
      </c>
      <c r="O11" s="339" t="str">
        <f>H11</f>
        <v>Budgeted Salary</v>
      </c>
      <c r="P11" s="344" t="s">
        <v>197</v>
      </c>
      <c r="Q11" s="263" t="s">
        <v>198</v>
      </c>
      <c r="R11" s="263" t="s">
        <v>199</v>
      </c>
      <c r="S11" s="263" t="s">
        <v>200</v>
      </c>
      <c r="T11" s="263" t="str">
        <f>M11</f>
        <v>Budgeted Salary</v>
      </c>
      <c r="U11" s="407" t="str">
        <f>N11</f>
        <v>Change</v>
      </c>
      <c r="V11" s="342" t="str">
        <f>O11</f>
        <v>Budgeted Salary</v>
      </c>
      <c r="W11" s="347" t="s">
        <v>197</v>
      </c>
      <c r="X11" s="272" t="s">
        <v>198</v>
      </c>
      <c r="Y11" s="272" t="s">
        <v>199</v>
      </c>
      <c r="Z11" s="272" t="s">
        <v>200</v>
      </c>
      <c r="AA11" s="268" t="str">
        <f>T11</f>
        <v>Budgeted Salary</v>
      </c>
      <c r="AB11" s="406" t="str">
        <f>U11</f>
        <v>Change</v>
      </c>
      <c r="AC11" s="346" t="str">
        <f>V11</f>
        <v>Budgeted Salary</v>
      </c>
      <c r="AD11" s="350" t="s">
        <v>197</v>
      </c>
      <c r="AE11" s="270" t="s">
        <v>198</v>
      </c>
      <c r="AF11" s="270" t="s">
        <v>199</v>
      </c>
      <c r="AG11" s="270" t="s">
        <v>200</v>
      </c>
      <c r="AH11" s="269" t="str">
        <f>AA11</f>
        <v>Budgeted Salary</v>
      </c>
      <c r="AI11" s="395" t="str">
        <f>AB11</f>
        <v>Change</v>
      </c>
      <c r="AJ11" s="349" t="str">
        <f>AC11</f>
        <v>Budgeted Salary</v>
      </c>
      <c r="AK11" s="354" t="s">
        <v>197</v>
      </c>
      <c r="AL11" s="287" t="s">
        <v>198</v>
      </c>
      <c r="AM11" s="287" t="s">
        <v>199</v>
      </c>
      <c r="AN11" s="287" t="s">
        <v>200</v>
      </c>
      <c r="AO11" s="279" t="str">
        <f>AH11</f>
        <v>Budgeted Salary</v>
      </c>
      <c r="AP11" s="388" t="str">
        <f>AI11</f>
        <v>Change</v>
      </c>
      <c r="AQ11" s="353" t="str">
        <f>AJ11</f>
        <v>Budgeted Salary</v>
      </c>
      <c r="AR11" s="357" t="s">
        <v>197</v>
      </c>
      <c r="AS11" s="288" t="s">
        <v>198</v>
      </c>
      <c r="AT11" s="288" t="s">
        <v>199</v>
      </c>
      <c r="AU11" s="288" t="s">
        <v>200</v>
      </c>
      <c r="AV11" s="280" t="str">
        <f>AO11</f>
        <v>Budgeted Salary</v>
      </c>
      <c r="AW11" s="397" t="str">
        <f>AP11</f>
        <v>Change</v>
      </c>
      <c r="AX11" s="356" t="str">
        <f>AQ11</f>
        <v>Budgeted Salary</v>
      </c>
      <c r="AY11" s="360" t="s">
        <v>197</v>
      </c>
      <c r="AZ11" s="289" t="s">
        <v>198</v>
      </c>
      <c r="BA11" s="289" t="s">
        <v>199</v>
      </c>
      <c r="BB11" s="289" t="s">
        <v>200</v>
      </c>
      <c r="BC11" s="281" t="str">
        <f>AV11</f>
        <v>Budgeted Salary</v>
      </c>
      <c r="BD11" s="399" t="str">
        <f>AW11</f>
        <v>Change</v>
      </c>
      <c r="BE11" s="359" t="str">
        <f>AX11</f>
        <v>Budgeted Salary</v>
      </c>
      <c r="BF11" s="363" t="s">
        <v>197</v>
      </c>
      <c r="BG11" s="290" t="s">
        <v>198</v>
      </c>
      <c r="BH11" s="290" t="s">
        <v>199</v>
      </c>
      <c r="BI11" s="290" t="s">
        <v>200</v>
      </c>
      <c r="BJ11" s="282" t="str">
        <f>BC11</f>
        <v>Budgeted Salary</v>
      </c>
      <c r="BK11" s="401" t="str">
        <f>BD11</f>
        <v>Change</v>
      </c>
      <c r="BL11" s="362" t="str">
        <f>BE11</f>
        <v>Budgeted Salary</v>
      </c>
      <c r="BM11" s="364" t="s">
        <v>197</v>
      </c>
      <c r="BN11" s="291" t="s">
        <v>198</v>
      </c>
      <c r="BO11" s="291" t="s">
        <v>199</v>
      </c>
      <c r="BP11" s="291" t="s">
        <v>200</v>
      </c>
      <c r="BQ11" s="283" t="str">
        <f>BJ11</f>
        <v>Budgeted Salary</v>
      </c>
      <c r="BR11" s="403" t="str">
        <f>BK11</f>
        <v>Change</v>
      </c>
      <c r="BS11" s="284" t="str">
        <f>BL11</f>
        <v>Budgeted Salary</v>
      </c>
      <c r="BT11" s="285" t="str">
        <f>T11</f>
        <v>Budgeted Salary</v>
      </c>
      <c r="BU11" s="253" t="s">
        <v>202</v>
      </c>
      <c r="BV11" s="286" t="str">
        <f>V11</f>
        <v>Budgeted Salary</v>
      </c>
    </row>
    <row r="12" spans="1:74" s="558" customFormat="1" ht="19.5" customHeight="1">
      <c r="A12" s="625"/>
      <c r="B12" s="626"/>
      <c r="C12" s="627"/>
      <c r="D12" s="628"/>
      <c r="E12" s="660">
        <f>D12*C12</f>
        <v>0</v>
      </c>
      <c r="F12" s="629"/>
      <c r="G12" s="661">
        <f>H12-F12</f>
        <v>0</v>
      </c>
      <c r="H12" s="630">
        <f>IF(ISBLANK(B12),F12,B12*E12)</f>
        <v>0</v>
      </c>
      <c r="I12" s="626"/>
      <c r="J12" s="627"/>
      <c r="K12" s="628"/>
      <c r="L12" s="660">
        <f t="shared" ref="L12:L54" si="0">K12*J12</f>
        <v>0</v>
      </c>
      <c r="M12" s="629"/>
      <c r="N12" s="661">
        <f>O12-M12</f>
        <v>0</v>
      </c>
      <c r="O12" s="630">
        <f>IF(ISBLANK(I12),M12,I12*L12)</f>
        <v>0</v>
      </c>
      <c r="P12" s="626"/>
      <c r="Q12" s="627"/>
      <c r="R12" s="628"/>
      <c r="S12" s="660">
        <f>R12*Q12</f>
        <v>0</v>
      </c>
      <c r="T12" s="629"/>
      <c r="U12" s="661">
        <f>V12-T12</f>
        <v>0</v>
      </c>
      <c r="V12" s="630">
        <f>IF(ISBLANK(P12),T12,P12*S12)</f>
        <v>0</v>
      </c>
      <c r="W12" s="626"/>
      <c r="X12" s="627"/>
      <c r="Y12" s="628"/>
      <c r="Z12" s="660">
        <f>Y12*X12</f>
        <v>0</v>
      </c>
      <c r="AA12" s="629"/>
      <c r="AB12" s="661">
        <f>AC12-AA12</f>
        <v>0</v>
      </c>
      <c r="AC12" s="630">
        <f>IF(ISBLANK(W12),AA12,W12*Z12)</f>
        <v>0</v>
      </c>
      <c r="AD12" s="626"/>
      <c r="AE12" s="627"/>
      <c r="AF12" s="628"/>
      <c r="AG12" s="660">
        <f>AF12*AE12</f>
        <v>0</v>
      </c>
      <c r="AH12" s="629"/>
      <c r="AI12" s="661">
        <f>AJ12-AH12</f>
        <v>0</v>
      </c>
      <c r="AJ12" s="630">
        <f>IF(ISBLANK(AD12),AH12,AD12*AG12)</f>
        <v>0</v>
      </c>
      <c r="AK12" s="626"/>
      <c r="AL12" s="627"/>
      <c r="AM12" s="628"/>
      <c r="AN12" s="660">
        <f>AM12*AL12</f>
        <v>0</v>
      </c>
      <c r="AO12" s="629"/>
      <c r="AP12" s="661">
        <f>AQ12-AO12</f>
        <v>0</v>
      </c>
      <c r="AQ12" s="630">
        <f>IF(ISBLANK(AK12),AO12,AK12*AN12)</f>
        <v>0</v>
      </c>
      <c r="AR12" s="626"/>
      <c r="AS12" s="627"/>
      <c r="AT12" s="628"/>
      <c r="AU12" s="660">
        <f t="shared" ref="AU12:AU54" si="1">AT12*AS12</f>
        <v>0</v>
      </c>
      <c r="AV12" s="629"/>
      <c r="AW12" s="661">
        <f>AX12-AV12</f>
        <v>0</v>
      </c>
      <c r="AX12" s="630">
        <f>IF(ISBLANK(AR12),AV12,AR12*AU12)</f>
        <v>0</v>
      </c>
      <c r="AY12" s="626"/>
      <c r="AZ12" s="627"/>
      <c r="BA12" s="628"/>
      <c r="BB12" s="660">
        <f t="shared" ref="BB12:BB54" si="2">BA12*AZ12</f>
        <v>0</v>
      </c>
      <c r="BC12" s="629"/>
      <c r="BD12" s="661">
        <f>BE12-BC12</f>
        <v>0</v>
      </c>
      <c r="BE12" s="630">
        <f>IF(ISBLANK(AY12),BC12,AY12*BB12)</f>
        <v>0</v>
      </c>
      <c r="BF12" s="626"/>
      <c r="BG12" s="627"/>
      <c r="BH12" s="628"/>
      <c r="BI12" s="660">
        <f t="shared" ref="BI12:BI54" si="3">BH12*BG12</f>
        <v>0</v>
      </c>
      <c r="BJ12" s="629"/>
      <c r="BK12" s="661">
        <f>BL12-BJ12</f>
        <v>0</v>
      </c>
      <c r="BL12" s="630">
        <f>IF(ISBLANK(BF12),BJ12,BF12*BI12)</f>
        <v>0</v>
      </c>
      <c r="BM12" s="626"/>
      <c r="BN12" s="627"/>
      <c r="BO12" s="628"/>
      <c r="BP12" s="660">
        <f t="shared" ref="BP12:BP54" si="4">BO12*BN12</f>
        <v>0</v>
      </c>
      <c r="BQ12" s="629"/>
      <c r="BR12" s="661">
        <f>BS12-BQ12</f>
        <v>0</v>
      </c>
      <c r="BS12" s="630">
        <f>IF(ISBLANK(BM12),BQ12,BM12*BP12)</f>
        <v>0</v>
      </c>
      <c r="BT12" s="679">
        <f t="shared" ref="BT12:BV27" si="5">SUM(F12,M12,T12,AA12,AH12,AO12,AV12,BC12,BJ12,BQ12)</f>
        <v>0</v>
      </c>
      <c r="BU12" s="662">
        <f t="shared" si="5"/>
        <v>0</v>
      </c>
      <c r="BV12" s="680">
        <f t="shared" si="5"/>
        <v>0</v>
      </c>
    </row>
    <row r="13" spans="1:74" s="631" customFormat="1" ht="19.5" customHeight="1">
      <c r="A13" s="625"/>
      <c r="B13" s="626"/>
      <c r="C13" s="627"/>
      <c r="D13" s="628"/>
      <c r="E13" s="660">
        <f t="shared" ref="E13:E54" si="6">D13*C13</f>
        <v>0</v>
      </c>
      <c r="F13" s="629"/>
      <c r="G13" s="661">
        <f t="shared" ref="G13:G54" si="7">H13-F13</f>
        <v>0</v>
      </c>
      <c r="H13" s="630">
        <f t="shared" ref="H13:H54" si="8">IF(ISBLANK(B13),F13,B13*E13)</f>
        <v>0</v>
      </c>
      <c r="I13" s="626"/>
      <c r="J13" s="627"/>
      <c r="K13" s="628"/>
      <c r="L13" s="660">
        <f t="shared" si="0"/>
        <v>0</v>
      </c>
      <c r="M13" s="629"/>
      <c r="N13" s="661">
        <f t="shared" ref="N13:N54" si="9">O13-M13</f>
        <v>0</v>
      </c>
      <c r="O13" s="630">
        <f t="shared" ref="O13:O54" si="10">IF(ISBLANK(I13),M13,I13*L13)</f>
        <v>0</v>
      </c>
      <c r="P13" s="626"/>
      <c r="Q13" s="627"/>
      <c r="R13" s="628"/>
      <c r="S13" s="660">
        <f t="shared" ref="S13:S54" si="11">R13*Q13</f>
        <v>0</v>
      </c>
      <c r="T13" s="629"/>
      <c r="U13" s="661">
        <f t="shared" ref="U13:U54" si="12">V13-T13</f>
        <v>0</v>
      </c>
      <c r="V13" s="630">
        <f t="shared" ref="V13:V54" si="13">IF(ISBLANK(P13),T13,P13*S13)</f>
        <v>0</v>
      </c>
      <c r="W13" s="626"/>
      <c r="X13" s="627"/>
      <c r="Y13" s="628"/>
      <c r="Z13" s="660">
        <f t="shared" ref="Z13:Z54" si="14">Y13*X13</f>
        <v>0</v>
      </c>
      <c r="AA13" s="629"/>
      <c r="AB13" s="661">
        <f t="shared" ref="AB13:AB54" si="15">AC13-AA13</f>
        <v>0</v>
      </c>
      <c r="AC13" s="630">
        <f t="shared" ref="AC13:AC54" si="16">IF(ISBLANK(W13),AA13,W13*Z13)</f>
        <v>0</v>
      </c>
      <c r="AD13" s="626"/>
      <c r="AE13" s="627"/>
      <c r="AF13" s="628"/>
      <c r="AG13" s="660">
        <f t="shared" ref="AG13:AG54" si="17">AF13*AE13</f>
        <v>0</v>
      </c>
      <c r="AH13" s="629"/>
      <c r="AI13" s="661">
        <f t="shared" ref="AI13:AI54" si="18">AJ13-AH13</f>
        <v>0</v>
      </c>
      <c r="AJ13" s="630">
        <f t="shared" ref="AJ13:AJ54" si="19">IF(ISBLANK(AD13),AH13,AD13*AG13)</f>
        <v>0</v>
      </c>
      <c r="AK13" s="626"/>
      <c r="AL13" s="627"/>
      <c r="AM13" s="628"/>
      <c r="AN13" s="660">
        <f t="shared" ref="AN13:AN54" si="20">AM13*AL13</f>
        <v>0</v>
      </c>
      <c r="AO13" s="629"/>
      <c r="AP13" s="661">
        <f t="shared" ref="AP13:AP54" si="21">AQ13-AO13</f>
        <v>0</v>
      </c>
      <c r="AQ13" s="630">
        <f t="shared" ref="AQ13:AQ54" si="22">IF(ISBLANK(AK13),AO13,AK13*AN13)</f>
        <v>0</v>
      </c>
      <c r="AR13" s="626"/>
      <c r="AS13" s="627"/>
      <c r="AT13" s="628"/>
      <c r="AU13" s="660">
        <f t="shared" si="1"/>
        <v>0</v>
      </c>
      <c r="AV13" s="629"/>
      <c r="AW13" s="661">
        <f t="shared" ref="AW13:AW54" si="23">AX13-AV13</f>
        <v>0</v>
      </c>
      <c r="AX13" s="630">
        <f t="shared" ref="AX13:AX54" si="24">IF(ISBLANK(AR13),AV13,AR13*AU13)</f>
        <v>0</v>
      </c>
      <c r="AY13" s="626"/>
      <c r="AZ13" s="627"/>
      <c r="BA13" s="628"/>
      <c r="BB13" s="660">
        <f t="shared" si="2"/>
        <v>0</v>
      </c>
      <c r="BC13" s="629"/>
      <c r="BD13" s="661">
        <f t="shared" ref="BD13:BD54" si="25">BE13-BC13</f>
        <v>0</v>
      </c>
      <c r="BE13" s="630">
        <f t="shared" ref="BE13:BE54" si="26">IF(ISBLANK(AY13),BC13,AY13*BB13)</f>
        <v>0</v>
      </c>
      <c r="BF13" s="626"/>
      <c r="BG13" s="627"/>
      <c r="BH13" s="628"/>
      <c r="BI13" s="660">
        <f t="shared" si="3"/>
        <v>0</v>
      </c>
      <c r="BJ13" s="629"/>
      <c r="BK13" s="661">
        <f t="shared" ref="BK13:BK54" si="27">BL13-BJ13</f>
        <v>0</v>
      </c>
      <c r="BL13" s="630">
        <f t="shared" ref="BL13:BL54" si="28">IF(ISBLANK(BF13),BJ13,BF13*BI13)</f>
        <v>0</v>
      </c>
      <c r="BM13" s="626"/>
      <c r="BN13" s="627"/>
      <c r="BO13" s="628"/>
      <c r="BP13" s="660">
        <f t="shared" si="4"/>
        <v>0</v>
      </c>
      <c r="BQ13" s="629"/>
      <c r="BR13" s="661">
        <f t="shared" ref="BR13:BR54" si="29">BS13-BQ13</f>
        <v>0</v>
      </c>
      <c r="BS13" s="630">
        <f t="shared" ref="BS13:BS54" si="30">IF(ISBLANK(BM13),BQ13,BM13*BP13)</f>
        <v>0</v>
      </c>
      <c r="BT13" s="679">
        <f t="shared" si="5"/>
        <v>0</v>
      </c>
      <c r="BU13" s="662">
        <f t="shared" si="5"/>
        <v>0</v>
      </c>
      <c r="BV13" s="680">
        <f t="shared" si="5"/>
        <v>0</v>
      </c>
    </row>
    <row r="14" spans="1:74" s="558" customFormat="1" ht="20.100000000000001" customHeight="1">
      <c r="A14" s="625"/>
      <c r="B14" s="626"/>
      <c r="C14" s="627"/>
      <c r="D14" s="628"/>
      <c r="E14" s="660">
        <f t="shared" si="6"/>
        <v>0</v>
      </c>
      <c r="F14" s="629"/>
      <c r="G14" s="661">
        <f t="shared" si="7"/>
        <v>0</v>
      </c>
      <c r="H14" s="630">
        <f t="shared" si="8"/>
        <v>0</v>
      </c>
      <c r="I14" s="626"/>
      <c r="J14" s="627"/>
      <c r="K14" s="628"/>
      <c r="L14" s="660">
        <f t="shared" si="0"/>
        <v>0</v>
      </c>
      <c r="M14" s="629"/>
      <c r="N14" s="661">
        <f t="shared" si="9"/>
        <v>0</v>
      </c>
      <c r="O14" s="630">
        <f t="shared" si="10"/>
        <v>0</v>
      </c>
      <c r="P14" s="626"/>
      <c r="Q14" s="627"/>
      <c r="R14" s="628"/>
      <c r="S14" s="660">
        <f t="shared" si="11"/>
        <v>0</v>
      </c>
      <c r="T14" s="629"/>
      <c r="U14" s="661">
        <f t="shared" si="12"/>
        <v>0</v>
      </c>
      <c r="V14" s="630">
        <f t="shared" si="13"/>
        <v>0</v>
      </c>
      <c r="W14" s="626"/>
      <c r="X14" s="627"/>
      <c r="Y14" s="628"/>
      <c r="Z14" s="660">
        <f t="shared" si="14"/>
        <v>0</v>
      </c>
      <c r="AA14" s="629"/>
      <c r="AB14" s="661">
        <f t="shared" si="15"/>
        <v>0</v>
      </c>
      <c r="AC14" s="630">
        <f t="shared" si="16"/>
        <v>0</v>
      </c>
      <c r="AD14" s="626"/>
      <c r="AE14" s="627"/>
      <c r="AF14" s="628"/>
      <c r="AG14" s="660">
        <f t="shared" si="17"/>
        <v>0</v>
      </c>
      <c r="AH14" s="629"/>
      <c r="AI14" s="661">
        <f t="shared" si="18"/>
        <v>0</v>
      </c>
      <c r="AJ14" s="630">
        <f t="shared" si="19"/>
        <v>0</v>
      </c>
      <c r="AK14" s="626"/>
      <c r="AL14" s="627"/>
      <c r="AM14" s="628"/>
      <c r="AN14" s="660">
        <f t="shared" si="20"/>
        <v>0</v>
      </c>
      <c r="AO14" s="629"/>
      <c r="AP14" s="661">
        <f t="shared" si="21"/>
        <v>0</v>
      </c>
      <c r="AQ14" s="630">
        <f t="shared" si="22"/>
        <v>0</v>
      </c>
      <c r="AR14" s="626"/>
      <c r="AS14" s="627"/>
      <c r="AT14" s="628"/>
      <c r="AU14" s="660">
        <f t="shared" si="1"/>
        <v>0</v>
      </c>
      <c r="AV14" s="629"/>
      <c r="AW14" s="661">
        <f t="shared" si="23"/>
        <v>0</v>
      </c>
      <c r="AX14" s="630">
        <f t="shared" si="24"/>
        <v>0</v>
      </c>
      <c r="AY14" s="626"/>
      <c r="AZ14" s="627"/>
      <c r="BA14" s="628"/>
      <c r="BB14" s="660">
        <f t="shared" si="2"/>
        <v>0</v>
      </c>
      <c r="BC14" s="629"/>
      <c r="BD14" s="661">
        <f t="shared" si="25"/>
        <v>0</v>
      </c>
      <c r="BE14" s="630">
        <f t="shared" si="26"/>
        <v>0</v>
      </c>
      <c r="BF14" s="626"/>
      <c r="BG14" s="627"/>
      <c r="BH14" s="628"/>
      <c r="BI14" s="660">
        <f t="shared" si="3"/>
        <v>0</v>
      </c>
      <c r="BJ14" s="629"/>
      <c r="BK14" s="661">
        <f t="shared" si="27"/>
        <v>0</v>
      </c>
      <c r="BL14" s="630">
        <f t="shared" si="28"/>
        <v>0</v>
      </c>
      <c r="BM14" s="626"/>
      <c r="BN14" s="627"/>
      <c r="BO14" s="628"/>
      <c r="BP14" s="660">
        <f t="shared" si="4"/>
        <v>0</v>
      </c>
      <c r="BQ14" s="629"/>
      <c r="BR14" s="661">
        <f t="shared" si="29"/>
        <v>0</v>
      </c>
      <c r="BS14" s="630">
        <f t="shared" si="30"/>
        <v>0</v>
      </c>
      <c r="BT14" s="679">
        <f t="shared" si="5"/>
        <v>0</v>
      </c>
      <c r="BU14" s="662">
        <f t="shared" si="5"/>
        <v>0</v>
      </c>
      <c r="BV14" s="680">
        <f t="shared" si="5"/>
        <v>0</v>
      </c>
    </row>
    <row r="15" spans="1:74" s="558" customFormat="1" ht="20.100000000000001" customHeight="1">
      <c r="A15" s="625"/>
      <c r="B15" s="626"/>
      <c r="C15" s="627"/>
      <c r="D15" s="628"/>
      <c r="E15" s="660">
        <f t="shared" si="6"/>
        <v>0</v>
      </c>
      <c r="F15" s="629"/>
      <c r="G15" s="661">
        <f t="shared" si="7"/>
        <v>0</v>
      </c>
      <c r="H15" s="630">
        <f t="shared" si="8"/>
        <v>0</v>
      </c>
      <c r="I15" s="626"/>
      <c r="J15" s="627"/>
      <c r="K15" s="628"/>
      <c r="L15" s="660">
        <f t="shared" si="0"/>
        <v>0</v>
      </c>
      <c r="M15" s="629"/>
      <c r="N15" s="661">
        <f t="shared" si="9"/>
        <v>0</v>
      </c>
      <c r="O15" s="630">
        <f t="shared" si="10"/>
        <v>0</v>
      </c>
      <c r="P15" s="626"/>
      <c r="Q15" s="627"/>
      <c r="R15" s="628"/>
      <c r="S15" s="660">
        <f t="shared" si="11"/>
        <v>0</v>
      </c>
      <c r="T15" s="629"/>
      <c r="U15" s="661">
        <f t="shared" si="12"/>
        <v>0</v>
      </c>
      <c r="V15" s="630">
        <f t="shared" si="13"/>
        <v>0</v>
      </c>
      <c r="W15" s="626"/>
      <c r="X15" s="627"/>
      <c r="Y15" s="628"/>
      <c r="Z15" s="660">
        <f t="shared" si="14"/>
        <v>0</v>
      </c>
      <c r="AA15" s="629"/>
      <c r="AB15" s="661">
        <f t="shared" si="15"/>
        <v>0</v>
      </c>
      <c r="AC15" s="630">
        <f t="shared" si="16"/>
        <v>0</v>
      </c>
      <c r="AD15" s="626"/>
      <c r="AE15" s="627"/>
      <c r="AF15" s="628"/>
      <c r="AG15" s="660">
        <f t="shared" si="17"/>
        <v>0</v>
      </c>
      <c r="AH15" s="629"/>
      <c r="AI15" s="661">
        <f t="shared" si="18"/>
        <v>0</v>
      </c>
      <c r="AJ15" s="630">
        <f t="shared" si="19"/>
        <v>0</v>
      </c>
      <c r="AK15" s="626"/>
      <c r="AL15" s="627"/>
      <c r="AM15" s="628"/>
      <c r="AN15" s="660">
        <f t="shared" si="20"/>
        <v>0</v>
      </c>
      <c r="AO15" s="629"/>
      <c r="AP15" s="661">
        <f t="shared" si="21"/>
        <v>0</v>
      </c>
      <c r="AQ15" s="630">
        <f t="shared" si="22"/>
        <v>0</v>
      </c>
      <c r="AR15" s="626"/>
      <c r="AS15" s="627"/>
      <c r="AT15" s="628"/>
      <c r="AU15" s="660">
        <f t="shared" si="1"/>
        <v>0</v>
      </c>
      <c r="AV15" s="629"/>
      <c r="AW15" s="661">
        <f t="shared" si="23"/>
        <v>0</v>
      </c>
      <c r="AX15" s="630">
        <f t="shared" si="24"/>
        <v>0</v>
      </c>
      <c r="AY15" s="626"/>
      <c r="AZ15" s="627"/>
      <c r="BA15" s="628"/>
      <c r="BB15" s="660">
        <f t="shared" si="2"/>
        <v>0</v>
      </c>
      <c r="BC15" s="629"/>
      <c r="BD15" s="661">
        <f t="shared" si="25"/>
        <v>0</v>
      </c>
      <c r="BE15" s="630">
        <f t="shared" si="26"/>
        <v>0</v>
      </c>
      <c r="BF15" s="626"/>
      <c r="BG15" s="627"/>
      <c r="BH15" s="628"/>
      <c r="BI15" s="660">
        <f t="shared" si="3"/>
        <v>0</v>
      </c>
      <c r="BJ15" s="629"/>
      <c r="BK15" s="661">
        <f t="shared" si="27"/>
        <v>0</v>
      </c>
      <c r="BL15" s="630">
        <f t="shared" si="28"/>
        <v>0</v>
      </c>
      <c r="BM15" s="626"/>
      <c r="BN15" s="627"/>
      <c r="BO15" s="628"/>
      <c r="BP15" s="660">
        <f t="shared" si="4"/>
        <v>0</v>
      </c>
      <c r="BQ15" s="629"/>
      <c r="BR15" s="661">
        <f t="shared" si="29"/>
        <v>0</v>
      </c>
      <c r="BS15" s="630">
        <f t="shared" si="30"/>
        <v>0</v>
      </c>
      <c r="BT15" s="679">
        <f t="shared" si="5"/>
        <v>0</v>
      </c>
      <c r="BU15" s="662">
        <f t="shared" si="5"/>
        <v>0</v>
      </c>
      <c r="BV15" s="680">
        <f t="shared" si="5"/>
        <v>0</v>
      </c>
    </row>
    <row r="16" spans="1:74" s="558" customFormat="1" ht="20.100000000000001" customHeight="1">
      <c r="A16" s="625"/>
      <c r="B16" s="626"/>
      <c r="C16" s="627"/>
      <c r="D16" s="628"/>
      <c r="E16" s="660">
        <f t="shared" si="6"/>
        <v>0</v>
      </c>
      <c r="F16" s="629"/>
      <c r="G16" s="661">
        <f t="shared" si="7"/>
        <v>0</v>
      </c>
      <c r="H16" s="630">
        <f t="shared" si="8"/>
        <v>0</v>
      </c>
      <c r="I16" s="626"/>
      <c r="J16" s="627"/>
      <c r="K16" s="628"/>
      <c r="L16" s="660">
        <f t="shared" si="0"/>
        <v>0</v>
      </c>
      <c r="M16" s="629"/>
      <c r="N16" s="661">
        <f t="shared" si="9"/>
        <v>0</v>
      </c>
      <c r="O16" s="630">
        <f t="shared" si="10"/>
        <v>0</v>
      </c>
      <c r="P16" s="626"/>
      <c r="Q16" s="627"/>
      <c r="R16" s="628"/>
      <c r="S16" s="660">
        <f t="shared" si="11"/>
        <v>0</v>
      </c>
      <c r="T16" s="629"/>
      <c r="U16" s="661">
        <f t="shared" si="12"/>
        <v>0</v>
      </c>
      <c r="V16" s="630">
        <f t="shared" si="13"/>
        <v>0</v>
      </c>
      <c r="W16" s="626"/>
      <c r="X16" s="627"/>
      <c r="Y16" s="628"/>
      <c r="Z16" s="660">
        <f t="shared" si="14"/>
        <v>0</v>
      </c>
      <c r="AA16" s="629"/>
      <c r="AB16" s="661">
        <f t="shared" si="15"/>
        <v>0</v>
      </c>
      <c r="AC16" s="630">
        <f t="shared" si="16"/>
        <v>0</v>
      </c>
      <c r="AD16" s="626"/>
      <c r="AE16" s="627"/>
      <c r="AF16" s="628"/>
      <c r="AG16" s="660">
        <f t="shared" si="17"/>
        <v>0</v>
      </c>
      <c r="AH16" s="629"/>
      <c r="AI16" s="661">
        <f t="shared" si="18"/>
        <v>0</v>
      </c>
      <c r="AJ16" s="630">
        <f t="shared" si="19"/>
        <v>0</v>
      </c>
      <c r="AK16" s="626"/>
      <c r="AL16" s="627"/>
      <c r="AM16" s="628"/>
      <c r="AN16" s="660">
        <f t="shared" si="20"/>
        <v>0</v>
      </c>
      <c r="AO16" s="629"/>
      <c r="AP16" s="661">
        <f t="shared" si="21"/>
        <v>0</v>
      </c>
      <c r="AQ16" s="630">
        <f t="shared" si="22"/>
        <v>0</v>
      </c>
      <c r="AR16" s="626"/>
      <c r="AS16" s="627"/>
      <c r="AT16" s="628"/>
      <c r="AU16" s="660">
        <f t="shared" si="1"/>
        <v>0</v>
      </c>
      <c r="AV16" s="629"/>
      <c r="AW16" s="661">
        <f t="shared" si="23"/>
        <v>0</v>
      </c>
      <c r="AX16" s="630">
        <f t="shared" si="24"/>
        <v>0</v>
      </c>
      <c r="AY16" s="626"/>
      <c r="AZ16" s="627"/>
      <c r="BA16" s="628"/>
      <c r="BB16" s="660">
        <f t="shared" si="2"/>
        <v>0</v>
      </c>
      <c r="BC16" s="629"/>
      <c r="BD16" s="661">
        <f t="shared" si="25"/>
        <v>0</v>
      </c>
      <c r="BE16" s="630">
        <f t="shared" si="26"/>
        <v>0</v>
      </c>
      <c r="BF16" s="626"/>
      <c r="BG16" s="627"/>
      <c r="BH16" s="628"/>
      <c r="BI16" s="660">
        <f t="shared" si="3"/>
        <v>0</v>
      </c>
      <c r="BJ16" s="629"/>
      <c r="BK16" s="661">
        <f t="shared" si="27"/>
        <v>0</v>
      </c>
      <c r="BL16" s="630">
        <f t="shared" si="28"/>
        <v>0</v>
      </c>
      <c r="BM16" s="626"/>
      <c r="BN16" s="627"/>
      <c r="BO16" s="628"/>
      <c r="BP16" s="660">
        <f t="shared" si="4"/>
        <v>0</v>
      </c>
      <c r="BQ16" s="629"/>
      <c r="BR16" s="661">
        <f t="shared" si="29"/>
        <v>0</v>
      </c>
      <c r="BS16" s="630">
        <f t="shared" si="30"/>
        <v>0</v>
      </c>
      <c r="BT16" s="679">
        <f t="shared" si="5"/>
        <v>0</v>
      </c>
      <c r="BU16" s="662">
        <f t="shared" si="5"/>
        <v>0</v>
      </c>
      <c r="BV16" s="680">
        <f t="shared" si="5"/>
        <v>0</v>
      </c>
    </row>
    <row r="17" spans="1:74" s="631" customFormat="1" ht="20.100000000000001" customHeight="1">
      <c r="A17" s="625"/>
      <c r="B17" s="626"/>
      <c r="C17" s="627"/>
      <c r="D17" s="628"/>
      <c r="E17" s="660">
        <f t="shared" si="6"/>
        <v>0</v>
      </c>
      <c r="F17" s="629"/>
      <c r="G17" s="661">
        <f t="shared" si="7"/>
        <v>0</v>
      </c>
      <c r="H17" s="630">
        <f t="shared" si="8"/>
        <v>0</v>
      </c>
      <c r="I17" s="626"/>
      <c r="J17" s="627"/>
      <c r="K17" s="628"/>
      <c r="L17" s="660">
        <f t="shared" si="0"/>
        <v>0</v>
      </c>
      <c r="M17" s="629"/>
      <c r="N17" s="661">
        <f t="shared" si="9"/>
        <v>0</v>
      </c>
      <c r="O17" s="630">
        <f t="shared" si="10"/>
        <v>0</v>
      </c>
      <c r="P17" s="626"/>
      <c r="Q17" s="627"/>
      <c r="R17" s="628"/>
      <c r="S17" s="660">
        <f t="shared" si="11"/>
        <v>0</v>
      </c>
      <c r="T17" s="629"/>
      <c r="U17" s="661">
        <f t="shared" si="12"/>
        <v>0</v>
      </c>
      <c r="V17" s="630">
        <f t="shared" si="13"/>
        <v>0</v>
      </c>
      <c r="W17" s="626"/>
      <c r="X17" s="627"/>
      <c r="Y17" s="628"/>
      <c r="Z17" s="660">
        <f t="shared" si="14"/>
        <v>0</v>
      </c>
      <c r="AA17" s="629"/>
      <c r="AB17" s="661">
        <f t="shared" si="15"/>
        <v>0</v>
      </c>
      <c r="AC17" s="630">
        <f t="shared" si="16"/>
        <v>0</v>
      </c>
      <c r="AD17" s="626"/>
      <c r="AE17" s="627"/>
      <c r="AF17" s="628"/>
      <c r="AG17" s="660">
        <f t="shared" si="17"/>
        <v>0</v>
      </c>
      <c r="AH17" s="629"/>
      <c r="AI17" s="661">
        <f t="shared" si="18"/>
        <v>0</v>
      </c>
      <c r="AJ17" s="630">
        <f t="shared" si="19"/>
        <v>0</v>
      </c>
      <c r="AK17" s="626"/>
      <c r="AL17" s="627"/>
      <c r="AM17" s="628"/>
      <c r="AN17" s="660">
        <f t="shared" si="20"/>
        <v>0</v>
      </c>
      <c r="AO17" s="629"/>
      <c r="AP17" s="661">
        <f t="shared" si="21"/>
        <v>0</v>
      </c>
      <c r="AQ17" s="630">
        <f t="shared" si="22"/>
        <v>0</v>
      </c>
      <c r="AR17" s="626"/>
      <c r="AS17" s="627"/>
      <c r="AT17" s="628"/>
      <c r="AU17" s="660">
        <f t="shared" si="1"/>
        <v>0</v>
      </c>
      <c r="AV17" s="629"/>
      <c r="AW17" s="661">
        <f t="shared" si="23"/>
        <v>0</v>
      </c>
      <c r="AX17" s="630">
        <f t="shared" si="24"/>
        <v>0</v>
      </c>
      <c r="AY17" s="626"/>
      <c r="AZ17" s="627"/>
      <c r="BA17" s="628"/>
      <c r="BB17" s="660">
        <f t="shared" si="2"/>
        <v>0</v>
      </c>
      <c r="BC17" s="629"/>
      <c r="BD17" s="661">
        <f t="shared" si="25"/>
        <v>0</v>
      </c>
      <c r="BE17" s="630">
        <f t="shared" si="26"/>
        <v>0</v>
      </c>
      <c r="BF17" s="626"/>
      <c r="BG17" s="627"/>
      <c r="BH17" s="628"/>
      <c r="BI17" s="660">
        <f t="shared" si="3"/>
        <v>0</v>
      </c>
      <c r="BJ17" s="629"/>
      <c r="BK17" s="661">
        <f t="shared" si="27"/>
        <v>0</v>
      </c>
      <c r="BL17" s="630">
        <f t="shared" si="28"/>
        <v>0</v>
      </c>
      <c r="BM17" s="626"/>
      <c r="BN17" s="627"/>
      <c r="BO17" s="628"/>
      <c r="BP17" s="660">
        <f t="shared" si="4"/>
        <v>0</v>
      </c>
      <c r="BQ17" s="629"/>
      <c r="BR17" s="661">
        <f t="shared" si="29"/>
        <v>0</v>
      </c>
      <c r="BS17" s="630">
        <f t="shared" si="30"/>
        <v>0</v>
      </c>
      <c r="BT17" s="679">
        <f t="shared" si="5"/>
        <v>0</v>
      </c>
      <c r="BU17" s="662">
        <f t="shared" si="5"/>
        <v>0</v>
      </c>
      <c r="BV17" s="680">
        <f t="shared" si="5"/>
        <v>0</v>
      </c>
    </row>
    <row r="18" spans="1:74" s="558" customFormat="1" ht="20.100000000000001" customHeight="1">
      <c r="A18" s="625"/>
      <c r="B18" s="626"/>
      <c r="C18" s="627"/>
      <c r="D18" s="628"/>
      <c r="E18" s="660">
        <f t="shared" si="6"/>
        <v>0</v>
      </c>
      <c r="F18" s="629"/>
      <c r="G18" s="661">
        <f t="shared" si="7"/>
        <v>0</v>
      </c>
      <c r="H18" s="630">
        <f t="shared" si="8"/>
        <v>0</v>
      </c>
      <c r="I18" s="626"/>
      <c r="J18" s="627"/>
      <c r="K18" s="628"/>
      <c r="L18" s="660">
        <f t="shared" si="0"/>
        <v>0</v>
      </c>
      <c r="M18" s="629"/>
      <c r="N18" s="661">
        <f t="shared" si="9"/>
        <v>0</v>
      </c>
      <c r="O18" s="630">
        <f t="shared" si="10"/>
        <v>0</v>
      </c>
      <c r="P18" s="626"/>
      <c r="Q18" s="627"/>
      <c r="R18" s="628"/>
      <c r="S18" s="660">
        <f t="shared" si="11"/>
        <v>0</v>
      </c>
      <c r="T18" s="629"/>
      <c r="U18" s="661">
        <f t="shared" si="12"/>
        <v>0</v>
      </c>
      <c r="V18" s="630">
        <f t="shared" si="13"/>
        <v>0</v>
      </c>
      <c r="W18" s="626"/>
      <c r="X18" s="627"/>
      <c r="Y18" s="628"/>
      <c r="Z18" s="660">
        <f t="shared" si="14"/>
        <v>0</v>
      </c>
      <c r="AA18" s="629"/>
      <c r="AB18" s="661">
        <f t="shared" si="15"/>
        <v>0</v>
      </c>
      <c r="AC18" s="630">
        <f t="shared" si="16"/>
        <v>0</v>
      </c>
      <c r="AD18" s="626"/>
      <c r="AE18" s="627"/>
      <c r="AF18" s="628"/>
      <c r="AG18" s="660">
        <f t="shared" si="17"/>
        <v>0</v>
      </c>
      <c r="AH18" s="629"/>
      <c r="AI18" s="661">
        <f t="shared" si="18"/>
        <v>0</v>
      </c>
      <c r="AJ18" s="630">
        <f t="shared" si="19"/>
        <v>0</v>
      </c>
      <c r="AK18" s="626"/>
      <c r="AL18" s="627"/>
      <c r="AM18" s="628"/>
      <c r="AN18" s="660">
        <f t="shared" si="20"/>
        <v>0</v>
      </c>
      <c r="AO18" s="629"/>
      <c r="AP18" s="661">
        <f t="shared" si="21"/>
        <v>0</v>
      </c>
      <c r="AQ18" s="630">
        <f t="shared" si="22"/>
        <v>0</v>
      </c>
      <c r="AR18" s="626"/>
      <c r="AS18" s="627"/>
      <c r="AT18" s="628"/>
      <c r="AU18" s="660">
        <f t="shared" si="1"/>
        <v>0</v>
      </c>
      <c r="AV18" s="629"/>
      <c r="AW18" s="661">
        <f t="shared" si="23"/>
        <v>0</v>
      </c>
      <c r="AX18" s="630">
        <f t="shared" si="24"/>
        <v>0</v>
      </c>
      <c r="AY18" s="626"/>
      <c r="AZ18" s="627"/>
      <c r="BA18" s="628"/>
      <c r="BB18" s="660">
        <f t="shared" si="2"/>
        <v>0</v>
      </c>
      <c r="BC18" s="629"/>
      <c r="BD18" s="661">
        <f t="shared" si="25"/>
        <v>0</v>
      </c>
      <c r="BE18" s="630">
        <f t="shared" si="26"/>
        <v>0</v>
      </c>
      <c r="BF18" s="626"/>
      <c r="BG18" s="627"/>
      <c r="BH18" s="628"/>
      <c r="BI18" s="660">
        <f t="shared" si="3"/>
        <v>0</v>
      </c>
      <c r="BJ18" s="629"/>
      <c r="BK18" s="661">
        <f t="shared" si="27"/>
        <v>0</v>
      </c>
      <c r="BL18" s="630">
        <f t="shared" si="28"/>
        <v>0</v>
      </c>
      <c r="BM18" s="626"/>
      <c r="BN18" s="627"/>
      <c r="BO18" s="628"/>
      <c r="BP18" s="660">
        <f t="shared" si="4"/>
        <v>0</v>
      </c>
      <c r="BQ18" s="629"/>
      <c r="BR18" s="661">
        <f t="shared" si="29"/>
        <v>0</v>
      </c>
      <c r="BS18" s="630">
        <f t="shared" si="30"/>
        <v>0</v>
      </c>
      <c r="BT18" s="679">
        <f t="shared" si="5"/>
        <v>0</v>
      </c>
      <c r="BU18" s="662">
        <f t="shared" si="5"/>
        <v>0</v>
      </c>
      <c r="BV18" s="680">
        <f t="shared" si="5"/>
        <v>0</v>
      </c>
    </row>
    <row r="19" spans="1:74" s="631" customFormat="1" ht="20.100000000000001" customHeight="1">
      <c r="A19" s="625"/>
      <c r="B19" s="626"/>
      <c r="C19" s="627"/>
      <c r="D19" s="628"/>
      <c r="E19" s="660">
        <f t="shared" si="6"/>
        <v>0</v>
      </c>
      <c r="F19" s="629"/>
      <c r="G19" s="661">
        <f t="shared" si="7"/>
        <v>0</v>
      </c>
      <c r="H19" s="630">
        <f t="shared" si="8"/>
        <v>0</v>
      </c>
      <c r="I19" s="626"/>
      <c r="J19" s="627"/>
      <c r="K19" s="628"/>
      <c r="L19" s="660">
        <f t="shared" si="0"/>
        <v>0</v>
      </c>
      <c r="M19" s="629"/>
      <c r="N19" s="661">
        <f t="shared" si="9"/>
        <v>0</v>
      </c>
      <c r="O19" s="630">
        <f t="shared" si="10"/>
        <v>0</v>
      </c>
      <c r="P19" s="626"/>
      <c r="Q19" s="627"/>
      <c r="R19" s="628"/>
      <c r="S19" s="660">
        <f t="shared" si="11"/>
        <v>0</v>
      </c>
      <c r="T19" s="629"/>
      <c r="U19" s="661">
        <f t="shared" si="12"/>
        <v>0</v>
      </c>
      <c r="V19" s="630">
        <f t="shared" si="13"/>
        <v>0</v>
      </c>
      <c r="W19" s="626"/>
      <c r="X19" s="627"/>
      <c r="Y19" s="628"/>
      <c r="Z19" s="660">
        <f t="shared" si="14"/>
        <v>0</v>
      </c>
      <c r="AA19" s="629"/>
      <c r="AB19" s="661">
        <f t="shared" si="15"/>
        <v>0</v>
      </c>
      <c r="AC19" s="630">
        <f t="shared" si="16"/>
        <v>0</v>
      </c>
      <c r="AD19" s="626"/>
      <c r="AE19" s="627"/>
      <c r="AF19" s="628"/>
      <c r="AG19" s="660">
        <f t="shared" si="17"/>
        <v>0</v>
      </c>
      <c r="AH19" s="629"/>
      <c r="AI19" s="661">
        <f t="shared" si="18"/>
        <v>0</v>
      </c>
      <c r="AJ19" s="630">
        <f t="shared" si="19"/>
        <v>0</v>
      </c>
      <c r="AK19" s="626"/>
      <c r="AL19" s="627"/>
      <c r="AM19" s="628"/>
      <c r="AN19" s="660">
        <f t="shared" si="20"/>
        <v>0</v>
      </c>
      <c r="AO19" s="629"/>
      <c r="AP19" s="661">
        <f t="shared" si="21"/>
        <v>0</v>
      </c>
      <c r="AQ19" s="630">
        <f t="shared" si="22"/>
        <v>0</v>
      </c>
      <c r="AR19" s="626"/>
      <c r="AS19" s="627"/>
      <c r="AT19" s="628"/>
      <c r="AU19" s="660">
        <f t="shared" si="1"/>
        <v>0</v>
      </c>
      <c r="AV19" s="629"/>
      <c r="AW19" s="661">
        <f t="shared" si="23"/>
        <v>0</v>
      </c>
      <c r="AX19" s="630">
        <f t="shared" si="24"/>
        <v>0</v>
      </c>
      <c r="AY19" s="626"/>
      <c r="AZ19" s="627"/>
      <c r="BA19" s="628"/>
      <c r="BB19" s="660">
        <f t="shared" si="2"/>
        <v>0</v>
      </c>
      <c r="BC19" s="629"/>
      <c r="BD19" s="661">
        <f t="shared" si="25"/>
        <v>0</v>
      </c>
      <c r="BE19" s="630">
        <f t="shared" si="26"/>
        <v>0</v>
      </c>
      <c r="BF19" s="626"/>
      <c r="BG19" s="627"/>
      <c r="BH19" s="628"/>
      <c r="BI19" s="660">
        <f t="shared" si="3"/>
        <v>0</v>
      </c>
      <c r="BJ19" s="629"/>
      <c r="BK19" s="661">
        <f t="shared" si="27"/>
        <v>0</v>
      </c>
      <c r="BL19" s="630">
        <f t="shared" si="28"/>
        <v>0</v>
      </c>
      <c r="BM19" s="626"/>
      <c r="BN19" s="627"/>
      <c r="BO19" s="628"/>
      <c r="BP19" s="660">
        <f t="shared" si="4"/>
        <v>0</v>
      </c>
      <c r="BQ19" s="629"/>
      <c r="BR19" s="661">
        <f t="shared" si="29"/>
        <v>0</v>
      </c>
      <c r="BS19" s="630">
        <f t="shared" si="30"/>
        <v>0</v>
      </c>
      <c r="BT19" s="679">
        <f t="shared" si="5"/>
        <v>0</v>
      </c>
      <c r="BU19" s="662">
        <f t="shared" si="5"/>
        <v>0</v>
      </c>
      <c r="BV19" s="680">
        <f t="shared" si="5"/>
        <v>0</v>
      </c>
    </row>
    <row r="20" spans="1:74" s="558" customFormat="1" ht="20.100000000000001" customHeight="1">
      <c r="A20" s="625"/>
      <c r="B20" s="626"/>
      <c r="C20" s="627"/>
      <c r="D20" s="628"/>
      <c r="E20" s="660">
        <f t="shared" si="6"/>
        <v>0</v>
      </c>
      <c r="F20" s="629"/>
      <c r="G20" s="661">
        <f t="shared" si="7"/>
        <v>0</v>
      </c>
      <c r="H20" s="630">
        <f t="shared" si="8"/>
        <v>0</v>
      </c>
      <c r="I20" s="626"/>
      <c r="J20" s="627"/>
      <c r="K20" s="628"/>
      <c r="L20" s="660">
        <f t="shared" si="0"/>
        <v>0</v>
      </c>
      <c r="M20" s="629"/>
      <c r="N20" s="661">
        <f t="shared" si="9"/>
        <v>0</v>
      </c>
      <c r="O20" s="630">
        <f t="shared" si="10"/>
        <v>0</v>
      </c>
      <c r="P20" s="626"/>
      <c r="Q20" s="627"/>
      <c r="R20" s="628"/>
      <c r="S20" s="660">
        <f t="shared" si="11"/>
        <v>0</v>
      </c>
      <c r="T20" s="629"/>
      <c r="U20" s="661">
        <f t="shared" si="12"/>
        <v>0</v>
      </c>
      <c r="V20" s="630">
        <f t="shared" si="13"/>
        <v>0</v>
      </c>
      <c r="W20" s="626"/>
      <c r="X20" s="627"/>
      <c r="Y20" s="628"/>
      <c r="Z20" s="660">
        <f t="shared" si="14"/>
        <v>0</v>
      </c>
      <c r="AA20" s="629"/>
      <c r="AB20" s="661">
        <f t="shared" si="15"/>
        <v>0</v>
      </c>
      <c r="AC20" s="630">
        <f t="shared" si="16"/>
        <v>0</v>
      </c>
      <c r="AD20" s="626"/>
      <c r="AE20" s="627"/>
      <c r="AF20" s="628"/>
      <c r="AG20" s="660">
        <f t="shared" si="17"/>
        <v>0</v>
      </c>
      <c r="AH20" s="629"/>
      <c r="AI20" s="661">
        <f t="shared" si="18"/>
        <v>0</v>
      </c>
      <c r="AJ20" s="630">
        <f t="shared" si="19"/>
        <v>0</v>
      </c>
      <c r="AK20" s="626"/>
      <c r="AL20" s="627"/>
      <c r="AM20" s="628"/>
      <c r="AN20" s="660">
        <f t="shared" si="20"/>
        <v>0</v>
      </c>
      <c r="AO20" s="629"/>
      <c r="AP20" s="661">
        <f t="shared" si="21"/>
        <v>0</v>
      </c>
      <c r="AQ20" s="630">
        <f t="shared" si="22"/>
        <v>0</v>
      </c>
      <c r="AR20" s="626"/>
      <c r="AS20" s="627"/>
      <c r="AT20" s="628"/>
      <c r="AU20" s="660">
        <f t="shared" si="1"/>
        <v>0</v>
      </c>
      <c r="AV20" s="629"/>
      <c r="AW20" s="661">
        <f t="shared" si="23"/>
        <v>0</v>
      </c>
      <c r="AX20" s="630">
        <f t="shared" si="24"/>
        <v>0</v>
      </c>
      <c r="AY20" s="626"/>
      <c r="AZ20" s="627"/>
      <c r="BA20" s="628"/>
      <c r="BB20" s="660">
        <f t="shared" si="2"/>
        <v>0</v>
      </c>
      <c r="BC20" s="629"/>
      <c r="BD20" s="661">
        <f t="shared" si="25"/>
        <v>0</v>
      </c>
      <c r="BE20" s="630">
        <f t="shared" si="26"/>
        <v>0</v>
      </c>
      <c r="BF20" s="626"/>
      <c r="BG20" s="627"/>
      <c r="BH20" s="628"/>
      <c r="BI20" s="660">
        <f t="shared" si="3"/>
        <v>0</v>
      </c>
      <c r="BJ20" s="629"/>
      <c r="BK20" s="661">
        <f t="shared" si="27"/>
        <v>0</v>
      </c>
      <c r="BL20" s="630">
        <f t="shared" si="28"/>
        <v>0</v>
      </c>
      <c r="BM20" s="626"/>
      <c r="BN20" s="627"/>
      <c r="BO20" s="628"/>
      <c r="BP20" s="660">
        <f t="shared" si="4"/>
        <v>0</v>
      </c>
      <c r="BQ20" s="629"/>
      <c r="BR20" s="661">
        <f t="shared" si="29"/>
        <v>0</v>
      </c>
      <c r="BS20" s="630">
        <f t="shared" si="30"/>
        <v>0</v>
      </c>
      <c r="BT20" s="679">
        <f t="shared" si="5"/>
        <v>0</v>
      </c>
      <c r="BU20" s="662">
        <f t="shared" si="5"/>
        <v>0</v>
      </c>
      <c r="BV20" s="680">
        <f t="shared" si="5"/>
        <v>0</v>
      </c>
    </row>
    <row r="21" spans="1:74" s="558" customFormat="1" ht="20.100000000000001" customHeight="1">
      <c r="A21" s="625"/>
      <c r="B21" s="626"/>
      <c r="C21" s="627"/>
      <c r="D21" s="628"/>
      <c r="E21" s="660">
        <f t="shared" si="6"/>
        <v>0</v>
      </c>
      <c r="F21" s="629"/>
      <c r="G21" s="661">
        <f t="shared" si="7"/>
        <v>0</v>
      </c>
      <c r="H21" s="630">
        <f t="shared" si="8"/>
        <v>0</v>
      </c>
      <c r="I21" s="626"/>
      <c r="J21" s="627"/>
      <c r="K21" s="628"/>
      <c r="L21" s="660">
        <f t="shared" si="0"/>
        <v>0</v>
      </c>
      <c r="M21" s="629"/>
      <c r="N21" s="661">
        <f t="shared" si="9"/>
        <v>0</v>
      </c>
      <c r="O21" s="630">
        <f t="shared" si="10"/>
        <v>0</v>
      </c>
      <c r="P21" s="626"/>
      <c r="Q21" s="627"/>
      <c r="R21" s="628"/>
      <c r="S21" s="660">
        <f t="shared" si="11"/>
        <v>0</v>
      </c>
      <c r="T21" s="629"/>
      <c r="U21" s="661">
        <f t="shared" si="12"/>
        <v>0</v>
      </c>
      <c r="V21" s="630">
        <f t="shared" si="13"/>
        <v>0</v>
      </c>
      <c r="W21" s="626"/>
      <c r="X21" s="627"/>
      <c r="Y21" s="628"/>
      <c r="Z21" s="660">
        <f t="shared" si="14"/>
        <v>0</v>
      </c>
      <c r="AA21" s="629"/>
      <c r="AB21" s="661">
        <f t="shared" si="15"/>
        <v>0</v>
      </c>
      <c r="AC21" s="630">
        <f t="shared" si="16"/>
        <v>0</v>
      </c>
      <c r="AD21" s="626"/>
      <c r="AE21" s="627"/>
      <c r="AF21" s="628"/>
      <c r="AG21" s="660">
        <f t="shared" si="17"/>
        <v>0</v>
      </c>
      <c r="AH21" s="629"/>
      <c r="AI21" s="661">
        <f t="shared" si="18"/>
        <v>0</v>
      </c>
      <c r="AJ21" s="630">
        <f t="shared" si="19"/>
        <v>0</v>
      </c>
      <c r="AK21" s="626"/>
      <c r="AL21" s="627"/>
      <c r="AM21" s="628"/>
      <c r="AN21" s="660">
        <f t="shared" si="20"/>
        <v>0</v>
      </c>
      <c r="AO21" s="629"/>
      <c r="AP21" s="661">
        <f t="shared" si="21"/>
        <v>0</v>
      </c>
      <c r="AQ21" s="630">
        <f t="shared" si="22"/>
        <v>0</v>
      </c>
      <c r="AR21" s="626"/>
      <c r="AS21" s="627"/>
      <c r="AT21" s="628"/>
      <c r="AU21" s="660">
        <f t="shared" si="1"/>
        <v>0</v>
      </c>
      <c r="AV21" s="629"/>
      <c r="AW21" s="661">
        <f t="shared" si="23"/>
        <v>0</v>
      </c>
      <c r="AX21" s="630">
        <f t="shared" si="24"/>
        <v>0</v>
      </c>
      <c r="AY21" s="626"/>
      <c r="AZ21" s="627"/>
      <c r="BA21" s="628"/>
      <c r="BB21" s="660">
        <f t="shared" si="2"/>
        <v>0</v>
      </c>
      <c r="BC21" s="629"/>
      <c r="BD21" s="661">
        <f t="shared" si="25"/>
        <v>0</v>
      </c>
      <c r="BE21" s="630">
        <f t="shared" si="26"/>
        <v>0</v>
      </c>
      <c r="BF21" s="626"/>
      <c r="BG21" s="627"/>
      <c r="BH21" s="628"/>
      <c r="BI21" s="660">
        <f t="shared" si="3"/>
        <v>0</v>
      </c>
      <c r="BJ21" s="629"/>
      <c r="BK21" s="661">
        <f t="shared" si="27"/>
        <v>0</v>
      </c>
      <c r="BL21" s="630">
        <f t="shared" si="28"/>
        <v>0</v>
      </c>
      <c r="BM21" s="626"/>
      <c r="BN21" s="627"/>
      <c r="BO21" s="628"/>
      <c r="BP21" s="660">
        <f t="shared" si="4"/>
        <v>0</v>
      </c>
      <c r="BQ21" s="629"/>
      <c r="BR21" s="661">
        <f t="shared" si="29"/>
        <v>0</v>
      </c>
      <c r="BS21" s="630">
        <f t="shared" si="30"/>
        <v>0</v>
      </c>
      <c r="BT21" s="679">
        <f t="shared" si="5"/>
        <v>0</v>
      </c>
      <c r="BU21" s="662">
        <f t="shared" si="5"/>
        <v>0</v>
      </c>
      <c r="BV21" s="680">
        <f t="shared" si="5"/>
        <v>0</v>
      </c>
    </row>
    <row r="22" spans="1:74" s="558" customFormat="1" ht="20.100000000000001" customHeight="1">
      <c r="A22" s="625"/>
      <c r="B22" s="626"/>
      <c r="C22" s="627"/>
      <c r="D22" s="628"/>
      <c r="E22" s="660">
        <f t="shared" si="6"/>
        <v>0</v>
      </c>
      <c r="F22" s="629"/>
      <c r="G22" s="661">
        <f t="shared" si="7"/>
        <v>0</v>
      </c>
      <c r="H22" s="630">
        <f t="shared" si="8"/>
        <v>0</v>
      </c>
      <c r="I22" s="626"/>
      <c r="J22" s="627"/>
      <c r="K22" s="628"/>
      <c r="L22" s="660">
        <f t="shared" si="0"/>
        <v>0</v>
      </c>
      <c r="M22" s="629"/>
      <c r="N22" s="661">
        <f t="shared" si="9"/>
        <v>0</v>
      </c>
      <c r="O22" s="630">
        <f t="shared" si="10"/>
        <v>0</v>
      </c>
      <c r="P22" s="626"/>
      <c r="Q22" s="627"/>
      <c r="R22" s="628"/>
      <c r="S22" s="660">
        <f t="shared" si="11"/>
        <v>0</v>
      </c>
      <c r="T22" s="629"/>
      <c r="U22" s="661">
        <f t="shared" si="12"/>
        <v>0</v>
      </c>
      <c r="V22" s="630">
        <f t="shared" si="13"/>
        <v>0</v>
      </c>
      <c r="W22" s="626"/>
      <c r="X22" s="627"/>
      <c r="Y22" s="628"/>
      <c r="Z22" s="660">
        <f t="shared" si="14"/>
        <v>0</v>
      </c>
      <c r="AA22" s="629"/>
      <c r="AB22" s="661">
        <f t="shared" si="15"/>
        <v>0</v>
      </c>
      <c r="AC22" s="630">
        <f t="shared" si="16"/>
        <v>0</v>
      </c>
      <c r="AD22" s="626"/>
      <c r="AE22" s="627"/>
      <c r="AF22" s="628"/>
      <c r="AG22" s="660">
        <f t="shared" si="17"/>
        <v>0</v>
      </c>
      <c r="AH22" s="629"/>
      <c r="AI22" s="661">
        <f t="shared" si="18"/>
        <v>0</v>
      </c>
      <c r="AJ22" s="630">
        <f t="shared" si="19"/>
        <v>0</v>
      </c>
      <c r="AK22" s="626"/>
      <c r="AL22" s="627"/>
      <c r="AM22" s="628"/>
      <c r="AN22" s="660">
        <f t="shared" si="20"/>
        <v>0</v>
      </c>
      <c r="AO22" s="629"/>
      <c r="AP22" s="661">
        <f t="shared" si="21"/>
        <v>0</v>
      </c>
      <c r="AQ22" s="630">
        <f t="shared" si="22"/>
        <v>0</v>
      </c>
      <c r="AR22" s="626"/>
      <c r="AS22" s="627"/>
      <c r="AT22" s="628"/>
      <c r="AU22" s="660">
        <f t="shared" si="1"/>
        <v>0</v>
      </c>
      <c r="AV22" s="629"/>
      <c r="AW22" s="661">
        <f t="shared" si="23"/>
        <v>0</v>
      </c>
      <c r="AX22" s="630">
        <f t="shared" si="24"/>
        <v>0</v>
      </c>
      <c r="AY22" s="626"/>
      <c r="AZ22" s="627"/>
      <c r="BA22" s="628"/>
      <c r="BB22" s="660">
        <f t="shared" si="2"/>
        <v>0</v>
      </c>
      <c r="BC22" s="629"/>
      <c r="BD22" s="661">
        <f t="shared" si="25"/>
        <v>0</v>
      </c>
      <c r="BE22" s="630">
        <f t="shared" si="26"/>
        <v>0</v>
      </c>
      <c r="BF22" s="626"/>
      <c r="BG22" s="627"/>
      <c r="BH22" s="628"/>
      <c r="BI22" s="660">
        <f t="shared" si="3"/>
        <v>0</v>
      </c>
      <c r="BJ22" s="629"/>
      <c r="BK22" s="661">
        <f t="shared" si="27"/>
        <v>0</v>
      </c>
      <c r="BL22" s="630">
        <f t="shared" si="28"/>
        <v>0</v>
      </c>
      <c r="BM22" s="626"/>
      <c r="BN22" s="627"/>
      <c r="BO22" s="628"/>
      <c r="BP22" s="660">
        <f t="shared" si="4"/>
        <v>0</v>
      </c>
      <c r="BQ22" s="629"/>
      <c r="BR22" s="661">
        <f t="shared" si="29"/>
        <v>0</v>
      </c>
      <c r="BS22" s="630">
        <f t="shared" si="30"/>
        <v>0</v>
      </c>
      <c r="BT22" s="679">
        <f t="shared" si="5"/>
        <v>0</v>
      </c>
      <c r="BU22" s="662">
        <f t="shared" si="5"/>
        <v>0</v>
      </c>
      <c r="BV22" s="680">
        <f t="shared" si="5"/>
        <v>0</v>
      </c>
    </row>
    <row r="23" spans="1:74" s="558" customFormat="1" ht="20.100000000000001" customHeight="1">
      <c r="A23" s="625"/>
      <c r="B23" s="626"/>
      <c r="C23" s="627"/>
      <c r="D23" s="628"/>
      <c r="E23" s="660">
        <f t="shared" si="6"/>
        <v>0</v>
      </c>
      <c r="F23" s="629"/>
      <c r="G23" s="661">
        <f t="shared" si="7"/>
        <v>0</v>
      </c>
      <c r="H23" s="630">
        <f t="shared" si="8"/>
        <v>0</v>
      </c>
      <c r="I23" s="626"/>
      <c r="J23" s="627"/>
      <c r="K23" s="628"/>
      <c r="L23" s="660">
        <f t="shared" si="0"/>
        <v>0</v>
      </c>
      <c r="M23" s="629"/>
      <c r="N23" s="661">
        <f t="shared" si="9"/>
        <v>0</v>
      </c>
      <c r="O23" s="630">
        <f t="shared" si="10"/>
        <v>0</v>
      </c>
      <c r="P23" s="626"/>
      <c r="Q23" s="627"/>
      <c r="R23" s="628"/>
      <c r="S23" s="660">
        <f t="shared" si="11"/>
        <v>0</v>
      </c>
      <c r="T23" s="629"/>
      <c r="U23" s="661">
        <f t="shared" si="12"/>
        <v>0</v>
      </c>
      <c r="V23" s="630">
        <f t="shared" si="13"/>
        <v>0</v>
      </c>
      <c r="W23" s="626"/>
      <c r="X23" s="627"/>
      <c r="Y23" s="628"/>
      <c r="Z23" s="660">
        <f t="shared" si="14"/>
        <v>0</v>
      </c>
      <c r="AA23" s="629"/>
      <c r="AB23" s="661">
        <f t="shared" si="15"/>
        <v>0</v>
      </c>
      <c r="AC23" s="630">
        <f t="shared" si="16"/>
        <v>0</v>
      </c>
      <c r="AD23" s="626"/>
      <c r="AE23" s="627"/>
      <c r="AF23" s="628"/>
      <c r="AG23" s="660">
        <f t="shared" si="17"/>
        <v>0</v>
      </c>
      <c r="AH23" s="629"/>
      <c r="AI23" s="661">
        <f t="shared" si="18"/>
        <v>0</v>
      </c>
      <c r="AJ23" s="630">
        <f t="shared" si="19"/>
        <v>0</v>
      </c>
      <c r="AK23" s="626"/>
      <c r="AL23" s="627"/>
      <c r="AM23" s="628"/>
      <c r="AN23" s="660">
        <f t="shared" si="20"/>
        <v>0</v>
      </c>
      <c r="AO23" s="629"/>
      <c r="AP23" s="661">
        <f t="shared" si="21"/>
        <v>0</v>
      </c>
      <c r="AQ23" s="630">
        <f t="shared" si="22"/>
        <v>0</v>
      </c>
      <c r="AR23" s="626"/>
      <c r="AS23" s="627"/>
      <c r="AT23" s="628"/>
      <c r="AU23" s="660">
        <f t="shared" si="1"/>
        <v>0</v>
      </c>
      <c r="AV23" s="629"/>
      <c r="AW23" s="661">
        <f t="shared" si="23"/>
        <v>0</v>
      </c>
      <c r="AX23" s="630">
        <f t="shared" si="24"/>
        <v>0</v>
      </c>
      <c r="AY23" s="626"/>
      <c r="AZ23" s="627"/>
      <c r="BA23" s="628"/>
      <c r="BB23" s="660">
        <f t="shared" si="2"/>
        <v>0</v>
      </c>
      <c r="BC23" s="629"/>
      <c r="BD23" s="661">
        <f t="shared" si="25"/>
        <v>0</v>
      </c>
      <c r="BE23" s="630">
        <f t="shared" si="26"/>
        <v>0</v>
      </c>
      <c r="BF23" s="626"/>
      <c r="BG23" s="627"/>
      <c r="BH23" s="628"/>
      <c r="BI23" s="660">
        <f t="shared" si="3"/>
        <v>0</v>
      </c>
      <c r="BJ23" s="629"/>
      <c r="BK23" s="661">
        <f t="shared" si="27"/>
        <v>0</v>
      </c>
      <c r="BL23" s="630">
        <f t="shared" si="28"/>
        <v>0</v>
      </c>
      <c r="BM23" s="626"/>
      <c r="BN23" s="627"/>
      <c r="BO23" s="628"/>
      <c r="BP23" s="660">
        <f t="shared" si="4"/>
        <v>0</v>
      </c>
      <c r="BQ23" s="629"/>
      <c r="BR23" s="661">
        <f t="shared" si="29"/>
        <v>0</v>
      </c>
      <c r="BS23" s="630">
        <f t="shared" si="30"/>
        <v>0</v>
      </c>
      <c r="BT23" s="679">
        <f t="shared" si="5"/>
        <v>0</v>
      </c>
      <c r="BU23" s="662">
        <f t="shared" si="5"/>
        <v>0</v>
      </c>
      <c r="BV23" s="680">
        <f t="shared" si="5"/>
        <v>0</v>
      </c>
    </row>
    <row r="24" spans="1:74" s="558" customFormat="1" ht="20.100000000000001" customHeight="1">
      <c r="A24" s="625"/>
      <c r="B24" s="626"/>
      <c r="C24" s="627"/>
      <c r="D24" s="628"/>
      <c r="E24" s="660">
        <f t="shared" si="6"/>
        <v>0</v>
      </c>
      <c r="F24" s="629"/>
      <c r="G24" s="661">
        <f t="shared" si="7"/>
        <v>0</v>
      </c>
      <c r="H24" s="630">
        <f t="shared" si="8"/>
        <v>0</v>
      </c>
      <c r="I24" s="626"/>
      <c r="J24" s="627"/>
      <c r="K24" s="628"/>
      <c r="L24" s="660">
        <f t="shared" si="0"/>
        <v>0</v>
      </c>
      <c r="M24" s="629"/>
      <c r="N24" s="661">
        <f t="shared" si="9"/>
        <v>0</v>
      </c>
      <c r="O24" s="630">
        <f t="shared" si="10"/>
        <v>0</v>
      </c>
      <c r="P24" s="626"/>
      <c r="Q24" s="627"/>
      <c r="R24" s="628"/>
      <c r="S24" s="660">
        <f t="shared" si="11"/>
        <v>0</v>
      </c>
      <c r="T24" s="629"/>
      <c r="U24" s="661">
        <f t="shared" si="12"/>
        <v>0</v>
      </c>
      <c r="V24" s="630">
        <f t="shared" si="13"/>
        <v>0</v>
      </c>
      <c r="W24" s="626"/>
      <c r="X24" s="627"/>
      <c r="Y24" s="628"/>
      <c r="Z24" s="660">
        <f t="shared" si="14"/>
        <v>0</v>
      </c>
      <c r="AA24" s="629"/>
      <c r="AB24" s="661">
        <f t="shared" si="15"/>
        <v>0</v>
      </c>
      <c r="AC24" s="630">
        <f t="shared" si="16"/>
        <v>0</v>
      </c>
      <c r="AD24" s="626"/>
      <c r="AE24" s="627"/>
      <c r="AF24" s="628"/>
      <c r="AG24" s="660">
        <f t="shared" si="17"/>
        <v>0</v>
      </c>
      <c r="AH24" s="629"/>
      <c r="AI24" s="661">
        <f t="shared" si="18"/>
        <v>0</v>
      </c>
      <c r="AJ24" s="630">
        <f t="shared" si="19"/>
        <v>0</v>
      </c>
      <c r="AK24" s="626"/>
      <c r="AL24" s="627"/>
      <c r="AM24" s="628"/>
      <c r="AN24" s="660">
        <f t="shared" si="20"/>
        <v>0</v>
      </c>
      <c r="AO24" s="629"/>
      <c r="AP24" s="661">
        <f t="shared" si="21"/>
        <v>0</v>
      </c>
      <c r="AQ24" s="630">
        <f t="shared" si="22"/>
        <v>0</v>
      </c>
      <c r="AR24" s="626"/>
      <c r="AS24" s="627"/>
      <c r="AT24" s="628"/>
      <c r="AU24" s="660">
        <f t="shared" si="1"/>
        <v>0</v>
      </c>
      <c r="AV24" s="629"/>
      <c r="AW24" s="661">
        <f t="shared" si="23"/>
        <v>0</v>
      </c>
      <c r="AX24" s="630">
        <f t="shared" si="24"/>
        <v>0</v>
      </c>
      <c r="AY24" s="626"/>
      <c r="AZ24" s="627"/>
      <c r="BA24" s="628"/>
      <c r="BB24" s="660">
        <f t="shared" si="2"/>
        <v>0</v>
      </c>
      <c r="BC24" s="629"/>
      <c r="BD24" s="661">
        <f t="shared" si="25"/>
        <v>0</v>
      </c>
      <c r="BE24" s="630">
        <f t="shared" si="26"/>
        <v>0</v>
      </c>
      <c r="BF24" s="626"/>
      <c r="BG24" s="627"/>
      <c r="BH24" s="628"/>
      <c r="BI24" s="660">
        <f t="shared" si="3"/>
        <v>0</v>
      </c>
      <c r="BJ24" s="629"/>
      <c r="BK24" s="661">
        <f t="shared" si="27"/>
        <v>0</v>
      </c>
      <c r="BL24" s="630">
        <f t="shared" si="28"/>
        <v>0</v>
      </c>
      <c r="BM24" s="626"/>
      <c r="BN24" s="627"/>
      <c r="BO24" s="628"/>
      <c r="BP24" s="660">
        <f t="shared" si="4"/>
        <v>0</v>
      </c>
      <c r="BQ24" s="629"/>
      <c r="BR24" s="661">
        <f t="shared" si="29"/>
        <v>0</v>
      </c>
      <c r="BS24" s="630">
        <f t="shared" si="30"/>
        <v>0</v>
      </c>
      <c r="BT24" s="679">
        <f t="shared" si="5"/>
        <v>0</v>
      </c>
      <c r="BU24" s="662">
        <f t="shared" si="5"/>
        <v>0</v>
      </c>
      <c r="BV24" s="680">
        <f t="shared" si="5"/>
        <v>0</v>
      </c>
    </row>
    <row r="25" spans="1:74" s="631" customFormat="1" ht="20.100000000000001" customHeight="1">
      <c r="A25" s="625"/>
      <c r="B25" s="626"/>
      <c r="C25" s="627"/>
      <c r="D25" s="628"/>
      <c r="E25" s="660">
        <f t="shared" si="6"/>
        <v>0</v>
      </c>
      <c r="F25" s="629"/>
      <c r="G25" s="661">
        <f t="shared" si="7"/>
        <v>0</v>
      </c>
      <c r="H25" s="630">
        <f t="shared" si="8"/>
        <v>0</v>
      </c>
      <c r="I25" s="626"/>
      <c r="J25" s="627"/>
      <c r="K25" s="628"/>
      <c r="L25" s="660">
        <f t="shared" si="0"/>
        <v>0</v>
      </c>
      <c r="M25" s="629"/>
      <c r="N25" s="661">
        <f t="shared" si="9"/>
        <v>0</v>
      </c>
      <c r="O25" s="630">
        <f t="shared" si="10"/>
        <v>0</v>
      </c>
      <c r="P25" s="626"/>
      <c r="Q25" s="627"/>
      <c r="R25" s="628"/>
      <c r="S25" s="660">
        <f t="shared" si="11"/>
        <v>0</v>
      </c>
      <c r="T25" s="629"/>
      <c r="U25" s="661">
        <f t="shared" si="12"/>
        <v>0</v>
      </c>
      <c r="V25" s="630">
        <f t="shared" si="13"/>
        <v>0</v>
      </c>
      <c r="W25" s="626"/>
      <c r="X25" s="627"/>
      <c r="Y25" s="628"/>
      <c r="Z25" s="660">
        <f t="shared" si="14"/>
        <v>0</v>
      </c>
      <c r="AA25" s="629"/>
      <c r="AB25" s="661">
        <f t="shared" si="15"/>
        <v>0</v>
      </c>
      <c r="AC25" s="630">
        <f t="shared" si="16"/>
        <v>0</v>
      </c>
      <c r="AD25" s="626"/>
      <c r="AE25" s="627"/>
      <c r="AF25" s="628"/>
      <c r="AG25" s="660">
        <f t="shared" si="17"/>
        <v>0</v>
      </c>
      <c r="AH25" s="629"/>
      <c r="AI25" s="661">
        <f t="shared" si="18"/>
        <v>0</v>
      </c>
      <c r="AJ25" s="630">
        <f t="shared" si="19"/>
        <v>0</v>
      </c>
      <c r="AK25" s="626"/>
      <c r="AL25" s="627"/>
      <c r="AM25" s="628"/>
      <c r="AN25" s="660">
        <f t="shared" si="20"/>
        <v>0</v>
      </c>
      <c r="AO25" s="629"/>
      <c r="AP25" s="661">
        <f t="shared" si="21"/>
        <v>0</v>
      </c>
      <c r="AQ25" s="630">
        <f t="shared" si="22"/>
        <v>0</v>
      </c>
      <c r="AR25" s="626"/>
      <c r="AS25" s="627"/>
      <c r="AT25" s="628"/>
      <c r="AU25" s="660">
        <f t="shared" si="1"/>
        <v>0</v>
      </c>
      <c r="AV25" s="629"/>
      <c r="AW25" s="661">
        <f t="shared" si="23"/>
        <v>0</v>
      </c>
      <c r="AX25" s="630">
        <f t="shared" si="24"/>
        <v>0</v>
      </c>
      <c r="AY25" s="626"/>
      <c r="AZ25" s="627"/>
      <c r="BA25" s="628"/>
      <c r="BB25" s="660">
        <f t="shared" si="2"/>
        <v>0</v>
      </c>
      <c r="BC25" s="629"/>
      <c r="BD25" s="661">
        <f t="shared" si="25"/>
        <v>0</v>
      </c>
      <c r="BE25" s="630">
        <f t="shared" si="26"/>
        <v>0</v>
      </c>
      <c r="BF25" s="626"/>
      <c r="BG25" s="627"/>
      <c r="BH25" s="628"/>
      <c r="BI25" s="660">
        <f t="shared" si="3"/>
        <v>0</v>
      </c>
      <c r="BJ25" s="629"/>
      <c r="BK25" s="661">
        <f t="shared" si="27"/>
        <v>0</v>
      </c>
      <c r="BL25" s="630">
        <f t="shared" si="28"/>
        <v>0</v>
      </c>
      <c r="BM25" s="626"/>
      <c r="BN25" s="627"/>
      <c r="BO25" s="628"/>
      <c r="BP25" s="660">
        <f t="shared" si="4"/>
        <v>0</v>
      </c>
      <c r="BQ25" s="629"/>
      <c r="BR25" s="661">
        <f t="shared" si="29"/>
        <v>0</v>
      </c>
      <c r="BS25" s="630">
        <f t="shared" si="30"/>
        <v>0</v>
      </c>
      <c r="BT25" s="679">
        <f t="shared" si="5"/>
        <v>0</v>
      </c>
      <c r="BU25" s="662">
        <f t="shared" si="5"/>
        <v>0</v>
      </c>
      <c r="BV25" s="680">
        <f t="shared" si="5"/>
        <v>0</v>
      </c>
    </row>
    <row r="26" spans="1:74" s="631" customFormat="1" ht="20.100000000000001" customHeight="1">
      <c r="A26" s="625"/>
      <c r="B26" s="626"/>
      <c r="C26" s="627"/>
      <c r="D26" s="628"/>
      <c r="E26" s="660">
        <f t="shared" si="6"/>
        <v>0</v>
      </c>
      <c r="F26" s="629"/>
      <c r="G26" s="661">
        <f t="shared" si="7"/>
        <v>0</v>
      </c>
      <c r="H26" s="630">
        <f t="shared" si="8"/>
        <v>0</v>
      </c>
      <c r="I26" s="626"/>
      <c r="J26" s="627"/>
      <c r="K26" s="628"/>
      <c r="L26" s="660">
        <f t="shared" si="0"/>
        <v>0</v>
      </c>
      <c r="M26" s="629"/>
      <c r="N26" s="661">
        <f t="shared" si="9"/>
        <v>0</v>
      </c>
      <c r="O26" s="630">
        <f t="shared" si="10"/>
        <v>0</v>
      </c>
      <c r="P26" s="626"/>
      <c r="Q26" s="627"/>
      <c r="R26" s="628"/>
      <c r="S26" s="660">
        <f t="shared" si="11"/>
        <v>0</v>
      </c>
      <c r="T26" s="629"/>
      <c r="U26" s="661">
        <f t="shared" si="12"/>
        <v>0</v>
      </c>
      <c r="V26" s="630">
        <f t="shared" si="13"/>
        <v>0</v>
      </c>
      <c r="W26" s="626"/>
      <c r="X26" s="627"/>
      <c r="Y26" s="628"/>
      <c r="Z26" s="660">
        <f t="shared" si="14"/>
        <v>0</v>
      </c>
      <c r="AA26" s="629"/>
      <c r="AB26" s="661">
        <f t="shared" si="15"/>
        <v>0</v>
      </c>
      <c r="AC26" s="630">
        <f t="shared" si="16"/>
        <v>0</v>
      </c>
      <c r="AD26" s="626"/>
      <c r="AE26" s="627"/>
      <c r="AF26" s="628"/>
      <c r="AG26" s="660">
        <f t="shared" si="17"/>
        <v>0</v>
      </c>
      <c r="AH26" s="629"/>
      <c r="AI26" s="661">
        <f t="shared" si="18"/>
        <v>0</v>
      </c>
      <c r="AJ26" s="630">
        <f t="shared" si="19"/>
        <v>0</v>
      </c>
      <c r="AK26" s="626"/>
      <c r="AL26" s="627"/>
      <c r="AM26" s="628"/>
      <c r="AN26" s="660">
        <f t="shared" si="20"/>
        <v>0</v>
      </c>
      <c r="AO26" s="629"/>
      <c r="AP26" s="661">
        <f t="shared" si="21"/>
        <v>0</v>
      </c>
      <c r="AQ26" s="630">
        <f t="shared" si="22"/>
        <v>0</v>
      </c>
      <c r="AR26" s="626"/>
      <c r="AS26" s="627"/>
      <c r="AT26" s="628"/>
      <c r="AU26" s="660">
        <f t="shared" si="1"/>
        <v>0</v>
      </c>
      <c r="AV26" s="629"/>
      <c r="AW26" s="661">
        <f t="shared" si="23"/>
        <v>0</v>
      </c>
      <c r="AX26" s="630">
        <f t="shared" si="24"/>
        <v>0</v>
      </c>
      <c r="AY26" s="626"/>
      <c r="AZ26" s="627"/>
      <c r="BA26" s="628"/>
      <c r="BB26" s="660">
        <f t="shared" si="2"/>
        <v>0</v>
      </c>
      <c r="BC26" s="629"/>
      <c r="BD26" s="661">
        <f t="shared" si="25"/>
        <v>0</v>
      </c>
      <c r="BE26" s="630">
        <f t="shared" si="26"/>
        <v>0</v>
      </c>
      <c r="BF26" s="626"/>
      <c r="BG26" s="627"/>
      <c r="BH26" s="628"/>
      <c r="BI26" s="660">
        <f t="shared" si="3"/>
        <v>0</v>
      </c>
      <c r="BJ26" s="629"/>
      <c r="BK26" s="661">
        <f t="shared" si="27"/>
        <v>0</v>
      </c>
      <c r="BL26" s="630">
        <f t="shared" si="28"/>
        <v>0</v>
      </c>
      <c r="BM26" s="626"/>
      <c r="BN26" s="627"/>
      <c r="BO26" s="628"/>
      <c r="BP26" s="660">
        <f t="shared" si="4"/>
        <v>0</v>
      </c>
      <c r="BQ26" s="629"/>
      <c r="BR26" s="661">
        <f t="shared" si="29"/>
        <v>0</v>
      </c>
      <c r="BS26" s="630">
        <f t="shared" si="30"/>
        <v>0</v>
      </c>
      <c r="BT26" s="679">
        <f t="shared" si="5"/>
        <v>0</v>
      </c>
      <c r="BU26" s="662">
        <f t="shared" si="5"/>
        <v>0</v>
      </c>
      <c r="BV26" s="680">
        <f t="shared" si="5"/>
        <v>0</v>
      </c>
    </row>
    <row r="27" spans="1:74" s="631" customFormat="1" ht="20.100000000000001" customHeight="1">
      <c r="A27" s="625"/>
      <c r="B27" s="626"/>
      <c r="C27" s="627"/>
      <c r="D27" s="628"/>
      <c r="E27" s="660">
        <f t="shared" si="6"/>
        <v>0</v>
      </c>
      <c r="F27" s="629"/>
      <c r="G27" s="661">
        <f t="shared" si="7"/>
        <v>0</v>
      </c>
      <c r="H27" s="630">
        <f t="shared" si="8"/>
        <v>0</v>
      </c>
      <c r="I27" s="626"/>
      <c r="J27" s="627"/>
      <c r="K27" s="628"/>
      <c r="L27" s="660">
        <f t="shared" si="0"/>
        <v>0</v>
      </c>
      <c r="M27" s="629"/>
      <c r="N27" s="661">
        <f t="shared" si="9"/>
        <v>0</v>
      </c>
      <c r="O27" s="630">
        <f t="shared" si="10"/>
        <v>0</v>
      </c>
      <c r="P27" s="626"/>
      <c r="Q27" s="627"/>
      <c r="R27" s="628"/>
      <c r="S27" s="660">
        <f t="shared" si="11"/>
        <v>0</v>
      </c>
      <c r="T27" s="629"/>
      <c r="U27" s="661">
        <f t="shared" si="12"/>
        <v>0</v>
      </c>
      <c r="V27" s="630">
        <f t="shared" si="13"/>
        <v>0</v>
      </c>
      <c r="W27" s="626"/>
      <c r="X27" s="627"/>
      <c r="Y27" s="628"/>
      <c r="Z27" s="660">
        <f t="shared" si="14"/>
        <v>0</v>
      </c>
      <c r="AA27" s="629"/>
      <c r="AB27" s="661">
        <f t="shared" si="15"/>
        <v>0</v>
      </c>
      <c r="AC27" s="630">
        <f t="shared" si="16"/>
        <v>0</v>
      </c>
      <c r="AD27" s="626"/>
      <c r="AE27" s="627"/>
      <c r="AF27" s="628"/>
      <c r="AG27" s="660">
        <f t="shared" si="17"/>
        <v>0</v>
      </c>
      <c r="AH27" s="629"/>
      <c r="AI27" s="661">
        <f t="shared" si="18"/>
        <v>0</v>
      </c>
      <c r="AJ27" s="630">
        <f t="shared" si="19"/>
        <v>0</v>
      </c>
      <c r="AK27" s="626"/>
      <c r="AL27" s="627"/>
      <c r="AM27" s="628"/>
      <c r="AN27" s="660">
        <f t="shared" si="20"/>
        <v>0</v>
      </c>
      <c r="AO27" s="629"/>
      <c r="AP27" s="661">
        <f t="shared" si="21"/>
        <v>0</v>
      </c>
      <c r="AQ27" s="630">
        <f t="shared" si="22"/>
        <v>0</v>
      </c>
      <c r="AR27" s="626"/>
      <c r="AS27" s="627"/>
      <c r="AT27" s="628"/>
      <c r="AU27" s="660">
        <f t="shared" si="1"/>
        <v>0</v>
      </c>
      <c r="AV27" s="629"/>
      <c r="AW27" s="661">
        <f t="shared" si="23"/>
        <v>0</v>
      </c>
      <c r="AX27" s="630">
        <f t="shared" si="24"/>
        <v>0</v>
      </c>
      <c r="AY27" s="626"/>
      <c r="AZ27" s="627"/>
      <c r="BA27" s="628"/>
      <c r="BB27" s="660">
        <f t="shared" si="2"/>
        <v>0</v>
      </c>
      <c r="BC27" s="629"/>
      <c r="BD27" s="661">
        <f t="shared" si="25"/>
        <v>0</v>
      </c>
      <c r="BE27" s="630">
        <f t="shared" si="26"/>
        <v>0</v>
      </c>
      <c r="BF27" s="626"/>
      <c r="BG27" s="627"/>
      <c r="BH27" s="628"/>
      <c r="BI27" s="660">
        <f t="shared" si="3"/>
        <v>0</v>
      </c>
      <c r="BJ27" s="629"/>
      <c r="BK27" s="661">
        <f t="shared" si="27"/>
        <v>0</v>
      </c>
      <c r="BL27" s="630">
        <f t="shared" si="28"/>
        <v>0</v>
      </c>
      <c r="BM27" s="626"/>
      <c r="BN27" s="627"/>
      <c r="BO27" s="628"/>
      <c r="BP27" s="660">
        <f t="shared" si="4"/>
        <v>0</v>
      </c>
      <c r="BQ27" s="629"/>
      <c r="BR27" s="661">
        <f t="shared" si="29"/>
        <v>0</v>
      </c>
      <c r="BS27" s="630">
        <f t="shared" si="30"/>
        <v>0</v>
      </c>
      <c r="BT27" s="679">
        <f t="shared" si="5"/>
        <v>0</v>
      </c>
      <c r="BU27" s="662">
        <f t="shared" si="5"/>
        <v>0</v>
      </c>
      <c r="BV27" s="680">
        <f t="shared" si="5"/>
        <v>0</v>
      </c>
    </row>
    <row r="28" spans="1:74" s="631" customFormat="1" ht="20.100000000000001" customHeight="1">
      <c r="A28" s="625"/>
      <c r="B28" s="626"/>
      <c r="C28" s="627"/>
      <c r="D28" s="628"/>
      <c r="E28" s="660">
        <f t="shared" si="6"/>
        <v>0</v>
      </c>
      <c r="F28" s="629"/>
      <c r="G28" s="661">
        <f t="shared" si="7"/>
        <v>0</v>
      </c>
      <c r="H28" s="630">
        <f t="shared" si="8"/>
        <v>0</v>
      </c>
      <c r="I28" s="626"/>
      <c r="J28" s="627"/>
      <c r="K28" s="628"/>
      <c r="L28" s="660">
        <f t="shared" si="0"/>
        <v>0</v>
      </c>
      <c r="M28" s="629"/>
      <c r="N28" s="661">
        <f t="shared" si="9"/>
        <v>0</v>
      </c>
      <c r="O28" s="630">
        <f t="shared" si="10"/>
        <v>0</v>
      </c>
      <c r="P28" s="626"/>
      <c r="Q28" s="627"/>
      <c r="R28" s="628"/>
      <c r="S28" s="660">
        <f t="shared" si="11"/>
        <v>0</v>
      </c>
      <c r="T28" s="629"/>
      <c r="U28" s="661">
        <f t="shared" si="12"/>
        <v>0</v>
      </c>
      <c r="V28" s="630">
        <f t="shared" si="13"/>
        <v>0</v>
      </c>
      <c r="W28" s="626"/>
      <c r="X28" s="627"/>
      <c r="Y28" s="628"/>
      <c r="Z28" s="660">
        <f t="shared" si="14"/>
        <v>0</v>
      </c>
      <c r="AA28" s="629"/>
      <c r="AB28" s="661">
        <f t="shared" si="15"/>
        <v>0</v>
      </c>
      <c r="AC28" s="630">
        <f t="shared" si="16"/>
        <v>0</v>
      </c>
      <c r="AD28" s="626"/>
      <c r="AE28" s="627"/>
      <c r="AF28" s="628"/>
      <c r="AG28" s="660">
        <f t="shared" si="17"/>
        <v>0</v>
      </c>
      <c r="AH28" s="629"/>
      <c r="AI28" s="661">
        <f t="shared" si="18"/>
        <v>0</v>
      </c>
      <c r="AJ28" s="630">
        <f t="shared" si="19"/>
        <v>0</v>
      </c>
      <c r="AK28" s="626"/>
      <c r="AL28" s="627"/>
      <c r="AM28" s="628"/>
      <c r="AN28" s="660">
        <f t="shared" si="20"/>
        <v>0</v>
      </c>
      <c r="AO28" s="629"/>
      <c r="AP28" s="661">
        <f t="shared" si="21"/>
        <v>0</v>
      </c>
      <c r="AQ28" s="630">
        <f t="shared" si="22"/>
        <v>0</v>
      </c>
      <c r="AR28" s="626"/>
      <c r="AS28" s="627"/>
      <c r="AT28" s="628"/>
      <c r="AU28" s="660">
        <f t="shared" si="1"/>
        <v>0</v>
      </c>
      <c r="AV28" s="629"/>
      <c r="AW28" s="661">
        <f t="shared" si="23"/>
        <v>0</v>
      </c>
      <c r="AX28" s="630">
        <f t="shared" si="24"/>
        <v>0</v>
      </c>
      <c r="AY28" s="626"/>
      <c r="AZ28" s="627"/>
      <c r="BA28" s="628"/>
      <c r="BB28" s="660">
        <f t="shared" si="2"/>
        <v>0</v>
      </c>
      <c r="BC28" s="629"/>
      <c r="BD28" s="661">
        <f t="shared" si="25"/>
        <v>0</v>
      </c>
      <c r="BE28" s="630">
        <f t="shared" si="26"/>
        <v>0</v>
      </c>
      <c r="BF28" s="626"/>
      <c r="BG28" s="627"/>
      <c r="BH28" s="628"/>
      <c r="BI28" s="660">
        <f t="shared" si="3"/>
        <v>0</v>
      </c>
      <c r="BJ28" s="629"/>
      <c r="BK28" s="661">
        <f t="shared" si="27"/>
        <v>0</v>
      </c>
      <c r="BL28" s="630">
        <f t="shared" si="28"/>
        <v>0</v>
      </c>
      <c r="BM28" s="626"/>
      <c r="BN28" s="627"/>
      <c r="BO28" s="628"/>
      <c r="BP28" s="660">
        <f t="shared" si="4"/>
        <v>0</v>
      </c>
      <c r="BQ28" s="629"/>
      <c r="BR28" s="661">
        <f t="shared" si="29"/>
        <v>0</v>
      </c>
      <c r="BS28" s="630">
        <f t="shared" si="30"/>
        <v>0</v>
      </c>
      <c r="BT28" s="679">
        <f t="shared" ref="BT28:BV54" si="31">SUM(F28,M28,T28,AA28,AH28,AO28,AV28,BC28,BJ28,BQ28)</f>
        <v>0</v>
      </c>
      <c r="BU28" s="662">
        <f t="shared" si="31"/>
        <v>0</v>
      </c>
      <c r="BV28" s="680">
        <f t="shared" si="31"/>
        <v>0</v>
      </c>
    </row>
    <row r="29" spans="1:74" s="631" customFormat="1" ht="20.100000000000001" customHeight="1">
      <c r="A29" s="625"/>
      <c r="B29" s="626"/>
      <c r="C29" s="627"/>
      <c r="D29" s="628"/>
      <c r="E29" s="660">
        <f t="shared" si="6"/>
        <v>0</v>
      </c>
      <c r="F29" s="629"/>
      <c r="G29" s="661">
        <f t="shared" si="7"/>
        <v>0</v>
      </c>
      <c r="H29" s="630">
        <f t="shared" si="8"/>
        <v>0</v>
      </c>
      <c r="I29" s="626"/>
      <c r="J29" s="627"/>
      <c r="K29" s="628"/>
      <c r="L29" s="660">
        <f t="shared" si="0"/>
        <v>0</v>
      </c>
      <c r="M29" s="629"/>
      <c r="N29" s="661">
        <f t="shared" si="9"/>
        <v>0</v>
      </c>
      <c r="O29" s="630">
        <f t="shared" si="10"/>
        <v>0</v>
      </c>
      <c r="P29" s="626"/>
      <c r="Q29" s="627"/>
      <c r="R29" s="628"/>
      <c r="S29" s="660">
        <f t="shared" si="11"/>
        <v>0</v>
      </c>
      <c r="T29" s="629"/>
      <c r="U29" s="661">
        <f t="shared" si="12"/>
        <v>0</v>
      </c>
      <c r="V29" s="630">
        <f t="shared" si="13"/>
        <v>0</v>
      </c>
      <c r="W29" s="626"/>
      <c r="X29" s="627"/>
      <c r="Y29" s="628"/>
      <c r="Z29" s="660">
        <f t="shared" si="14"/>
        <v>0</v>
      </c>
      <c r="AA29" s="629"/>
      <c r="AB29" s="661">
        <f t="shared" si="15"/>
        <v>0</v>
      </c>
      <c r="AC29" s="630">
        <f t="shared" si="16"/>
        <v>0</v>
      </c>
      <c r="AD29" s="626"/>
      <c r="AE29" s="627"/>
      <c r="AF29" s="628"/>
      <c r="AG29" s="660">
        <f t="shared" si="17"/>
        <v>0</v>
      </c>
      <c r="AH29" s="629"/>
      <c r="AI29" s="661">
        <f t="shared" si="18"/>
        <v>0</v>
      </c>
      <c r="AJ29" s="630">
        <f t="shared" si="19"/>
        <v>0</v>
      </c>
      <c r="AK29" s="626"/>
      <c r="AL29" s="627"/>
      <c r="AM29" s="628"/>
      <c r="AN29" s="660">
        <f t="shared" si="20"/>
        <v>0</v>
      </c>
      <c r="AO29" s="629"/>
      <c r="AP29" s="661">
        <f t="shared" si="21"/>
        <v>0</v>
      </c>
      <c r="AQ29" s="630">
        <f t="shared" si="22"/>
        <v>0</v>
      </c>
      <c r="AR29" s="626"/>
      <c r="AS29" s="627"/>
      <c r="AT29" s="628"/>
      <c r="AU29" s="660">
        <f t="shared" si="1"/>
        <v>0</v>
      </c>
      <c r="AV29" s="629"/>
      <c r="AW29" s="661">
        <f t="shared" si="23"/>
        <v>0</v>
      </c>
      <c r="AX29" s="630">
        <f t="shared" si="24"/>
        <v>0</v>
      </c>
      <c r="AY29" s="626"/>
      <c r="AZ29" s="627"/>
      <c r="BA29" s="628"/>
      <c r="BB29" s="660">
        <f t="shared" si="2"/>
        <v>0</v>
      </c>
      <c r="BC29" s="629"/>
      <c r="BD29" s="661">
        <f t="shared" si="25"/>
        <v>0</v>
      </c>
      <c r="BE29" s="630">
        <f t="shared" si="26"/>
        <v>0</v>
      </c>
      <c r="BF29" s="626"/>
      <c r="BG29" s="627"/>
      <c r="BH29" s="628"/>
      <c r="BI29" s="660">
        <f t="shared" si="3"/>
        <v>0</v>
      </c>
      <c r="BJ29" s="629"/>
      <c r="BK29" s="661">
        <f t="shared" si="27"/>
        <v>0</v>
      </c>
      <c r="BL29" s="630">
        <f t="shared" si="28"/>
        <v>0</v>
      </c>
      <c r="BM29" s="626"/>
      <c r="BN29" s="627"/>
      <c r="BO29" s="628"/>
      <c r="BP29" s="660">
        <f t="shared" si="4"/>
        <v>0</v>
      </c>
      <c r="BQ29" s="629"/>
      <c r="BR29" s="661">
        <f t="shared" si="29"/>
        <v>0</v>
      </c>
      <c r="BS29" s="630">
        <f t="shared" si="30"/>
        <v>0</v>
      </c>
      <c r="BT29" s="679">
        <f t="shared" si="31"/>
        <v>0</v>
      </c>
      <c r="BU29" s="662">
        <f t="shared" si="31"/>
        <v>0</v>
      </c>
      <c r="BV29" s="680">
        <f t="shared" si="31"/>
        <v>0</v>
      </c>
    </row>
    <row r="30" spans="1:74" s="631" customFormat="1" ht="20.100000000000001" customHeight="1">
      <c r="A30" s="625"/>
      <c r="B30" s="626"/>
      <c r="C30" s="627"/>
      <c r="D30" s="628"/>
      <c r="E30" s="660">
        <f t="shared" si="6"/>
        <v>0</v>
      </c>
      <c r="F30" s="629"/>
      <c r="G30" s="661">
        <f t="shared" si="7"/>
        <v>0</v>
      </c>
      <c r="H30" s="630">
        <f t="shared" si="8"/>
        <v>0</v>
      </c>
      <c r="I30" s="626"/>
      <c r="J30" s="627"/>
      <c r="K30" s="628"/>
      <c r="L30" s="660">
        <f t="shared" si="0"/>
        <v>0</v>
      </c>
      <c r="M30" s="629"/>
      <c r="N30" s="661">
        <f t="shared" si="9"/>
        <v>0</v>
      </c>
      <c r="O30" s="630">
        <f t="shared" si="10"/>
        <v>0</v>
      </c>
      <c r="P30" s="626"/>
      <c r="Q30" s="627"/>
      <c r="R30" s="628"/>
      <c r="S30" s="660">
        <f t="shared" si="11"/>
        <v>0</v>
      </c>
      <c r="T30" s="629"/>
      <c r="U30" s="661">
        <f t="shared" si="12"/>
        <v>0</v>
      </c>
      <c r="V30" s="630">
        <f t="shared" si="13"/>
        <v>0</v>
      </c>
      <c r="W30" s="626"/>
      <c r="X30" s="627"/>
      <c r="Y30" s="628"/>
      <c r="Z30" s="660">
        <f t="shared" si="14"/>
        <v>0</v>
      </c>
      <c r="AA30" s="629"/>
      <c r="AB30" s="661">
        <f t="shared" si="15"/>
        <v>0</v>
      </c>
      <c r="AC30" s="630">
        <f t="shared" si="16"/>
        <v>0</v>
      </c>
      <c r="AD30" s="626"/>
      <c r="AE30" s="627"/>
      <c r="AF30" s="628"/>
      <c r="AG30" s="660">
        <f t="shared" si="17"/>
        <v>0</v>
      </c>
      <c r="AH30" s="629"/>
      <c r="AI30" s="661">
        <f t="shared" si="18"/>
        <v>0</v>
      </c>
      <c r="AJ30" s="630">
        <f t="shared" si="19"/>
        <v>0</v>
      </c>
      <c r="AK30" s="626"/>
      <c r="AL30" s="627"/>
      <c r="AM30" s="628"/>
      <c r="AN30" s="660">
        <f t="shared" si="20"/>
        <v>0</v>
      </c>
      <c r="AO30" s="629"/>
      <c r="AP30" s="661">
        <f t="shared" si="21"/>
        <v>0</v>
      </c>
      <c r="AQ30" s="630">
        <f t="shared" si="22"/>
        <v>0</v>
      </c>
      <c r="AR30" s="626"/>
      <c r="AS30" s="627"/>
      <c r="AT30" s="628"/>
      <c r="AU30" s="660">
        <f t="shared" si="1"/>
        <v>0</v>
      </c>
      <c r="AV30" s="629"/>
      <c r="AW30" s="661">
        <f t="shared" si="23"/>
        <v>0</v>
      </c>
      <c r="AX30" s="630">
        <f t="shared" si="24"/>
        <v>0</v>
      </c>
      <c r="AY30" s="626"/>
      <c r="AZ30" s="627"/>
      <c r="BA30" s="628"/>
      <c r="BB30" s="660">
        <f t="shared" si="2"/>
        <v>0</v>
      </c>
      <c r="BC30" s="629"/>
      <c r="BD30" s="661">
        <f t="shared" si="25"/>
        <v>0</v>
      </c>
      <c r="BE30" s="630">
        <f t="shared" si="26"/>
        <v>0</v>
      </c>
      <c r="BF30" s="626"/>
      <c r="BG30" s="627"/>
      <c r="BH30" s="628"/>
      <c r="BI30" s="660">
        <f t="shared" si="3"/>
        <v>0</v>
      </c>
      <c r="BJ30" s="629"/>
      <c r="BK30" s="661">
        <f t="shared" si="27"/>
        <v>0</v>
      </c>
      <c r="BL30" s="630">
        <f t="shared" si="28"/>
        <v>0</v>
      </c>
      <c r="BM30" s="626"/>
      <c r="BN30" s="627"/>
      <c r="BO30" s="628"/>
      <c r="BP30" s="660">
        <f t="shared" si="4"/>
        <v>0</v>
      </c>
      <c r="BQ30" s="629"/>
      <c r="BR30" s="661">
        <f t="shared" si="29"/>
        <v>0</v>
      </c>
      <c r="BS30" s="630">
        <f t="shared" si="30"/>
        <v>0</v>
      </c>
      <c r="BT30" s="679">
        <f t="shared" si="31"/>
        <v>0</v>
      </c>
      <c r="BU30" s="662">
        <f t="shared" si="31"/>
        <v>0</v>
      </c>
      <c r="BV30" s="680">
        <f t="shared" si="31"/>
        <v>0</v>
      </c>
    </row>
    <row r="31" spans="1:74" s="631" customFormat="1" ht="20.100000000000001" customHeight="1">
      <c r="A31" s="625"/>
      <c r="B31" s="626"/>
      <c r="C31" s="627"/>
      <c r="D31" s="628"/>
      <c r="E31" s="660">
        <f t="shared" si="6"/>
        <v>0</v>
      </c>
      <c r="F31" s="629"/>
      <c r="G31" s="661">
        <f t="shared" si="7"/>
        <v>0</v>
      </c>
      <c r="H31" s="630">
        <f t="shared" si="8"/>
        <v>0</v>
      </c>
      <c r="I31" s="626"/>
      <c r="J31" s="627"/>
      <c r="K31" s="628"/>
      <c r="L31" s="660">
        <f t="shared" si="0"/>
        <v>0</v>
      </c>
      <c r="M31" s="629"/>
      <c r="N31" s="661">
        <f t="shared" si="9"/>
        <v>0</v>
      </c>
      <c r="O31" s="630">
        <f t="shared" si="10"/>
        <v>0</v>
      </c>
      <c r="P31" s="626"/>
      <c r="Q31" s="627"/>
      <c r="R31" s="628"/>
      <c r="S31" s="660">
        <f t="shared" si="11"/>
        <v>0</v>
      </c>
      <c r="T31" s="629"/>
      <c r="U31" s="661">
        <f t="shared" si="12"/>
        <v>0</v>
      </c>
      <c r="V31" s="630">
        <f t="shared" si="13"/>
        <v>0</v>
      </c>
      <c r="W31" s="626"/>
      <c r="X31" s="627"/>
      <c r="Y31" s="628"/>
      <c r="Z31" s="660">
        <f t="shared" si="14"/>
        <v>0</v>
      </c>
      <c r="AA31" s="629"/>
      <c r="AB31" s="661">
        <f t="shared" si="15"/>
        <v>0</v>
      </c>
      <c r="AC31" s="630">
        <f t="shared" si="16"/>
        <v>0</v>
      </c>
      <c r="AD31" s="626"/>
      <c r="AE31" s="627"/>
      <c r="AF31" s="628"/>
      <c r="AG31" s="660">
        <f t="shared" si="17"/>
        <v>0</v>
      </c>
      <c r="AH31" s="629"/>
      <c r="AI31" s="661">
        <f t="shared" si="18"/>
        <v>0</v>
      </c>
      <c r="AJ31" s="630">
        <f t="shared" si="19"/>
        <v>0</v>
      </c>
      <c r="AK31" s="626"/>
      <c r="AL31" s="627"/>
      <c r="AM31" s="628"/>
      <c r="AN31" s="660">
        <f t="shared" si="20"/>
        <v>0</v>
      </c>
      <c r="AO31" s="629"/>
      <c r="AP31" s="661">
        <f t="shared" si="21"/>
        <v>0</v>
      </c>
      <c r="AQ31" s="630">
        <f t="shared" si="22"/>
        <v>0</v>
      </c>
      <c r="AR31" s="626"/>
      <c r="AS31" s="627"/>
      <c r="AT31" s="628"/>
      <c r="AU31" s="660">
        <f t="shared" si="1"/>
        <v>0</v>
      </c>
      <c r="AV31" s="629"/>
      <c r="AW31" s="661">
        <f t="shared" si="23"/>
        <v>0</v>
      </c>
      <c r="AX31" s="630">
        <f t="shared" si="24"/>
        <v>0</v>
      </c>
      <c r="AY31" s="626"/>
      <c r="AZ31" s="627"/>
      <c r="BA31" s="628"/>
      <c r="BB31" s="660">
        <f t="shared" si="2"/>
        <v>0</v>
      </c>
      <c r="BC31" s="629"/>
      <c r="BD31" s="661">
        <f t="shared" si="25"/>
        <v>0</v>
      </c>
      <c r="BE31" s="630">
        <f t="shared" si="26"/>
        <v>0</v>
      </c>
      <c r="BF31" s="626"/>
      <c r="BG31" s="627"/>
      <c r="BH31" s="628"/>
      <c r="BI31" s="660">
        <f t="shared" si="3"/>
        <v>0</v>
      </c>
      <c r="BJ31" s="629"/>
      <c r="BK31" s="661">
        <f t="shared" si="27"/>
        <v>0</v>
      </c>
      <c r="BL31" s="630">
        <f t="shared" si="28"/>
        <v>0</v>
      </c>
      <c r="BM31" s="626"/>
      <c r="BN31" s="627"/>
      <c r="BO31" s="628"/>
      <c r="BP31" s="660">
        <f t="shared" si="4"/>
        <v>0</v>
      </c>
      <c r="BQ31" s="629"/>
      <c r="BR31" s="661">
        <f t="shared" si="29"/>
        <v>0</v>
      </c>
      <c r="BS31" s="630">
        <f t="shared" si="30"/>
        <v>0</v>
      </c>
      <c r="BT31" s="679">
        <f t="shared" si="31"/>
        <v>0</v>
      </c>
      <c r="BU31" s="662">
        <f t="shared" si="31"/>
        <v>0</v>
      </c>
      <c r="BV31" s="680">
        <f t="shared" si="31"/>
        <v>0</v>
      </c>
    </row>
    <row r="32" spans="1:74" s="631" customFormat="1" ht="20.100000000000001" customHeight="1">
      <c r="A32" s="625"/>
      <c r="B32" s="626"/>
      <c r="C32" s="627"/>
      <c r="D32" s="628"/>
      <c r="E32" s="660">
        <f t="shared" si="6"/>
        <v>0</v>
      </c>
      <c r="F32" s="629"/>
      <c r="G32" s="661">
        <f t="shared" si="7"/>
        <v>0</v>
      </c>
      <c r="H32" s="630">
        <f t="shared" si="8"/>
        <v>0</v>
      </c>
      <c r="I32" s="626"/>
      <c r="J32" s="627"/>
      <c r="K32" s="628"/>
      <c r="L32" s="660">
        <f t="shared" si="0"/>
        <v>0</v>
      </c>
      <c r="M32" s="629"/>
      <c r="N32" s="661">
        <f t="shared" si="9"/>
        <v>0</v>
      </c>
      <c r="O32" s="630">
        <f t="shared" si="10"/>
        <v>0</v>
      </c>
      <c r="P32" s="626"/>
      <c r="Q32" s="627"/>
      <c r="R32" s="628"/>
      <c r="S32" s="660">
        <f t="shared" si="11"/>
        <v>0</v>
      </c>
      <c r="T32" s="629"/>
      <c r="U32" s="661">
        <f t="shared" si="12"/>
        <v>0</v>
      </c>
      <c r="V32" s="630">
        <f t="shared" si="13"/>
        <v>0</v>
      </c>
      <c r="W32" s="626"/>
      <c r="X32" s="627"/>
      <c r="Y32" s="628"/>
      <c r="Z32" s="660">
        <f t="shared" si="14"/>
        <v>0</v>
      </c>
      <c r="AA32" s="629"/>
      <c r="AB32" s="661">
        <f t="shared" si="15"/>
        <v>0</v>
      </c>
      <c r="AC32" s="630">
        <f t="shared" si="16"/>
        <v>0</v>
      </c>
      <c r="AD32" s="626"/>
      <c r="AE32" s="627"/>
      <c r="AF32" s="628"/>
      <c r="AG32" s="660">
        <f t="shared" si="17"/>
        <v>0</v>
      </c>
      <c r="AH32" s="629"/>
      <c r="AI32" s="661">
        <f t="shared" si="18"/>
        <v>0</v>
      </c>
      <c r="AJ32" s="630">
        <f t="shared" si="19"/>
        <v>0</v>
      </c>
      <c r="AK32" s="626"/>
      <c r="AL32" s="627"/>
      <c r="AM32" s="628"/>
      <c r="AN32" s="660">
        <f t="shared" si="20"/>
        <v>0</v>
      </c>
      <c r="AO32" s="629"/>
      <c r="AP32" s="661">
        <f t="shared" si="21"/>
        <v>0</v>
      </c>
      <c r="AQ32" s="630">
        <f t="shared" si="22"/>
        <v>0</v>
      </c>
      <c r="AR32" s="626"/>
      <c r="AS32" s="627"/>
      <c r="AT32" s="628"/>
      <c r="AU32" s="660">
        <f t="shared" si="1"/>
        <v>0</v>
      </c>
      <c r="AV32" s="629"/>
      <c r="AW32" s="661">
        <f t="shared" si="23"/>
        <v>0</v>
      </c>
      <c r="AX32" s="630">
        <f t="shared" si="24"/>
        <v>0</v>
      </c>
      <c r="AY32" s="626"/>
      <c r="AZ32" s="627"/>
      <c r="BA32" s="628"/>
      <c r="BB32" s="660">
        <f t="shared" si="2"/>
        <v>0</v>
      </c>
      <c r="BC32" s="629"/>
      <c r="BD32" s="661">
        <f t="shared" si="25"/>
        <v>0</v>
      </c>
      <c r="BE32" s="630">
        <f t="shared" si="26"/>
        <v>0</v>
      </c>
      <c r="BF32" s="626"/>
      <c r="BG32" s="627"/>
      <c r="BH32" s="628"/>
      <c r="BI32" s="660">
        <f t="shared" si="3"/>
        <v>0</v>
      </c>
      <c r="BJ32" s="629"/>
      <c r="BK32" s="661">
        <f t="shared" si="27"/>
        <v>0</v>
      </c>
      <c r="BL32" s="630">
        <f t="shared" si="28"/>
        <v>0</v>
      </c>
      <c r="BM32" s="626"/>
      <c r="BN32" s="627"/>
      <c r="BO32" s="628"/>
      <c r="BP32" s="660">
        <f t="shared" si="4"/>
        <v>0</v>
      </c>
      <c r="BQ32" s="629"/>
      <c r="BR32" s="661">
        <f t="shared" si="29"/>
        <v>0</v>
      </c>
      <c r="BS32" s="630">
        <f t="shared" si="30"/>
        <v>0</v>
      </c>
      <c r="BT32" s="679">
        <f t="shared" si="31"/>
        <v>0</v>
      </c>
      <c r="BU32" s="662">
        <f t="shared" si="31"/>
        <v>0</v>
      </c>
      <c r="BV32" s="680">
        <f t="shared" si="31"/>
        <v>0</v>
      </c>
    </row>
    <row r="33" spans="1:74" s="631" customFormat="1" ht="20.100000000000001" customHeight="1">
      <c r="A33" s="625"/>
      <c r="B33" s="626"/>
      <c r="C33" s="627"/>
      <c r="D33" s="628"/>
      <c r="E33" s="660">
        <f t="shared" si="6"/>
        <v>0</v>
      </c>
      <c r="F33" s="629"/>
      <c r="G33" s="661">
        <f t="shared" si="7"/>
        <v>0</v>
      </c>
      <c r="H33" s="630">
        <f t="shared" si="8"/>
        <v>0</v>
      </c>
      <c r="I33" s="626"/>
      <c r="J33" s="627"/>
      <c r="K33" s="628"/>
      <c r="L33" s="660">
        <f t="shared" si="0"/>
        <v>0</v>
      </c>
      <c r="M33" s="629"/>
      <c r="N33" s="661">
        <f t="shared" si="9"/>
        <v>0</v>
      </c>
      <c r="O33" s="630">
        <f t="shared" si="10"/>
        <v>0</v>
      </c>
      <c r="P33" s="626"/>
      <c r="Q33" s="627"/>
      <c r="R33" s="628"/>
      <c r="S33" s="660">
        <f t="shared" si="11"/>
        <v>0</v>
      </c>
      <c r="T33" s="629"/>
      <c r="U33" s="661">
        <f t="shared" si="12"/>
        <v>0</v>
      </c>
      <c r="V33" s="630">
        <f t="shared" si="13"/>
        <v>0</v>
      </c>
      <c r="W33" s="626"/>
      <c r="X33" s="627"/>
      <c r="Y33" s="628"/>
      <c r="Z33" s="660">
        <f t="shared" si="14"/>
        <v>0</v>
      </c>
      <c r="AA33" s="629"/>
      <c r="AB33" s="661">
        <f t="shared" si="15"/>
        <v>0</v>
      </c>
      <c r="AC33" s="630">
        <f t="shared" si="16"/>
        <v>0</v>
      </c>
      <c r="AD33" s="626"/>
      <c r="AE33" s="627"/>
      <c r="AF33" s="628"/>
      <c r="AG33" s="660">
        <f t="shared" si="17"/>
        <v>0</v>
      </c>
      <c r="AH33" s="629"/>
      <c r="AI33" s="661">
        <f t="shared" si="18"/>
        <v>0</v>
      </c>
      <c r="AJ33" s="630">
        <f t="shared" si="19"/>
        <v>0</v>
      </c>
      <c r="AK33" s="626"/>
      <c r="AL33" s="627"/>
      <c r="AM33" s="628"/>
      <c r="AN33" s="660">
        <f t="shared" si="20"/>
        <v>0</v>
      </c>
      <c r="AO33" s="629"/>
      <c r="AP33" s="661">
        <f t="shared" si="21"/>
        <v>0</v>
      </c>
      <c r="AQ33" s="630">
        <f t="shared" si="22"/>
        <v>0</v>
      </c>
      <c r="AR33" s="626"/>
      <c r="AS33" s="627"/>
      <c r="AT33" s="628"/>
      <c r="AU33" s="660">
        <f t="shared" si="1"/>
        <v>0</v>
      </c>
      <c r="AV33" s="629"/>
      <c r="AW33" s="661">
        <f t="shared" si="23"/>
        <v>0</v>
      </c>
      <c r="AX33" s="630">
        <f t="shared" si="24"/>
        <v>0</v>
      </c>
      <c r="AY33" s="626"/>
      <c r="AZ33" s="627"/>
      <c r="BA33" s="628"/>
      <c r="BB33" s="660">
        <f t="shared" si="2"/>
        <v>0</v>
      </c>
      <c r="BC33" s="629"/>
      <c r="BD33" s="661">
        <f t="shared" si="25"/>
        <v>0</v>
      </c>
      <c r="BE33" s="630">
        <f t="shared" si="26"/>
        <v>0</v>
      </c>
      <c r="BF33" s="626"/>
      <c r="BG33" s="627"/>
      <c r="BH33" s="628"/>
      <c r="BI33" s="660">
        <f t="shared" si="3"/>
        <v>0</v>
      </c>
      <c r="BJ33" s="629"/>
      <c r="BK33" s="661">
        <f t="shared" si="27"/>
        <v>0</v>
      </c>
      <c r="BL33" s="630">
        <f t="shared" si="28"/>
        <v>0</v>
      </c>
      <c r="BM33" s="626"/>
      <c r="BN33" s="627"/>
      <c r="BO33" s="628"/>
      <c r="BP33" s="660">
        <f t="shared" si="4"/>
        <v>0</v>
      </c>
      <c r="BQ33" s="629"/>
      <c r="BR33" s="661">
        <f t="shared" si="29"/>
        <v>0</v>
      </c>
      <c r="BS33" s="630">
        <f t="shared" si="30"/>
        <v>0</v>
      </c>
      <c r="BT33" s="679">
        <f t="shared" si="31"/>
        <v>0</v>
      </c>
      <c r="BU33" s="662">
        <f t="shared" si="31"/>
        <v>0</v>
      </c>
      <c r="BV33" s="680">
        <f t="shared" si="31"/>
        <v>0</v>
      </c>
    </row>
    <row r="34" spans="1:74" s="631" customFormat="1" ht="20.100000000000001" customHeight="1">
      <c r="A34" s="625"/>
      <c r="B34" s="626"/>
      <c r="C34" s="627"/>
      <c r="D34" s="628"/>
      <c r="E34" s="660">
        <f t="shared" si="6"/>
        <v>0</v>
      </c>
      <c r="F34" s="629"/>
      <c r="G34" s="661">
        <f t="shared" si="7"/>
        <v>0</v>
      </c>
      <c r="H34" s="630">
        <f t="shared" si="8"/>
        <v>0</v>
      </c>
      <c r="I34" s="626"/>
      <c r="J34" s="627"/>
      <c r="K34" s="628"/>
      <c r="L34" s="660">
        <f t="shared" si="0"/>
        <v>0</v>
      </c>
      <c r="M34" s="629"/>
      <c r="N34" s="661">
        <f t="shared" si="9"/>
        <v>0</v>
      </c>
      <c r="O34" s="630">
        <f t="shared" si="10"/>
        <v>0</v>
      </c>
      <c r="P34" s="626"/>
      <c r="Q34" s="627"/>
      <c r="R34" s="628"/>
      <c r="S34" s="660">
        <f t="shared" si="11"/>
        <v>0</v>
      </c>
      <c r="T34" s="629"/>
      <c r="U34" s="661">
        <f t="shared" si="12"/>
        <v>0</v>
      </c>
      <c r="V34" s="630">
        <f t="shared" si="13"/>
        <v>0</v>
      </c>
      <c r="W34" s="626"/>
      <c r="X34" s="627"/>
      <c r="Y34" s="628"/>
      <c r="Z34" s="660">
        <f t="shared" si="14"/>
        <v>0</v>
      </c>
      <c r="AA34" s="629"/>
      <c r="AB34" s="661">
        <f t="shared" si="15"/>
        <v>0</v>
      </c>
      <c r="AC34" s="630">
        <f t="shared" si="16"/>
        <v>0</v>
      </c>
      <c r="AD34" s="626"/>
      <c r="AE34" s="627"/>
      <c r="AF34" s="628"/>
      <c r="AG34" s="660">
        <f t="shared" si="17"/>
        <v>0</v>
      </c>
      <c r="AH34" s="629"/>
      <c r="AI34" s="661">
        <f t="shared" si="18"/>
        <v>0</v>
      </c>
      <c r="AJ34" s="630">
        <f t="shared" si="19"/>
        <v>0</v>
      </c>
      <c r="AK34" s="626"/>
      <c r="AL34" s="627"/>
      <c r="AM34" s="628"/>
      <c r="AN34" s="660">
        <f t="shared" si="20"/>
        <v>0</v>
      </c>
      <c r="AO34" s="629"/>
      <c r="AP34" s="661">
        <f t="shared" si="21"/>
        <v>0</v>
      </c>
      <c r="AQ34" s="630">
        <f t="shared" si="22"/>
        <v>0</v>
      </c>
      <c r="AR34" s="626"/>
      <c r="AS34" s="627"/>
      <c r="AT34" s="628"/>
      <c r="AU34" s="660">
        <f t="shared" si="1"/>
        <v>0</v>
      </c>
      <c r="AV34" s="629"/>
      <c r="AW34" s="661">
        <f t="shared" si="23"/>
        <v>0</v>
      </c>
      <c r="AX34" s="630">
        <f t="shared" si="24"/>
        <v>0</v>
      </c>
      <c r="AY34" s="626"/>
      <c r="AZ34" s="627"/>
      <c r="BA34" s="628"/>
      <c r="BB34" s="660">
        <f t="shared" si="2"/>
        <v>0</v>
      </c>
      <c r="BC34" s="629"/>
      <c r="BD34" s="661">
        <f t="shared" si="25"/>
        <v>0</v>
      </c>
      <c r="BE34" s="630">
        <f t="shared" si="26"/>
        <v>0</v>
      </c>
      <c r="BF34" s="626"/>
      <c r="BG34" s="627"/>
      <c r="BH34" s="628"/>
      <c r="BI34" s="660">
        <f t="shared" si="3"/>
        <v>0</v>
      </c>
      <c r="BJ34" s="629"/>
      <c r="BK34" s="661">
        <f t="shared" si="27"/>
        <v>0</v>
      </c>
      <c r="BL34" s="630">
        <f t="shared" si="28"/>
        <v>0</v>
      </c>
      <c r="BM34" s="626"/>
      <c r="BN34" s="627"/>
      <c r="BO34" s="628"/>
      <c r="BP34" s="660">
        <f t="shared" si="4"/>
        <v>0</v>
      </c>
      <c r="BQ34" s="629"/>
      <c r="BR34" s="661">
        <f t="shared" si="29"/>
        <v>0</v>
      </c>
      <c r="BS34" s="630">
        <f t="shared" si="30"/>
        <v>0</v>
      </c>
      <c r="BT34" s="679">
        <f t="shared" si="31"/>
        <v>0</v>
      </c>
      <c r="BU34" s="662">
        <f t="shared" si="31"/>
        <v>0</v>
      </c>
      <c r="BV34" s="680">
        <f t="shared" si="31"/>
        <v>0</v>
      </c>
    </row>
    <row r="35" spans="1:74" s="631" customFormat="1" ht="20.100000000000001" customHeight="1">
      <c r="A35" s="625"/>
      <c r="B35" s="626"/>
      <c r="C35" s="627"/>
      <c r="D35" s="628"/>
      <c r="E35" s="660">
        <f t="shared" si="6"/>
        <v>0</v>
      </c>
      <c r="F35" s="629"/>
      <c r="G35" s="661">
        <f t="shared" si="7"/>
        <v>0</v>
      </c>
      <c r="H35" s="630">
        <f t="shared" si="8"/>
        <v>0</v>
      </c>
      <c r="I35" s="626"/>
      <c r="J35" s="627"/>
      <c r="K35" s="628"/>
      <c r="L35" s="660">
        <f t="shared" si="0"/>
        <v>0</v>
      </c>
      <c r="M35" s="629"/>
      <c r="N35" s="661">
        <f t="shared" si="9"/>
        <v>0</v>
      </c>
      <c r="O35" s="630">
        <f t="shared" si="10"/>
        <v>0</v>
      </c>
      <c r="P35" s="626"/>
      <c r="Q35" s="627"/>
      <c r="R35" s="628"/>
      <c r="S35" s="660">
        <f t="shared" si="11"/>
        <v>0</v>
      </c>
      <c r="T35" s="629"/>
      <c r="U35" s="661">
        <f t="shared" si="12"/>
        <v>0</v>
      </c>
      <c r="V35" s="630">
        <f t="shared" si="13"/>
        <v>0</v>
      </c>
      <c r="W35" s="626"/>
      <c r="X35" s="627"/>
      <c r="Y35" s="628"/>
      <c r="Z35" s="660">
        <f t="shared" si="14"/>
        <v>0</v>
      </c>
      <c r="AA35" s="629"/>
      <c r="AB35" s="661">
        <f t="shared" si="15"/>
        <v>0</v>
      </c>
      <c r="AC35" s="630">
        <f t="shared" si="16"/>
        <v>0</v>
      </c>
      <c r="AD35" s="626"/>
      <c r="AE35" s="627"/>
      <c r="AF35" s="628"/>
      <c r="AG35" s="660">
        <f t="shared" si="17"/>
        <v>0</v>
      </c>
      <c r="AH35" s="629"/>
      <c r="AI35" s="661">
        <f t="shared" si="18"/>
        <v>0</v>
      </c>
      <c r="AJ35" s="630">
        <f t="shared" si="19"/>
        <v>0</v>
      </c>
      <c r="AK35" s="626"/>
      <c r="AL35" s="627"/>
      <c r="AM35" s="628"/>
      <c r="AN35" s="660">
        <f t="shared" si="20"/>
        <v>0</v>
      </c>
      <c r="AO35" s="629"/>
      <c r="AP35" s="661">
        <f t="shared" si="21"/>
        <v>0</v>
      </c>
      <c r="AQ35" s="630">
        <f t="shared" si="22"/>
        <v>0</v>
      </c>
      <c r="AR35" s="626"/>
      <c r="AS35" s="627"/>
      <c r="AT35" s="628"/>
      <c r="AU35" s="660">
        <f t="shared" si="1"/>
        <v>0</v>
      </c>
      <c r="AV35" s="629"/>
      <c r="AW35" s="661">
        <f t="shared" si="23"/>
        <v>0</v>
      </c>
      <c r="AX35" s="630">
        <f t="shared" si="24"/>
        <v>0</v>
      </c>
      <c r="AY35" s="626"/>
      <c r="AZ35" s="627"/>
      <c r="BA35" s="628"/>
      <c r="BB35" s="660">
        <f t="shared" si="2"/>
        <v>0</v>
      </c>
      <c r="BC35" s="629"/>
      <c r="BD35" s="661">
        <f t="shared" si="25"/>
        <v>0</v>
      </c>
      <c r="BE35" s="630">
        <f t="shared" si="26"/>
        <v>0</v>
      </c>
      <c r="BF35" s="626"/>
      <c r="BG35" s="627"/>
      <c r="BH35" s="628"/>
      <c r="BI35" s="660">
        <f t="shared" si="3"/>
        <v>0</v>
      </c>
      <c r="BJ35" s="629"/>
      <c r="BK35" s="661">
        <f t="shared" si="27"/>
        <v>0</v>
      </c>
      <c r="BL35" s="630">
        <f t="shared" si="28"/>
        <v>0</v>
      </c>
      <c r="BM35" s="626"/>
      <c r="BN35" s="627"/>
      <c r="BO35" s="628"/>
      <c r="BP35" s="660">
        <f t="shared" si="4"/>
        <v>0</v>
      </c>
      <c r="BQ35" s="629"/>
      <c r="BR35" s="661">
        <f t="shared" si="29"/>
        <v>0</v>
      </c>
      <c r="BS35" s="630">
        <f t="shared" si="30"/>
        <v>0</v>
      </c>
      <c r="BT35" s="679">
        <f t="shared" si="31"/>
        <v>0</v>
      </c>
      <c r="BU35" s="662">
        <f t="shared" si="31"/>
        <v>0</v>
      </c>
      <c r="BV35" s="680">
        <f t="shared" si="31"/>
        <v>0</v>
      </c>
    </row>
    <row r="36" spans="1:74" s="631" customFormat="1" ht="20.100000000000001" customHeight="1">
      <c r="A36" s="625"/>
      <c r="B36" s="626"/>
      <c r="C36" s="627"/>
      <c r="D36" s="628"/>
      <c r="E36" s="660">
        <f t="shared" si="6"/>
        <v>0</v>
      </c>
      <c r="F36" s="629"/>
      <c r="G36" s="661">
        <f t="shared" si="7"/>
        <v>0</v>
      </c>
      <c r="H36" s="630">
        <f t="shared" si="8"/>
        <v>0</v>
      </c>
      <c r="I36" s="626"/>
      <c r="J36" s="627"/>
      <c r="K36" s="628"/>
      <c r="L36" s="660">
        <f t="shared" si="0"/>
        <v>0</v>
      </c>
      <c r="M36" s="629"/>
      <c r="N36" s="661">
        <f t="shared" si="9"/>
        <v>0</v>
      </c>
      <c r="O36" s="630">
        <f t="shared" si="10"/>
        <v>0</v>
      </c>
      <c r="P36" s="626"/>
      <c r="Q36" s="627"/>
      <c r="R36" s="628"/>
      <c r="S36" s="660">
        <f t="shared" si="11"/>
        <v>0</v>
      </c>
      <c r="T36" s="629"/>
      <c r="U36" s="661">
        <f t="shared" si="12"/>
        <v>0</v>
      </c>
      <c r="V36" s="630">
        <f t="shared" si="13"/>
        <v>0</v>
      </c>
      <c r="W36" s="626"/>
      <c r="X36" s="627"/>
      <c r="Y36" s="628"/>
      <c r="Z36" s="660">
        <f t="shared" si="14"/>
        <v>0</v>
      </c>
      <c r="AA36" s="629"/>
      <c r="AB36" s="661">
        <f t="shared" si="15"/>
        <v>0</v>
      </c>
      <c r="AC36" s="630">
        <f t="shared" si="16"/>
        <v>0</v>
      </c>
      <c r="AD36" s="626"/>
      <c r="AE36" s="627"/>
      <c r="AF36" s="628"/>
      <c r="AG36" s="660">
        <f t="shared" si="17"/>
        <v>0</v>
      </c>
      <c r="AH36" s="629"/>
      <c r="AI36" s="661">
        <f t="shared" si="18"/>
        <v>0</v>
      </c>
      <c r="AJ36" s="630">
        <f t="shared" si="19"/>
        <v>0</v>
      </c>
      <c r="AK36" s="626"/>
      <c r="AL36" s="627"/>
      <c r="AM36" s="628"/>
      <c r="AN36" s="660">
        <f t="shared" si="20"/>
        <v>0</v>
      </c>
      <c r="AO36" s="629"/>
      <c r="AP36" s="661">
        <f t="shared" si="21"/>
        <v>0</v>
      </c>
      <c r="AQ36" s="630">
        <f t="shared" si="22"/>
        <v>0</v>
      </c>
      <c r="AR36" s="626"/>
      <c r="AS36" s="627"/>
      <c r="AT36" s="628"/>
      <c r="AU36" s="660">
        <f t="shared" si="1"/>
        <v>0</v>
      </c>
      <c r="AV36" s="629"/>
      <c r="AW36" s="661">
        <f t="shared" si="23"/>
        <v>0</v>
      </c>
      <c r="AX36" s="630">
        <f t="shared" si="24"/>
        <v>0</v>
      </c>
      <c r="AY36" s="626"/>
      <c r="AZ36" s="627"/>
      <c r="BA36" s="628"/>
      <c r="BB36" s="660">
        <f t="shared" si="2"/>
        <v>0</v>
      </c>
      <c r="BC36" s="629"/>
      <c r="BD36" s="661">
        <f t="shared" si="25"/>
        <v>0</v>
      </c>
      <c r="BE36" s="630">
        <f t="shared" si="26"/>
        <v>0</v>
      </c>
      <c r="BF36" s="626"/>
      <c r="BG36" s="627"/>
      <c r="BH36" s="628"/>
      <c r="BI36" s="660">
        <f t="shared" si="3"/>
        <v>0</v>
      </c>
      <c r="BJ36" s="629"/>
      <c r="BK36" s="661">
        <f t="shared" si="27"/>
        <v>0</v>
      </c>
      <c r="BL36" s="630">
        <f t="shared" si="28"/>
        <v>0</v>
      </c>
      <c r="BM36" s="626"/>
      <c r="BN36" s="627"/>
      <c r="BO36" s="628"/>
      <c r="BP36" s="660">
        <f t="shared" si="4"/>
        <v>0</v>
      </c>
      <c r="BQ36" s="629"/>
      <c r="BR36" s="661">
        <f t="shared" si="29"/>
        <v>0</v>
      </c>
      <c r="BS36" s="630">
        <f t="shared" si="30"/>
        <v>0</v>
      </c>
      <c r="BT36" s="679">
        <f t="shared" si="31"/>
        <v>0</v>
      </c>
      <c r="BU36" s="662">
        <f t="shared" si="31"/>
        <v>0</v>
      </c>
      <c r="BV36" s="680">
        <f t="shared" si="31"/>
        <v>0</v>
      </c>
    </row>
    <row r="37" spans="1:74" s="631" customFormat="1" ht="20.100000000000001" customHeight="1">
      <c r="A37" s="625"/>
      <c r="B37" s="626"/>
      <c r="C37" s="627"/>
      <c r="D37" s="628"/>
      <c r="E37" s="660">
        <f t="shared" si="6"/>
        <v>0</v>
      </c>
      <c r="F37" s="629"/>
      <c r="G37" s="661">
        <f t="shared" si="7"/>
        <v>0</v>
      </c>
      <c r="H37" s="630">
        <f t="shared" si="8"/>
        <v>0</v>
      </c>
      <c r="I37" s="626"/>
      <c r="J37" s="627"/>
      <c r="K37" s="628"/>
      <c r="L37" s="660">
        <f t="shared" si="0"/>
        <v>0</v>
      </c>
      <c r="M37" s="629"/>
      <c r="N37" s="661">
        <f t="shared" si="9"/>
        <v>0</v>
      </c>
      <c r="O37" s="630">
        <f t="shared" si="10"/>
        <v>0</v>
      </c>
      <c r="P37" s="626"/>
      <c r="Q37" s="627"/>
      <c r="R37" s="628"/>
      <c r="S37" s="660">
        <f t="shared" si="11"/>
        <v>0</v>
      </c>
      <c r="T37" s="629"/>
      <c r="U37" s="661">
        <f t="shared" si="12"/>
        <v>0</v>
      </c>
      <c r="V37" s="630">
        <f t="shared" si="13"/>
        <v>0</v>
      </c>
      <c r="W37" s="626"/>
      <c r="X37" s="627"/>
      <c r="Y37" s="628"/>
      <c r="Z37" s="660">
        <f t="shared" si="14"/>
        <v>0</v>
      </c>
      <c r="AA37" s="629"/>
      <c r="AB37" s="661">
        <f t="shared" si="15"/>
        <v>0</v>
      </c>
      <c r="AC37" s="630">
        <f t="shared" si="16"/>
        <v>0</v>
      </c>
      <c r="AD37" s="626"/>
      <c r="AE37" s="627"/>
      <c r="AF37" s="628"/>
      <c r="AG37" s="660">
        <f t="shared" si="17"/>
        <v>0</v>
      </c>
      <c r="AH37" s="629"/>
      <c r="AI37" s="661">
        <f t="shared" si="18"/>
        <v>0</v>
      </c>
      <c r="AJ37" s="630">
        <f t="shared" si="19"/>
        <v>0</v>
      </c>
      <c r="AK37" s="626"/>
      <c r="AL37" s="627"/>
      <c r="AM37" s="628"/>
      <c r="AN37" s="660">
        <f t="shared" si="20"/>
        <v>0</v>
      </c>
      <c r="AO37" s="629"/>
      <c r="AP37" s="661">
        <f t="shared" si="21"/>
        <v>0</v>
      </c>
      <c r="AQ37" s="630">
        <f t="shared" si="22"/>
        <v>0</v>
      </c>
      <c r="AR37" s="626"/>
      <c r="AS37" s="627"/>
      <c r="AT37" s="628"/>
      <c r="AU37" s="660">
        <f t="shared" si="1"/>
        <v>0</v>
      </c>
      <c r="AV37" s="629"/>
      <c r="AW37" s="661">
        <f t="shared" si="23"/>
        <v>0</v>
      </c>
      <c r="AX37" s="630">
        <f t="shared" si="24"/>
        <v>0</v>
      </c>
      <c r="AY37" s="626"/>
      <c r="AZ37" s="627"/>
      <c r="BA37" s="628"/>
      <c r="BB37" s="660">
        <f t="shared" si="2"/>
        <v>0</v>
      </c>
      <c r="BC37" s="629"/>
      <c r="BD37" s="661">
        <f t="shared" si="25"/>
        <v>0</v>
      </c>
      <c r="BE37" s="630">
        <f t="shared" si="26"/>
        <v>0</v>
      </c>
      <c r="BF37" s="626"/>
      <c r="BG37" s="627"/>
      <c r="BH37" s="628"/>
      <c r="BI37" s="660">
        <f t="shared" si="3"/>
        <v>0</v>
      </c>
      <c r="BJ37" s="629"/>
      <c r="BK37" s="661">
        <f t="shared" si="27"/>
        <v>0</v>
      </c>
      <c r="BL37" s="630">
        <f t="shared" si="28"/>
        <v>0</v>
      </c>
      <c r="BM37" s="626"/>
      <c r="BN37" s="627"/>
      <c r="BO37" s="628"/>
      <c r="BP37" s="660">
        <f t="shared" si="4"/>
        <v>0</v>
      </c>
      <c r="BQ37" s="629"/>
      <c r="BR37" s="661">
        <f t="shared" si="29"/>
        <v>0</v>
      </c>
      <c r="BS37" s="630">
        <f t="shared" si="30"/>
        <v>0</v>
      </c>
      <c r="BT37" s="679">
        <f t="shared" si="31"/>
        <v>0</v>
      </c>
      <c r="BU37" s="662">
        <f t="shared" si="31"/>
        <v>0</v>
      </c>
      <c r="BV37" s="680">
        <f t="shared" si="31"/>
        <v>0</v>
      </c>
    </row>
    <row r="38" spans="1:74" s="631" customFormat="1" ht="20.100000000000001" customHeight="1">
      <c r="A38" s="625"/>
      <c r="B38" s="626"/>
      <c r="C38" s="627"/>
      <c r="D38" s="628"/>
      <c r="E38" s="660">
        <f t="shared" si="6"/>
        <v>0</v>
      </c>
      <c r="F38" s="629"/>
      <c r="G38" s="661">
        <f t="shared" si="7"/>
        <v>0</v>
      </c>
      <c r="H38" s="630">
        <f t="shared" si="8"/>
        <v>0</v>
      </c>
      <c r="I38" s="626"/>
      <c r="J38" s="627"/>
      <c r="K38" s="628"/>
      <c r="L38" s="660">
        <f t="shared" si="0"/>
        <v>0</v>
      </c>
      <c r="M38" s="629"/>
      <c r="N38" s="661">
        <f t="shared" si="9"/>
        <v>0</v>
      </c>
      <c r="O38" s="630">
        <f t="shared" si="10"/>
        <v>0</v>
      </c>
      <c r="P38" s="626"/>
      <c r="Q38" s="627"/>
      <c r="R38" s="628"/>
      <c r="S38" s="660">
        <f t="shared" si="11"/>
        <v>0</v>
      </c>
      <c r="T38" s="629"/>
      <c r="U38" s="661">
        <f t="shared" si="12"/>
        <v>0</v>
      </c>
      <c r="V38" s="630">
        <f t="shared" si="13"/>
        <v>0</v>
      </c>
      <c r="W38" s="626"/>
      <c r="X38" s="627"/>
      <c r="Y38" s="628"/>
      <c r="Z38" s="660">
        <f t="shared" si="14"/>
        <v>0</v>
      </c>
      <c r="AA38" s="629"/>
      <c r="AB38" s="661">
        <f t="shared" si="15"/>
        <v>0</v>
      </c>
      <c r="AC38" s="630">
        <f t="shared" si="16"/>
        <v>0</v>
      </c>
      <c r="AD38" s="626"/>
      <c r="AE38" s="627"/>
      <c r="AF38" s="628"/>
      <c r="AG38" s="660">
        <f t="shared" si="17"/>
        <v>0</v>
      </c>
      <c r="AH38" s="629"/>
      <c r="AI38" s="661">
        <f t="shared" si="18"/>
        <v>0</v>
      </c>
      <c r="AJ38" s="630">
        <f t="shared" si="19"/>
        <v>0</v>
      </c>
      <c r="AK38" s="626"/>
      <c r="AL38" s="627"/>
      <c r="AM38" s="628"/>
      <c r="AN38" s="660">
        <f t="shared" si="20"/>
        <v>0</v>
      </c>
      <c r="AO38" s="629"/>
      <c r="AP38" s="661">
        <f t="shared" si="21"/>
        <v>0</v>
      </c>
      <c r="AQ38" s="630">
        <f t="shared" si="22"/>
        <v>0</v>
      </c>
      <c r="AR38" s="626"/>
      <c r="AS38" s="627"/>
      <c r="AT38" s="628"/>
      <c r="AU38" s="660">
        <f t="shared" si="1"/>
        <v>0</v>
      </c>
      <c r="AV38" s="629"/>
      <c r="AW38" s="661">
        <f t="shared" si="23"/>
        <v>0</v>
      </c>
      <c r="AX38" s="630">
        <f t="shared" si="24"/>
        <v>0</v>
      </c>
      <c r="AY38" s="626"/>
      <c r="AZ38" s="627"/>
      <c r="BA38" s="628"/>
      <c r="BB38" s="660">
        <f t="shared" si="2"/>
        <v>0</v>
      </c>
      <c r="BC38" s="629"/>
      <c r="BD38" s="661">
        <f t="shared" si="25"/>
        <v>0</v>
      </c>
      <c r="BE38" s="630">
        <f t="shared" si="26"/>
        <v>0</v>
      </c>
      <c r="BF38" s="626"/>
      <c r="BG38" s="627"/>
      <c r="BH38" s="628"/>
      <c r="BI38" s="660">
        <f t="shared" si="3"/>
        <v>0</v>
      </c>
      <c r="BJ38" s="629"/>
      <c r="BK38" s="661">
        <f t="shared" si="27"/>
        <v>0</v>
      </c>
      <c r="BL38" s="630">
        <f t="shared" si="28"/>
        <v>0</v>
      </c>
      <c r="BM38" s="626"/>
      <c r="BN38" s="627"/>
      <c r="BO38" s="628"/>
      <c r="BP38" s="660">
        <f t="shared" si="4"/>
        <v>0</v>
      </c>
      <c r="BQ38" s="629"/>
      <c r="BR38" s="661">
        <f t="shared" si="29"/>
        <v>0</v>
      </c>
      <c r="BS38" s="630">
        <f t="shared" si="30"/>
        <v>0</v>
      </c>
      <c r="BT38" s="679">
        <f t="shared" si="31"/>
        <v>0</v>
      </c>
      <c r="BU38" s="662">
        <f t="shared" si="31"/>
        <v>0</v>
      </c>
      <c r="BV38" s="680">
        <f t="shared" si="31"/>
        <v>0</v>
      </c>
    </row>
    <row r="39" spans="1:74" s="631" customFormat="1" ht="20.100000000000001" customHeight="1">
      <c r="A39" s="625"/>
      <c r="B39" s="626"/>
      <c r="C39" s="627"/>
      <c r="D39" s="628"/>
      <c r="E39" s="660">
        <f t="shared" si="6"/>
        <v>0</v>
      </c>
      <c r="F39" s="629"/>
      <c r="G39" s="661">
        <f t="shared" si="7"/>
        <v>0</v>
      </c>
      <c r="H39" s="630">
        <f t="shared" si="8"/>
        <v>0</v>
      </c>
      <c r="I39" s="626"/>
      <c r="J39" s="627"/>
      <c r="K39" s="628"/>
      <c r="L39" s="660">
        <f t="shared" si="0"/>
        <v>0</v>
      </c>
      <c r="M39" s="629"/>
      <c r="N39" s="661">
        <f t="shared" si="9"/>
        <v>0</v>
      </c>
      <c r="O39" s="630">
        <f t="shared" si="10"/>
        <v>0</v>
      </c>
      <c r="P39" s="626"/>
      <c r="Q39" s="627"/>
      <c r="R39" s="628"/>
      <c r="S39" s="660">
        <f t="shared" si="11"/>
        <v>0</v>
      </c>
      <c r="T39" s="629"/>
      <c r="U39" s="661">
        <f t="shared" si="12"/>
        <v>0</v>
      </c>
      <c r="V39" s="630">
        <f t="shared" si="13"/>
        <v>0</v>
      </c>
      <c r="W39" s="626"/>
      <c r="X39" s="627"/>
      <c r="Y39" s="628"/>
      <c r="Z39" s="660">
        <f t="shared" si="14"/>
        <v>0</v>
      </c>
      <c r="AA39" s="629"/>
      <c r="AB39" s="661">
        <f t="shared" si="15"/>
        <v>0</v>
      </c>
      <c r="AC39" s="630">
        <f t="shared" si="16"/>
        <v>0</v>
      </c>
      <c r="AD39" s="626"/>
      <c r="AE39" s="627"/>
      <c r="AF39" s="628"/>
      <c r="AG39" s="660">
        <f t="shared" si="17"/>
        <v>0</v>
      </c>
      <c r="AH39" s="629"/>
      <c r="AI39" s="661">
        <f t="shared" si="18"/>
        <v>0</v>
      </c>
      <c r="AJ39" s="630">
        <f t="shared" si="19"/>
        <v>0</v>
      </c>
      <c r="AK39" s="626"/>
      <c r="AL39" s="627"/>
      <c r="AM39" s="628"/>
      <c r="AN39" s="660">
        <f t="shared" si="20"/>
        <v>0</v>
      </c>
      <c r="AO39" s="629"/>
      <c r="AP39" s="661">
        <f t="shared" si="21"/>
        <v>0</v>
      </c>
      <c r="AQ39" s="630">
        <f t="shared" si="22"/>
        <v>0</v>
      </c>
      <c r="AR39" s="626"/>
      <c r="AS39" s="627"/>
      <c r="AT39" s="628"/>
      <c r="AU39" s="660">
        <f t="shared" si="1"/>
        <v>0</v>
      </c>
      <c r="AV39" s="629"/>
      <c r="AW39" s="661">
        <f t="shared" si="23"/>
        <v>0</v>
      </c>
      <c r="AX39" s="630">
        <f t="shared" si="24"/>
        <v>0</v>
      </c>
      <c r="AY39" s="626"/>
      <c r="AZ39" s="627"/>
      <c r="BA39" s="628"/>
      <c r="BB39" s="660">
        <f t="shared" si="2"/>
        <v>0</v>
      </c>
      <c r="BC39" s="629"/>
      <c r="BD39" s="661">
        <f t="shared" si="25"/>
        <v>0</v>
      </c>
      <c r="BE39" s="630">
        <f t="shared" si="26"/>
        <v>0</v>
      </c>
      <c r="BF39" s="626"/>
      <c r="BG39" s="627"/>
      <c r="BH39" s="628"/>
      <c r="BI39" s="660">
        <f t="shared" si="3"/>
        <v>0</v>
      </c>
      <c r="BJ39" s="629"/>
      <c r="BK39" s="661">
        <f t="shared" si="27"/>
        <v>0</v>
      </c>
      <c r="BL39" s="630">
        <f t="shared" si="28"/>
        <v>0</v>
      </c>
      <c r="BM39" s="626"/>
      <c r="BN39" s="627"/>
      <c r="BO39" s="628"/>
      <c r="BP39" s="660">
        <f t="shared" si="4"/>
        <v>0</v>
      </c>
      <c r="BQ39" s="629"/>
      <c r="BR39" s="661">
        <f t="shared" si="29"/>
        <v>0</v>
      </c>
      <c r="BS39" s="630">
        <f t="shared" si="30"/>
        <v>0</v>
      </c>
      <c r="BT39" s="679">
        <f t="shared" si="31"/>
        <v>0</v>
      </c>
      <c r="BU39" s="662">
        <f t="shared" si="31"/>
        <v>0</v>
      </c>
      <c r="BV39" s="680">
        <f t="shared" si="31"/>
        <v>0</v>
      </c>
    </row>
    <row r="40" spans="1:74" s="631" customFormat="1" ht="20.100000000000001" customHeight="1">
      <c r="A40" s="625"/>
      <c r="B40" s="626"/>
      <c r="C40" s="627"/>
      <c r="D40" s="628"/>
      <c r="E40" s="660">
        <f t="shared" si="6"/>
        <v>0</v>
      </c>
      <c r="F40" s="629"/>
      <c r="G40" s="661">
        <f t="shared" si="7"/>
        <v>0</v>
      </c>
      <c r="H40" s="630">
        <f t="shared" si="8"/>
        <v>0</v>
      </c>
      <c r="I40" s="626"/>
      <c r="J40" s="627"/>
      <c r="K40" s="628"/>
      <c r="L40" s="660">
        <f t="shared" si="0"/>
        <v>0</v>
      </c>
      <c r="M40" s="629"/>
      <c r="N40" s="661">
        <f t="shared" si="9"/>
        <v>0</v>
      </c>
      <c r="O40" s="630">
        <f t="shared" si="10"/>
        <v>0</v>
      </c>
      <c r="P40" s="626"/>
      <c r="Q40" s="627"/>
      <c r="R40" s="628"/>
      <c r="S40" s="660">
        <f t="shared" si="11"/>
        <v>0</v>
      </c>
      <c r="T40" s="629"/>
      <c r="U40" s="661">
        <f t="shared" si="12"/>
        <v>0</v>
      </c>
      <c r="V40" s="630">
        <f t="shared" si="13"/>
        <v>0</v>
      </c>
      <c r="W40" s="626"/>
      <c r="X40" s="627"/>
      <c r="Y40" s="628"/>
      <c r="Z40" s="660">
        <f t="shared" si="14"/>
        <v>0</v>
      </c>
      <c r="AA40" s="629"/>
      <c r="AB40" s="661">
        <f t="shared" si="15"/>
        <v>0</v>
      </c>
      <c r="AC40" s="630">
        <f t="shared" si="16"/>
        <v>0</v>
      </c>
      <c r="AD40" s="626"/>
      <c r="AE40" s="627"/>
      <c r="AF40" s="628"/>
      <c r="AG40" s="660">
        <f t="shared" si="17"/>
        <v>0</v>
      </c>
      <c r="AH40" s="629"/>
      <c r="AI40" s="661">
        <f t="shared" si="18"/>
        <v>0</v>
      </c>
      <c r="AJ40" s="630">
        <f t="shared" si="19"/>
        <v>0</v>
      </c>
      <c r="AK40" s="626"/>
      <c r="AL40" s="627"/>
      <c r="AM40" s="628"/>
      <c r="AN40" s="660">
        <f t="shared" si="20"/>
        <v>0</v>
      </c>
      <c r="AO40" s="629"/>
      <c r="AP40" s="661">
        <f t="shared" si="21"/>
        <v>0</v>
      </c>
      <c r="AQ40" s="630">
        <f t="shared" si="22"/>
        <v>0</v>
      </c>
      <c r="AR40" s="626"/>
      <c r="AS40" s="627"/>
      <c r="AT40" s="628"/>
      <c r="AU40" s="660">
        <f t="shared" si="1"/>
        <v>0</v>
      </c>
      <c r="AV40" s="629"/>
      <c r="AW40" s="661">
        <f t="shared" si="23"/>
        <v>0</v>
      </c>
      <c r="AX40" s="630">
        <f t="shared" si="24"/>
        <v>0</v>
      </c>
      <c r="AY40" s="626"/>
      <c r="AZ40" s="627"/>
      <c r="BA40" s="628"/>
      <c r="BB40" s="660">
        <f t="shared" si="2"/>
        <v>0</v>
      </c>
      <c r="BC40" s="629"/>
      <c r="BD40" s="661">
        <f t="shared" si="25"/>
        <v>0</v>
      </c>
      <c r="BE40" s="630">
        <f t="shared" si="26"/>
        <v>0</v>
      </c>
      <c r="BF40" s="626"/>
      <c r="BG40" s="627"/>
      <c r="BH40" s="628"/>
      <c r="BI40" s="660">
        <f t="shared" si="3"/>
        <v>0</v>
      </c>
      <c r="BJ40" s="629"/>
      <c r="BK40" s="661">
        <f t="shared" si="27"/>
        <v>0</v>
      </c>
      <c r="BL40" s="630">
        <f t="shared" si="28"/>
        <v>0</v>
      </c>
      <c r="BM40" s="626"/>
      <c r="BN40" s="627"/>
      <c r="BO40" s="628"/>
      <c r="BP40" s="660">
        <f t="shared" si="4"/>
        <v>0</v>
      </c>
      <c r="BQ40" s="629"/>
      <c r="BR40" s="661">
        <f t="shared" si="29"/>
        <v>0</v>
      </c>
      <c r="BS40" s="630">
        <f t="shared" si="30"/>
        <v>0</v>
      </c>
      <c r="BT40" s="679">
        <f t="shared" si="31"/>
        <v>0</v>
      </c>
      <c r="BU40" s="662">
        <f t="shared" si="31"/>
        <v>0</v>
      </c>
      <c r="BV40" s="680">
        <f t="shared" si="31"/>
        <v>0</v>
      </c>
    </row>
    <row r="41" spans="1:74" s="631" customFormat="1" ht="20.100000000000001" customHeight="1">
      <c r="A41" s="625"/>
      <c r="B41" s="626"/>
      <c r="C41" s="627"/>
      <c r="D41" s="628"/>
      <c r="E41" s="660">
        <f t="shared" si="6"/>
        <v>0</v>
      </c>
      <c r="F41" s="629"/>
      <c r="G41" s="661">
        <f t="shared" si="7"/>
        <v>0</v>
      </c>
      <c r="H41" s="630">
        <f t="shared" si="8"/>
        <v>0</v>
      </c>
      <c r="I41" s="626"/>
      <c r="J41" s="627"/>
      <c r="K41" s="628"/>
      <c r="L41" s="660">
        <f t="shared" si="0"/>
        <v>0</v>
      </c>
      <c r="M41" s="629"/>
      <c r="N41" s="661">
        <f t="shared" si="9"/>
        <v>0</v>
      </c>
      <c r="O41" s="630">
        <f t="shared" si="10"/>
        <v>0</v>
      </c>
      <c r="P41" s="626"/>
      <c r="Q41" s="627"/>
      <c r="R41" s="628"/>
      <c r="S41" s="660">
        <f t="shared" si="11"/>
        <v>0</v>
      </c>
      <c r="T41" s="629"/>
      <c r="U41" s="661">
        <f t="shared" si="12"/>
        <v>0</v>
      </c>
      <c r="V41" s="630">
        <f t="shared" si="13"/>
        <v>0</v>
      </c>
      <c r="W41" s="626"/>
      <c r="X41" s="627"/>
      <c r="Y41" s="628"/>
      <c r="Z41" s="660">
        <f t="shared" si="14"/>
        <v>0</v>
      </c>
      <c r="AA41" s="629"/>
      <c r="AB41" s="661">
        <f t="shared" si="15"/>
        <v>0</v>
      </c>
      <c r="AC41" s="630">
        <f t="shared" si="16"/>
        <v>0</v>
      </c>
      <c r="AD41" s="626"/>
      <c r="AE41" s="627"/>
      <c r="AF41" s="628"/>
      <c r="AG41" s="660">
        <f t="shared" si="17"/>
        <v>0</v>
      </c>
      <c r="AH41" s="629"/>
      <c r="AI41" s="661">
        <f t="shared" si="18"/>
        <v>0</v>
      </c>
      <c r="AJ41" s="630">
        <f t="shared" si="19"/>
        <v>0</v>
      </c>
      <c r="AK41" s="626"/>
      <c r="AL41" s="627"/>
      <c r="AM41" s="628"/>
      <c r="AN41" s="660">
        <f t="shared" si="20"/>
        <v>0</v>
      </c>
      <c r="AO41" s="629"/>
      <c r="AP41" s="661">
        <f t="shared" si="21"/>
        <v>0</v>
      </c>
      <c r="AQ41" s="630">
        <f t="shared" si="22"/>
        <v>0</v>
      </c>
      <c r="AR41" s="626"/>
      <c r="AS41" s="627"/>
      <c r="AT41" s="628"/>
      <c r="AU41" s="660">
        <f t="shared" si="1"/>
        <v>0</v>
      </c>
      <c r="AV41" s="629"/>
      <c r="AW41" s="661">
        <f t="shared" si="23"/>
        <v>0</v>
      </c>
      <c r="AX41" s="630">
        <f t="shared" si="24"/>
        <v>0</v>
      </c>
      <c r="AY41" s="626"/>
      <c r="AZ41" s="627"/>
      <c r="BA41" s="628"/>
      <c r="BB41" s="660">
        <f t="shared" si="2"/>
        <v>0</v>
      </c>
      <c r="BC41" s="629"/>
      <c r="BD41" s="661">
        <f t="shared" si="25"/>
        <v>0</v>
      </c>
      <c r="BE41" s="630">
        <f t="shared" si="26"/>
        <v>0</v>
      </c>
      <c r="BF41" s="626"/>
      <c r="BG41" s="627"/>
      <c r="BH41" s="628"/>
      <c r="BI41" s="660">
        <f t="shared" si="3"/>
        <v>0</v>
      </c>
      <c r="BJ41" s="629"/>
      <c r="BK41" s="661">
        <f t="shared" si="27"/>
        <v>0</v>
      </c>
      <c r="BL41" s="630">
        <f t="shared" si="28"/>
        <v>0</v>
      </c>
      <c r="BM41" s="626"/>
      <c r="BN41" s="627"/>
      <c r="BO41" s="628"/>
      <c r="BP41" s="660">
        <f t="shared" si="4"/>
        <v>0</v>
      </c>
      <c r="BQ41" s="629"/>
      <c r="BR41" s="661">
        <f t="shared" si="29"/>
        <v>0</v>
      </c>
      <c r="BS41" s="630">
        <f t="shared" si="30"/>
        <v>0</v>
      </c>
      <c r="BT41" s="679">
        <f t="shared" si="31"/>
        <v>0</v>
      </c>
      <c r="BU41" s="662">
        <f t="shared" si="31"/>
        <v>0</v>
      </c>
      <c r="BV41" s="680">
        <f t="shared" si="31"/>
        <v>0</v>
      </c>
    </row>
    <row r="42" spans="1:74" s="631" customFormat="1" ht="20.100000000000001" customHeight="1">
      <c r="A42" s="625"/>
      <c r="B42" s="626"/>
      <c r="C42" s="627"/>
      <c r="D42" s="628"/>
      <c r="E42" s="660">
        <f t="shared" si="6"/>
        <v>0</v>
      </c>
      <c r="F42" s="629"/>
      <c r="G42" s="661">
        <f t="shared" si="7"/>
        <v>0</v>
      </c>
      <c r="H42" s="630">
        <f t="shared" si="8"/>
        <v>0</v>
      </c>
      <c r="I42" s="626"/>
      <c r="J42" s="627"/>
      <c r="K42" s="628"/>
      <c r="L42" s="660">
        <f t="shared" si="0"/>
        <v>0</v>
      </c>
      <c r="M42" s="629"/>
      <c r="N42" s="661">
        <f t="shared" si="9"/>
        <v>0</v>
      </c>
      <c r="O42" s="630">
        <f t="shared" si="10"/>
        <v>0</v>
      </c>
      <c r="P42" s="626"/>
      <c r="Q42" s="627"/>
      <c r="R42" s="628"/>
      <c r="S42" s="660">
        <f t="shared" si="11"/>
        <v>0</v>
      </c>
      <c r="T42" s="629"/>
      <c r="U42" s="661">
        <f t="shared" si="12"/>
        <v>0</v>
      </c>
      <c r="V42" s="630">
        <f t="shared" si="13"/>
        <v>0</v>
      </c>
      <c r="W42" s="626"/>
      <c r="X42" s="627"/>
      <c r="Y42" s="628"/>
      <c r="Z42" s="660">
        <f t="shared" si="14"/>
        <v>0</v>
      </c>
      <c r="AA42" s="629"/>
      <c r="AB42" s="661">
        <f t="shared" si="15"/>
        <v>0</v>
      </c>
      <c r="AC42" s="630">
        <f t="shared" si="16"/>
        <v>0</v>
      </c>
      <c r="AD42" s="626"/>
      <c r="AE42" s="627"/>
      <c r="AF42" s="628"/>
      <c r="AG42" s="660">
        <f t="shared" si="17"/>
        <v>0</v>
      </c>
      <c r="AH42" s="629"/>
      <c r="AI42" s="661">
        <f t="shared" si="18"/>
        <v>0</v>
      </c>
      <c r="AJ42" s="630">
        <f t="shared" si="19"/>
        <v>0</v>
      </c>
      <c r="AK42" s="626"/>
      <c r="AL42" s="627"/>
      <c r="AM42" s="628"/>
      <c r="AN42" s="660">
        <f t="shared" si="20"/>
        <v>0</v>
      </c>
      <c r="AO42" s="629"/>
      <c r="AP42" s="661">
        <f t="shared" si="21"/>
        <v>0</v>
      </c>
      <c r="AQ42" s="630">
        <f t="shared" si="22"/>
        <v>0</v>
      </c>
      <c r="AR42" s="626"/>
      <c r="AS42" s="627"/>
      <c r="AT42" s="628"/>
      <c r="AU42" s="660">
        <f t="shared" si="1"/>
        <v>0</v>
      </c>
      <c r="AV42" s="629"/>
      <c r="AW42" s="661">
        <f t="shared" si="23"/>
        <v>0</v>
      </c>
      <c r="AX42" s="630">
        <f t="shared" si="24"/>
        <v>0</v>
      </c>
      <c r="AY42" s="626"/>
      <c r="AZ42" s="627"/>
      <c r="BA42" s="628"/>
      <c r="BB42" s="660">
        <f t="shared" si="2"/>
        <v>0</v>
      </c>
      <c r="BC42" s="629"/>
      <c r="BD42" s="661">
        <f t="shared" si="25"/>
        <v>0</v>
      </c>
      <c r="BE42" s="630">
        <f t="shared" si="26"/>
        <v>0</v>
      </c>
      <c r="BF42" s="626"/>
      <c r="BG42" s="627"/>
      <c r="BH42" s="628"/>
      <c r="BI42" s="660">
        <f t="shared" si="3"/>
        <v>0</v>
      </c>
      <c r="BJ42" s="629"/>
      <c r="BK42" s="661">
        <f t="shared" si="27"/>
        <v>0</v>
      </c>
      <c r="BL42" s="630">
        <f t="shared" si="28"/>
        <v>0</v>
      </c>
      <c r="BM42" s="626"/>
      <c r="BN42" s="627"/>
      <c r="BO42" s="628"/>
      <c r="BP42" s="660">
        <f t="shared" si="4"/>
        <v>0</v>
      </c>
      <c r="BQ42" s="629"/>
      <c r="BR42" s="661">
        <f t="shared" si="29"/>
        <v>0</v>
      </c>
      <c r="BS42" s="630">
        <f t="shared" si="30"/>
        <v>0</v>
      </c>
      <c r="BT42" s="679">
        <f t="shared" si="31"/>
        <v>0</v>
      </c>
      <c r="BU42" s="662">
        <f t="shared" si="31"/>
        <v>0</v>
      </c>
      <c r="BV42" s="680">
        <f t="shared" si="31"/>
        <v>0</v>
      </c>
    </row>
    <row r="43" spans="1:74" s="631" customFormat="1" ht="20.100000000000001" customHeight="1">
      <c r="A43" s="625"/>
      <c r="B43" s="626"/>
      <c r="C43" s="627"/>
      <c r="D43" s="628"/>
      <c r="E43" s="660">
        <f t="shared" si="6"/>
        <v>0</v>
      </c>
      <c r="F43" s="629"/>
      <c r="G43" s="661">
        <f t="shared" si="7"/>
        <v>0</v>
      </c>
      <c r="H43" s="630">
        <f t="shared" si="8"/>
        <v>0</v>
      </c>
      <c r="I43" s="626"/>
      <c r="J43" s="627"/>
      <c r="K43" s="628"/>
      <c r="L43" s="660">
        <f t="shared" si="0"/>
        <v>0</v>
      </c>
      <c r="M43" s="629"/>
      <c r="N43" s="661">
        <f t="shared" si="9"/>
        <v>0</v>
      </c>
      <c r="O43" s="630">
        <f t="shared" si="10"/>
        <v>0</v>
      </c>
      <c r="P43" s="626"/>
      <c r="Q43" s="627"/>
      <c r="R43" s="628"/>
      <c r="S43" s="660">
        <f t="shared" si="11"/>
        <v>0</v>
      </c>
      <c r="T43" s="629"/>
      <c r="U43" s="661">
        <f t="shared" si="12"/>
        <v>0</v>
      </c>
      <c r="V43" s="630">
        <f t="shared" si="13"/>
        <v>0</v>
      </c>
      <c r="W43" s="626"/>
      <c r="X43" s="627"/>
      <c r="Y43" s="628"/>
      <c r="Z43" s="660">
        <f t="shared" si="14"/>
        <v>0</v>
      </c>
      <c r="AA43" s="629"/>
      <c r="AB43" s="661">
        <f t="shared" si="15"/>
        <v>0</v>
      </c>
      <c r="AC43" s="630">
        <f t="shared" si="16"/>
        <v>0</v>
      </c>
      <c r="AD43" s="626"/>
      <c r="AE43" s="627"/>
      <c r="AF43" s="628"/>
      <c r="AG43" s="660">
        <f t="shared" si="17"/>
        <v>0</v>
      </c>
      <c r="AH43" s="629"/>
      <c r="AI43" s="661">
        <f t="shared" si="18"/>
        <v>0</v>
      </c>
      <c r="AJ43" s="630">
        <f t="shared" si="19"/>
        <v>0</v>
      </c>
      <c r="AK43" s="626"/>
      <c r="AL43" s="627"/>
      <c r="AM43" s="628"/>
      <c r="AN43" s="660">
        <f t="shared" si="20"/>
        <v>0</v>
      </c>
      <c r="AO43" s="629"/>
      <c r="AP43" s="661">
        <f t="shared" si="21"/>
        <v>0</v>
      </c>
      <c r="AQ43" s="630">
        <f t="shared" si="22"/>
        <v>0</v>
      </c>
      <c r="AR43" s="626"/>
      <c r="AS43" s="627"/>
      <c r="AT43" s="628"/>
      <c r="AU43" s="660">
        <f t="shared" si="1"/>
        <v>0</v>
      </c>
      <c r="AV43" s="629"/>
      <c r="AW43" s="661">
        <f t="shared" si="23"/>
        <v>0</v>
      </c>
      <c r="AX43" s="630">
        <f t="shared" si="24"/>
        <v>0</v>
      </c>
      <c r="AY43" s="626"/>
      <c r="AZ43" s="627"/>
      <c r="BA43" s="628"/>
      <c r="BB43" s="660">
        <f t="shared" si="2"/>
        <v>0</v>
      </c>
      <c r="BC43" s="629"/>
      <c r="BD43" s="661">
        <f t="shared" si="25"/>
        <v>0</v>
      </c>
      <c r="BE43" s="630">
        <f t="shared" si="26"/>
        <v>0</v>
      </c>
      <c r="BF43" s="626"/>
      <c r="BG43" s="627"/>
      <c r="BH43" s="628"/>
      <c r="BI43" s="660">
        <f t="shared" si="3"/>
        <v>0</v>
      </c>
      <c r="BJ43" s="629"/>
      <c r="BK43" s="661">
        <f t="shared" si="27"/>
        <v>0</v>
      </c>
      <c r="BL43" s="630">
        <f t="shared" si="28"/>
        <v>0</v>
      </c>
      <c r="BM43" s="626"/>
      <c r="BN43" s="627"/>
      <c r="BO43" s="628"/>
      <c r="BP43" s="660">
        <f t="shared" si="4"/>
        <v>0</v>
      </c>
      <c r="BQ43" s="629"/>
      <c r="BR43" s="661">
        <f t="shared" si="29"/>
        <v>0</v>
      </c>
      <c r="BS43" s="630">
        <f t="shared" si="30"/>
        <v>0</v>
      </c>
      <c r="BT43" s="679">
        <f t="shared" si="31"/>
        <v>0</v>
      </c>
      <c r="BU43" s="662">
        <f t="shared" si="31"/>
        <v>0</v>
      </c>
      <c r="BV43" s="680">
        <f t="shared" si="31"/>
        <v>0</v>
      </c>
    </row>
    <row r="44" spans="1:74" s="631" customFormat="1" ht="20.100000000000001" customHeight="1">
      <c r="A44" s="625"/>
      <c r="B44" s="626"/>
      <c r="C44" s="627"/>
      <c r="D44" s="628"/>
      <c r="E44" s="660">
        <f t="shared" si="6"/>
        <v>0</v>
      </c>
      <c r="F44" s="629"/>
      <c r="G44" s="661">
        <f t="shared" si="7"/>
        <v>0</v>
      </c>
      <c r="H44" s="630">
        <f t="shared" si="8"/>
        <v>0</v>
      </c>
      <c r="I44" s="626"/>
      <c r="J44" s="627"/>
      <c r="K44" s="628"/>
      <c r="L44" s="660">
        <f t="shared" si="0"/>
        <v>0</v>
      </c>
      <c r="M44" s="629"/>
      <c r="N44" s="661">
        <f t="shared" si="9"/>
        <v>0</v>
      </c>
      <c r="O44" s="630">
        <f t="shared" si="10"/>
        <v>0</v>
      </c>
      <c r="P44" s="626"/>
      <c r="Q44" s="627"/>
      <c r="R44" s="628"/>
      <c r="S44" s="660">
        <f t="shared" si="11"/>
        <v>0</v>
      </c>
      <c r="T44" s="629"/>
      <c r="U44" s="661">
        <f t="shared" si="12"/>
        <v>0</v>
      </c>
      <c r="V44" s="630">
        <f t="shared" si="13"/>
        <v>0</v>
      </c>
      <c r="W44" s="626"/>
      <c r="X44" s="627"/>
      <c r="Y44" s="628"/>
      <c r="Z44" s="660">
        <f t="shared" si="14"/>
        <v>0</v>
      </c>
      <c r="AA44" s="629"/>
      <c r="AB44" s="661">
        <f t="shared" si="15"/>
        <v>0</v>
      </c>
      <c r="AC44" s="630">
        <f t="shared" si="16"/>
        <v>0</v>
      </c>
      <c r="AD44" s="626"/>
      <c r="AE44" s="627"/>
      <c r="AF44" s="628"/>
      <c r="AG44" s="660">
        <f t="shared" si="17"/>
        <v>0</v>
      </c>
      <c r="AH44" s="629"/>
      <c r="AI44" s="661">
        <f t="shared" si="18"/>
        <v>0</v>
      </c>
      <c r="AJ44" s="630">
        <f t="shared" si="19"/>
        <v>0</v>
      </c>
      <c r="AK44" s="626"/>
      <c r="AL44" s="627"/>
      <c r="AM44" s="628"/>
      <c r="AN44" s="660">
        <f t="shared" si="20"/>
        <v>0</v>
      </c>
      <c r="AO44" s="629"/>
      <c r="AP44" s="661">
        <f t="shared" si="21"/>
        <v>0</v>
      </c>
      <c r="AQ44" s="630">
        <f t="shared" si="22"/>
        <v>0</v>
      </c>
      <c r="AR44" s="626"/>
      <c r="AS44" s="627"/>
      <c r="AT44" s="628"/>
      <c r="AU44" s="660">
        <f t="shared" si="1"/>
        <v>0</v>
      </c>
      <c r="AV44" s="629"/>
      <c r="AW44" s="661">
        <f t="shared" si="23"/>
        <v>0</v>
      </c>
      <c r="AX44" s="630">
        <f t="shared" si="24"/>
        <v>0</v>
      </c>
      <c r="AY44" s="626"/>
      <c r="AZ44" s="627"/>
      <c r="BA44" s="628"/>
      <c r="BB44" s="660">
        <f t="shared" si="2"/>
        <v>0</v>
      </c>
      <c r="BC44" s="629"/>
      <c r="BD44" s="661">
        <f t="shared" si="25"/>
        <v>0</v>
      </c>
      <c r="BE44" s="630">
        <f t="shared" si="26"/>
        <v>0</v>
      </c>
      <c r="BF44" s="626"/>
      <c r="BG44" s="627"/>
      <c r="BH44" s="628"/>
      <c r="BI44" s="660">
        <f t="shared" si="3"/>
        <v>0</v>
      </c>
      <c r="BJ44" s="629"/>
      <c r="BK44" s="661">
        <f t="shared" si="27"/>
        <v>0</v>
      </c>
      <c r="BL44" s="630">
        <f t="shared" si="28"/>
        <v>0</v>
      </c>
      <c r="BM44" s="626"/>
      <c r="BN44" s="627"/>
      <c r="BO44" s="628"/>
      <c r="BP44" s="660">
        <f t="shared" si="4"/>
        <v>0</v>
      </c>
      <c r="BQ44" s="629"/>
      <c r="BR44" s="661">
        <f t="shared" si="29"/>
        <v>0</v>
      </c>
      <c r="BS44" s="630">
        <f t="shared" si="30"/>
        <v>0</v>
      </c>
      <c r="BT44" s="679">
        <f t="shared" si="31"/>
        <v>0</v>
      </c>
      <c r="BU44" s="662">
        <f t="shared" si="31"/>
        <v>0</v>
      </c>
      <c r="BV44" s="680">
        <f t="shared" si="31"/>
        <v>0</v>
      </c>
    </row>
    <row r="45" spans="1:74" s="631" customFormat="1" ht="20.100000000000001" customHeight="1">
      <c r="A45" s="625"/>
      <c r="B45" s="626"/>
      <c r="C45" s="627"/>
      <c r="D45" s="628"/>
      <c r="E45" s="660">
        <f t="shared" si="6"/>
        <v>0</v>
      </c>
      <c r="F45" s="629"/>
      <c r="G45" s="661">
        <f t="shared" si="7"/>
        <v>0</v>
      </c>
      <c r="H45" s="630">
        <f t="shared" si="8"/>
        <v>0</v>
      </c>
      <c r="I45" s="626"/>
      <c r="J45" s="627"/>
      <c r="K45" s="628"/>
      <c r="L45" s="660">
        <f t="shared" si="0"/>
        <v>0</v>
      </c>
      <c r="M45" s="629"/>
      <c r="N45" s="661">
        <f t="shared" si="9"/>
        <v>0</v>
      </c>
      <c r="O45" s="630">
        <f t="shared" si="10"/>
        <v>0</v>
      </c>
      <c r="P45" s="626"/>
      <c r="Q45" s="627"/>
      <c r="R45" s="628"/>
      <c r="S45" s="660">
        <f t="shared" si="11"/>
        <v>0</v>
      </c>
      <c r="T45" s="629"/>
      <c r="U45" s="661">
        <f t="shared" si="12"/>
        <v>0</v>
      </c>
      <c r="V45" s="630">
        <f t="shared" si="13"/>
        <v>0</v>
      </c>
      <c r="W45" s="626"/>
      <c r="X45" s="627"/>
      <c r="Y45" s="628"/>
      <c r="Z45" s="660">
        <f t="shared" si="14"/>
        <v>0</v>
      </c>
      <c r="AA45" s="629"/>
      <c r="AB45" s="661">
        <f t="shared" si="15"/>
        <v>0</v>
      </c>
      <c r="AC45" s="630">
        <f t="shared" si="16"/>
        <v>0</v>
      </c>
      <c r="AD45" s="626"/>
      <c r="AE45" s="627"/>
      <c r="AF45" s="628"/>
      <c r="AG45" s="660">
        <f t="shared" si="17"/>
        <v>0</v>
      </c>
      <c r="AH45" s="629"/>
      <c r="AI45" s="661">
        <f t="shared" si="18"/>
        <v>0</v>
      </c>
      <c r="AJ45" s="630">
        <f t="shared" si="19"/>
        <v>0</v>
      </c>
      <c r="AK45" s="626"/>
      <c r="AL45" s="627"/>
      <c r="AM45" s="628"/>
      <c r="AN45" s="660">
        <f t="shared" si="20"/>
        <v>0</v>
      </c>
      <c r="AO45" s="629"/>
      <c r="AP45" s="661">
        <f t="shared" si="21"/>
        <v>0</v>
      </c>
      <c r="AQ45" s="630">
        <f t="shared" si="22"/>
        <v>0</v>
      </c>
      <c r="AR45" s="626"/>
      <c r="AS45" s="627"/>
      <c r="AT45" s="628"/>
      <c r="AU45" s="660">
        <f t="shared" si="1"/>
        <v>0</v>
      </c>
      <c r="AV45" s="629"/>
      <c r="AW45" s="661">
        <f t="shared" si="23"/>
        <v>0</v>
      </c>
      <c r="AX45" s="630">
        <f t="shared" si="24"/>
        <v>0</v>
      </c>
      <c r="AY45" s="626"/>
      <c r="AZ45" s="627"/>
      <c r="BA45" s="628"/>
      <c r="BB45" s="660">
        <f t="shared" si="2"/>
        <v>0</v>
      </c>
      <c r="BC45" s="629"/>
      <c r="BD45" s="661">
        <f t="shared" si="25"/>
        <v>0</v>
      </c>
      <c r="BE45" s="630">
        <f t="shared" si="26"/>
        <v>0</v>
      </c>
      <c r="BF45" s="626"/>
      <c r="BG45" s="627"/>
      <c r="BH45" s="628"/>
      <c r="BI45" s="660">
        <f t="shared" si="3"/>
        <v>0</v>
      </c>
      <c r="BJ45" s="629"/>
      <c r="BK45" s="661">
        <f t="shared" si="27"/>
        <v>0</v>
      </c>
      <c r="BL45" s="630">
        <f t="shared" si="28"/>
        <v>0</v>
      </c>
      <c r="BM45" s="626"/>
      <c r="BN45" s="627"/>
      <c r="BO45" s="628"/>
      <c r="BP45" s="660">
        <f t="shared" si="4"/>
        <v>0</v>
      </c>
      <c r="BQ45" s="629"/>
      <c r="BR45" s="661">
        <f t="shared" si="29"/>
        <v>0</v>
      </c>
      <c r="BS45" s="630">
        <f t="shared" si="30"/>
        <v>0</v>
      </c>
      <c r="BT45" s="679">
        <f t="shared" si="31"/>
        <v>0</v>
      </c>
      <c r="BU45" s="662">
        <f t="shared" si="31"/>
        <v>0</v>
      </c>
      <c r="BV45" s="680">
        <f t="shared" si="31"/>
        <v>0</v>
      </c>
    </row>
    <row r="46" spans="1:74" s="631" customFormat="1" ht="20.100000000000001" customHeight="1">
      <c r="A46" s="625"/>
      <c r="B46" s="626"/>
      <c r="C46" s="627"/>
      <c r="D46" s="628"/>
      <c r="E46" s="660">
        <f t="shared" si="6"/>
        <v>0</v>
      </c>
      <c r="F46" s="629"/>
      <c r="G46" s="661">
        <f t="shared" si="7"/>
        <v>0</v>
      </c>
      <c r="H46" s="630">
        <f t="shared" si="8"/>
        <v>0</v>
      </c>
      <c r="I46" s="626"/>
      <c r="J46" s="627"/>
      <c r="K46" s="628"/>
      <c r="L46" s="660">
        <f t="shared" si="0"/>
        <v>0</v>
      </c>
      <c r="M46" s="629"/>
      <c r="N46" s="661">
        <f t="shared" si="9"/>
        <v>0</v>
      </c>
      <c r="O46" s="630">
        <f t="shared" si="10"/>
        <v>0</v>
      </c>
      <c r="P46" s="626"/>
      <c r="Q46" s="627"/>
      <c r="R46" s="628"/>
      <c r="S46" s="660">
        <f t="shared" si="11"/>
        <v>0</v>
      </c>
      <c r="T46" s="629"/>
      <c r="U46" s="661">
        <f t="shared" si="12"/>
        <v>0</v>
      </c>
      <c r="V46" s="630">
        <f t="shared" si="13"/>
        <v>0</v>
      </c>
      <c r="W46" s="626"/>
      <c r="X46" s="627"/>
      <c r="Y46" s="628"/>
      <c r="Z46" s="660">
        <f t="shared" si="14"/>
        <v>0</v>
      </c>
      <c r="AA46" s="629"/>
      <c r="AB46" s="661">
        <f t="shared" si="15"/>
        <v>0</v>
      </c>
      <c r="AC46" s="630">
        <f t="shared" si="16"/>
        <v>0</v>
      </c>
      <c r="AD46" s="626"/>
      <c r="AE46" s="627"/>
      <c r="AF46" s="628"/>
      <c r="AG46" s="660">
        <f t="shared" si="17"/>
        <v>0</v>
      </c>
      <c r="AH46" s="629"/>
      <c r="AI46" s="661">
        <f t="shared" si="18"/>
        <v>0</v>
      </c>
      <c r="AJ46" s="630">
        <f t="shared" si="19"/>
        <v>0</v>
      </c>
      <c r="AK46" s="626"/>
      <c r="AL46" s="627"/>
      <c r="AM46" s="628"/>
      <c r="AN46" s="660">
        <f t="shared" si="20"/>
        <v>0</v>
      </c>
      <c r="AO46" s="629"/>
      <c r="AP46" s="661">
        <f t="shared" si="21"/>
        <v>0</v>
      </c>
      <c r="AQ46" s="630">
        <f t="shared" si="22"/>
        <v>0</v>
      </c>
      <c r="AR46" s="626"/>
      <c r="AS46" s="627"/>
      <c r="AT46" s="628"/>
      <c r="AU46" s="660">
        <f t="shared" si="1"/>
        <v>0</v>
      </c>
      <c r="AV46" s="629"/>
      <c r="AW46" s="661">
        <f t="shared" si="23"/>
        <v>0</v>
      </c>
      <c r="AX46" s="630">
        <f t="shared" si="24"/>
        <v>0</v>
      </c>
      <c r="AY46" s="626"/>
      <c r="AZ46" s="627"/>
      <c r="BA46" s="628"/>
      <c r="BB46" s="660">
        <f t="shared" si="2"/>
        <v>0</v>
      </c>
      <c r="BC46" s="629"/>
      <c r="BD46" s="661">
        <f t="shared" si="25"/>
        <v>0</v>
      </c>
      <c r="BE46" s="630">
        <f t="shared" si="26"/>
        <v>0</v>
      </c>
      <c r="BF46" s="626"/>
      <c r="BG46" s="627"/>
      <c r="BH46" s="628"/>
      <c r="BI46" s="660">
        <f t="shared" si="3"/>
        <v>0</v>
      </c>
      <c r="BJ46" s="629"/>
      <c r="BK46" s="661">
        <f t="shared" si="27"/>
        <v>0</v>
      </c>
      <c r="BL46" s="630">
        <f t="shared" si="28"/>
        <v>0</v>
      </c>
      <c r="BM46" s="626"/>
      <c r="BN46" s="627"/>
      <c r="BO46" s="628"/>
      <c r="BP46" s="660">
        <f t="shared" si="4"/>
        <v>0</v>
      </c>
      <c r="BQ46" s="629"/>
      <c r="BR46" s="661">
        <f t="shared" si="29"/>
        <v>0</v>
      </c>
      <c r="BS46" s="630">
        <f t="shared" si="30"/>
        <v>0</v>
      </c>
      <c r="BT46" s="679">
        <f t="shared" si="31"/>
        <v>0</v>
      </c>
      <c r="BU46" s="662">
        <f t="shared" si="31"/>
        <v>0</v>
      </c>
      <c r="BV46" s="680">
        <f t="shared" si="31"/>
        <v>0</v>
      </c>
    </row>
    <row r="47" spans="1:74" s="631" customFormat="1" ht="20.100000000000001" customHeight="1">
      <c r="A47" s="625"/>
      <c r="B47" s="626"/>
      <c r="C47" s="627"/>
      <c r="D47" s="628"/>
      <c r="E47" s="660">
        <f t="shared" si="6"/>
        <v>0</v>
      </c>
      <c r="F47" s="629"/>
      <c r="G47" s="661">
        <f t="shared" si="7"/>
        <v>0</v>
      </c>
      <c r="H47" s="630">
        <f t="shared" si="8"/>
        <v>0</v>
      </c>
      <c r="I47" s="626"/>
      <c r="J47" s="627"/>
      <c r="K47" s="628"/>
      <c r="L47" s="660">
        <f t="shared" si="0"/>
        <v>0</v>
      </c>
      <c r="M47" s="629"/>
      <c r="N47" s="661">
        <f t="shared" si="9"/>
        <v>0</v>
      </c>
      <c r="O47" s="630">
        <f t="shared" si="10"/>
        <v>0</v>
      </c>
      <c r="P47" s="626"/>
      <c r="Q47" s="627"/>
      <c r="R47" s="628"/>
      <c r="S47" s="660">
        <f t="shared" si="11"/>
        <v>0</v>
      </c>
      <c r="T47" s="629"/>
      <c r="U47" s="661">
        <f t="shared" si="12"/>
        <v>0</v>
      </c>
      <c r="V47" s="630">
        <f t="shared" si="13"/>
        <v>0</v>
      </c>
      <c r="W47" s="626"/>
      <c r="X47" s="627"/>
      <c r="Y47" s="628"/>
      <c r="Z47" s="660">
        <f t="shared" si="14"/>
        <v>0</v>
      </c>
      <c r="AA47" s="629"/>
      <c r="AB47" s="661">
        <f t="shared" si="15"/>
        <v>0</v>
      </c>
      <c r="AC47" s="630">
        <f t="shared" si="16"/>
        <v>0</v>
      </c>
      <c r="AD47" s="626"/>
      <c r="AE47" s="627"/>
      <c r="AF47" s="628"/>
      <c r="AG47" s="660">
        <f t="shared" si="17"/>
        <v>0</v>
      </c>
      <c r="AH47" s="629"/>
      <c r="AI47" s="661">
        <f t="shared" si="18"/>
        <v>0</v>
      </c>
      <c r="AJ47" s="630">
        <f t="shared" si="19"/>
        <v>0</v>
      </c>
      <c r="AK47" s="626"/>
      <c r="AL47" s="627"/>
      <c r="AM47" s="628"/>
      <c r="AN47" s="660">
        <f t="shared" si="20"/>
        <v>0</v>
      </c>
      <c r="AO47" s="629"/>
      <c r="AP47" s="661">
        <f t="shared" si="21"/>
        <v>0</v>
      </c>
      <c r="AQ47" s="630">
        <f t="shared" si="22"/>
        <v>0</v>
      </c>
      <c r="AR47" s="626"/>
      <c r="AS47" s="627"/>
      <c r="AT47" s="628"/>
      <c r="AU47" s="660">
        <f t="shared" si="1"/>
        <v>0</v>
      </c>
      <c r="AV47" s="629"/>
      <c r="AW47" s="661">
        <f t="shared" si="23"/>
        <v>0</v>
      </c>
      <c r="AX47" s="630">
        <f t="shared" si="24"/>
        <v>0</v>
      </c>
      <c r="AY47" s="626"/>
      <c r="AZ47" s="627"/>
      <c r="BA47" s="628"/>
      <c r="BB47" s="660">
        <f t="shared" si="2"/>
        <v>0</v>
      </c>
      <c r="BC47" s="629"/>
      <c r="BD47" s="661">
        <f t="shared" si="25"/>
        <v>0</v>
      </c>
      <c r="BE47" s="630">
        <f t="shared" si="26"/>
        <v>0</v>
      </c>
      <c r="BF47" s="626"/>
      <c r="BG47" s="627"/>
      <c r="BH47" s="628"/>
      <c r="BI47" s="660">
        <f t="shared" si="3"/>
        <v>0</v>
      </c>
      <c r="BJ47" s="629"/>
      <c r="BK47" s="661">
        <f t="shared" si="27"/>
        <v>0</v>
      </c>
      <c r="BL47" s="630">
        <f t="shared" si="28"/>
        <v>0</v>
      </c>
      <c r="BM47" s="626"/>
      <c r="BN47" s="627"/>
      <c r="BO47" s="628"/>
      <c r="BP47" s="660">
        <f t="shared" si="4"/>
        <v>0</v>
      </c>
      <c r="BQ47" s="629"/>
      <c r="BR47" s="661">
        <f t="shared" si="29"/>
        <v>0</v>
      </c>
      <c r="BS47" s="630">
        <f t="shared" si="30"/>
        <v>0</v>
      </c>
      <c r="BT47" s="679">
        <f t="shared" si="31"/>
        <v>0</v>
      </c>
      <c r="BU47" s="662">
        <f t="shared" si="31"/>
        <v>0</v>
      </c>
      <c r="BV47" s="680">
        <f t="shared" si="31"/>
        <v>0</v>
      </c>
    </row>
    <row r="48" spans="1:74" s="631" customFormat="1" ht="20.100000000000001" customHeight="1">
      <c r="A48" s="625"/>
      <c r="B48" s="626"/>
      <c r="C48" s="627"/>
      <c r="D48" s="628"/>
      <c r="E48" s="660">
        <f t="shared" si="6"/>
        <v>0</v>
      </c>
      <c r="F48" s="629"/>
      <c r="G48" s="661">
        <f t="shared" si="7"/>
        <v>0</v>
      </c>
      <c r="H48" s="630">
        <f t="shared" si="8"/>
        <v>0</v>
      </c>
      <c r="I48" s="626"/>
      <c r="J48" s="627"/>
      <c r="K48" s="628"/>
      <c r="L48" s="660">
        <f t="shared" si="0"/>
        <v>0</v>
      </c>
      <c r="M48" s="629"/>
      <c r="N48" s="661">
        <f t="shared" si="9"/>
        <v>0</v>
      </c>
      <c r="O48" s="630">
        <f t="shared" si="10"/>
        <v>0</v>
      </c>
      <c r="P48" s="626"/>
      <c r="Q48" s="627"/>
      <c r="R48" s="628"/>
      <c r="S48" s="660">
        <f t="shared" si="11"/>
        <v>0</v>
      </c>
      <c r="T48" s="629"/>
      <c r="U48" s="661">
        <f t="shared" si="12"/>
        <v>0</v>
      </c>
      <c r="V48" s="630">
        <f t="shared" si="13"/>
        <v>0</v>
      </c>
      <c r="W48" s="626"/>
      <c r="X48" s="627"/>
      <c r="Y48" s="628"/>
      <c r="Z48" s="660">
        <f t="shared" si="14"/>
        <v>0</v>
      </c>
      <c r="AA48" s="629"/>
      <c r="AB48" s="661">
        <f t="shared" si="15"/>
        <v>0</v>
      </c>
      <c r="AC48" s="630">
        <f t="shared" si="16"/>
        <v>0</v>
      </c>
      <c r="AD48" s="626"/>
      <c r="AE48" s="627"/>
      <c r="AF48" s="628"/>
      <c r="AG48" s="660">
        <f t="shared" si="17"/>
        <v>0</v>
      </c>
      <c r="AH48" s="629"/>
      <c r="AI48" s="661">
        <f t="shared" si="18"/>
        <v>0</v>
      </c>
      <c r="AJ48" s="630">
        <f t="shared" si="19"/>
        <v>0</v>
      </c>
      <c r="AK48" s="626"/>
      <c r="AL48" s="627"/>
      <c r="AM48" s="628"/>
      <c r="AN48" s="660">
        <f t="shared" si="20"/>
        <v>0</v>
      </c>
      <c r="AO48" s="629"/>
      <c r="AP48" s="661">
        <f t="shared" si="21"/>
        <v>0</v>
      </c>
      <c r="AQ48" s="630">
        <f t="shared" si="22"/>
        <v>0</v>
      </c>
      <c r="AR48" s="626"/>
      <c r="AS48" s="627"/>
      <c r="AT48" s="628"/>
      <c r="AU48" s="660">
        <f t="shared" si="1"/>
        <v>0</v>
      </c>
      <c r="AV48" s="629"/>
      <c r="AW48" s="661">
        <f t="shared" si="23"/>
        <v>0</v>
      </c>
      <c r="AX48" s="630">
        <f t="shared" si="24"/>
        <v>0</v>
      </c>
      <c r="AY48" s="626"/>
      <c r="AZ48" s="627"/>
      <c r="BA48" s="628"/>
      <c r="BB48" s="660">
        <f t="shared" si="2"/>
        <v>0</v>
      </c>
      <c r="BC48" s="629"/>
      <c r="BD48" s="661">
        <f t="shared" si="25"/>
        <v>0</v>
      </c>
      <c r="BE48" s="630">
        <f t="shared" si="26"/>
        <v>0</v>
      </c>
      <c r="BF48" s="626"/>
      <c r="BG48" s="627"/>
      <c r="BH48" s="628"/>
      <c r="BI48" s="660">
        <f t="shared" si="3"/>
        <v>0</v>
      </c>
      <c r="BJ48" s="629"/>
      <c r="BK48" s="661">
        <f t="shared" si="27"/>
        <v>0</v>
      </c>
      <c r="BL48" s="630">
        <f t="shared" si="28"/>
        <v>0</v>
      </c>
      <c r="BM48" s="626"/>
      <c r="BN48" s="627"/>
      <c r="BO48" s="628"/>
      <c r="BP48" s="660">
        <f t="shared" si="4"/>
        <v>0</v>
      </c>
      <c r="BQ48" s="629"/>
      <c r="BR48" s="661">
        <f t="shared" si="29"/>
        <v>0</v>
      </c>
      <c r="BS48" s="630">
        <f t="shared" si="30"/>
        <v>0</v>
      </c>
      <c r="BT48" s="679">
        <f t="shared" si="31"/>
        <v>0</v>
      </c>
      <c r="BU48" s="662">
        <f t="shared" si="31"/>
        <v>0</v>
      </c>
      <c r="BV48" s="680">
        <f t="shared" si="31"/>
        <v>0</v>
      </c>
    </row>
    <row r="49" spans="1:74" s="631" customFormat="1" ht="20.100000000000001" customHeight="1">
      <c r="A49" s="625"/>
      <c r="B49" s="626"/>
      <c r="C49" s="627"/>
      <c r="D49" s="628"/>
      <c r="E49" s="660">
        <f t="shared" si="6"/>
        <v>0</v>
      </c>
      <c r="F49" s="629"/>
      <c r="G49" s="661">
        <f t="shared" si="7"/>
        <v>0</v>
      </c>
      <c r="H49" s="630">
        <f t="shared" si="8"/>
        <v>0</v>
      </c>
      <c r="I49" s="626"/>
      <c r="J49" s="627"/>
      <c r="K49" s="628"/>
      <c r="L49" s="660">
        <f t="shared" si="0"/>
        <v>0</v>
      </c>
      <c r="M49" s="629"/>
      <c r="N49" s="661">
        <f t="shared" si="9"/>
        <v>0</v>
      </c>
      <c r="O49" s="630">
        <f t="shared" si="10"/>
        <v>0</v>
      </c>
      <c r="P49" s="626"/>
      <c r="Q49" s="627"/>
      <c r="R49" s="628"/>
      <c r="S49" s="660">
        <f t="shared" si="11"/>
        <v>0</v>
      </c>
      <c r="T49" s="629"/>
      <c r="U49" s="661">
        <f t="shared" si="12"/>
        <v>0</v>
      </c>
      <c r="V49" s="630">
        <f t="shared" si="13"/>
        <v>0</v>
      </c>
      <c r="W49" s="626"/>
      <c r="X49" s="627"/>
      <c r="Y49" s="628"/>
      <c r="Z49" s="660">
        <f t="shared" si="14"/>
        <v>0</v>
      </c>
      <c r="AA49" s="629"/>
      <c r="AB49" s="661">
        <f t="shared" si="15"/>
        <v>0</v>
      </c>
      <c r="AC49" s="630">
        <f t="shared" si="16"/>
        <v>0</v>
      </c>
      <c r="AD49" s="626"/>
      <c r="AE49" s="627"/>
      <c r="AF49" s="628"/>
      <c r="AG49" s="660">
        <f t="shared" si="17"/>
        <v>0</v>
      </c>
      <c r="AH49" s="629"/>
      <c r="AI49" s="661">
        <f t="shared" si="18"/>
        <v>0</v>
      </c>
      <c r="AJ49" s="630">
        <f t="shared" si="19"/>
        <v>0</v>
      </c>
      <c r="AK49" s="626"/>
      <c r="AL49" s="627"/>
      <c r="AM49" s="628"/>
      <c r="AN49" s="660">
        <f t="shared" si="20"/>
        <v>0</v>
      </c>
      <c r="AO49" s="629"/>
      <c r="AP49" s="661">
        <f t="shared" si="21"/>
        <v>0</v>
      </c>
      <c r="AQ49" s="630">
        <f t="shared" si="22"/>
        <v>0</v>
      </c>
      <c r="AR49" s="626"/>
      <c r="AS49" s="627"/>
      <c r="AT49" s="628"/>
      <c r="AU49" s="660">
        <f t="shared" si="1"/>
        <v>0</v>
      </c>
      <c r="AV49" s="629"/>
      <c r="AW49" s="661">
        <f t="shared" si="23"/>
        <v>0</v>
      </c>
      <c r="AX49" s="630">
        <f t="shared" si="24"/>
        <v>0</v>
      </c>
      <c r="AY49" s="626"/>
      <c r="AZ49" s="627"/>
      <c r="BA49" s="628"/>
      <c r="BB49" s="660">
        <f t="shared" si="2"/>
        <v>0</v>
      </c>
      <c r="BC49" s="629"/>
      <c r="BD49" s="661">
        <f t="shared" si="25"/>
        <v>0</v>
      </c>
      <c r="BE49" s="630">
        <f t="shared" si="26"/>
        <v>0</v>
      </c>
      <c r="BF49" s="626"/>
      <c r="BG49" s="627"/>
      <c r="BH49" s="628"/>
      <c r="BI49" s="660">
        <f t="shared" si="3"/>
        <v>0</v>
      </c>
      <c r="BJ49" s="629"/>
      <c r="BK49" s="661">
        <f t="shared" si="27"/>
        <v>0</v>
      </c>
      <c r="BL49" s="630">
        <f t="shared" si="28"/>
        <v>0</v>
      </c>
      <c r="BM49" s="626"/>
      <c r="BN49" s="627"/>
      <c r="BO49" s="628"/>
      <c r="BP49" s="660">
        <f t="shared" si="4"/>
        <v>0</v>
      </c>
      <c r="BQ49" s="629"/>
      <c r="BR49" s="661">
        <f t="shared" si="29"/>
        <v>0</v>
      </c>
      <c r="BS49" s="630">
        <f t="shared" si="30"/>
        <v>0</v>
      </c>
      <c r="BT49" s="679">
        <f t="shared" si="31"/>
        <v>0</v>
      </c>
      <c r="BU49" s="662">
        <f t="shared" si="31"/>
        <v>0</v>
      </c>
      <c r="BV49" s="680">
        <f t="shared" si="31"/>
        <v>0</v>
      </c>
    </row>
    <row r="50" spans="1:74" s="631" customFormat="1" ht="20.100000000000001" customHeight="1">
      <c r="A50" s="625"/>
      <c r="B50" s="626"/>
      <c r="C50" s="627"/>
      <c r="D50" s="628"/>
      <c r="E50" s="660">
        <f t="shared" si="6"/>
        <v>0</v>
      </c>
      <c r="F50" s="629"/>
      <c r="G50" s="661">
        <f t="shared" si="7"/>
        <v>0</v>
      </c>
      <c r="H50" s="630">
        <f t="shared" si="8"/>
        <v>0</v>
      </c>
      <c r="I50" s="626"/>
      <c r="J50" s="627"/>
      <c r="K50" s="628"/>
      <c r="L50" s="660">
        <f t="shared" si="0"/>
        <v>0</v>
      </c>
      <c r="M50" s="629"/>
      <c r="N50" s="661">
        <f t="shared" si="9"/>
        <v>0</v>
      </c>
      <c r="O50" s="630">
        <f t="shared" si="10"/>
        <v>0</v>
      </c>
      <c r="P50" s="626"/>
      <c r="Q50" s="627"/>
      <c r="R50" s="628"/>
      <c r="S50" s="660">
        <f t="shared" si="11"/>
        <v>0</v>
      </c>
      <c r="T50" s="629"/>
      <c r="U50" s="661">
        <f t="shared" si="12"/>
        <v>0</v>
      </c>
      <c r="V50" s="630">
        <f t="shared" si="13"/>
        <v>0</v>
      </c>
      <c r="W50" s="626"/>
      <c r="X50" s="627"/>
      <c r="Y50" s="628"/>
      <c r="Z50" s="660">
        <f t="shared" si="14"/>
        <v>0</v>
      </c>
      <c r="AA50" s="629"/>
      <c r="AB50" s="661">
        <f t="shared" si="15"/>
        <v>0</v>
      </c>
      <c r="AC50" s="630">
        <f t="shared" si="16"/>
        <v>0</v>
      </c>
      <c r="AD50" s="626"/>
      <c r="AE50" s="627"/>
      <c r="AF50" s="628"/>
      <c r="AG50" s="660">
        <f t="shared" si="17"/>
        <v>0</v>
      </c>
      <c r="AH50" s="629"/>
      <c r="AI50" s="661">
        <f t="shared" si="18"/>
        <v>0</v>
      </c>
      <c r="AJ50" s="630">
        <f t="shared" si="19"/>
        <v>0</v>
      </c>
      <c r="AK50" s="626"/>
      <c r="AL50" s="627"/>
      <c r="AM50" s="628"/>
      <c r="AN50" s="660">
        <f t="shared" si="20"/>
        <v>0</v>
      </c>
      <c r="AO50" s="629"/>
      <c r="AP50" s="661">
        <f t="shared" si="21"/>
        <v>0</v>
      </c>
      <c r="AQ50" s="630">
        <f t="shared" si="22"/>
        <v>0</v>
      </c>
      <c r="AR50" s="626"/>
      <c r="AS50" s="627"/>
      <c r="AT50" s="628"/>
      <c r="AU50" s="660">
        <f t="shared" si="1"/>
        <v>0</v>
      </c>
      <c r="AV50" s="629"/>
      <c r="AW50" s="661">
        <f t="shared" si="23"/>
        <v>0</v>
      </c>
      <c r="AX50" s="630">
        <f t="shared" si="24"/>
        <v>0</v>
      </c>
      <c r="AY50" s="626"/>
      <c r="AZ50" s="627"/>
      <c r="BA50" s="628"/>
      <c r="BB50" s="660">
        <f t="shared" si="2"/>
        <v>0</v>
      </c>
      <c r="BC50" s="629"/>
      <c r="BD50" s="661">
        <f t="shared" si="25"/>
        <v>0</v>
      </c>
      <c r="BE50" s="630">
        <f t="shared" si="26"/>
        <v>0</v>
      </c>
      <c r="BF50" s="626"/>
      <c r="BG50" s="627"/>
      <c r="BH50" s="628"/>
      <c r="BI50" s="660">
        <f t="shared" si="3"/>
        <v>0</v>
      </c>
      <c r="BJ50" s="629"/>
      <c r="BK50" s="661">
        <f t="shared" si="27"/>
        <v>0</v>
      </c>
      <c r="BL50" s="630">
        <f t="shared" si="28"/>
        <v>0</v>
      </c>
      <c r="BM50" s="626"/>
      <c r="BN50" s="627"/>
      <c r="BO50" s="628"/>
      <c r="BP50" s="660">
        <f t="shared" si="4"/>
        <v>0</v>
      </c>
      <c r="BQ50" s="629"/>
      <c r="BR50" s="661">
        <f t="shared" si="29"/>
        <v>0</v>
      </c>
      <c r="BS50" s="630">
        <f t="shared" si="30"/>
        <v>0</v>
      </c>
      <c r="BT50" s="679">
        <f t="shared" si="31"/>
        <v>0</v>
      </c>
      <c r="BU50" s="662">
        <f t="shared" si="31"/>
        <v>0</v>
      </c>
      <c r="BV50" s="680">
        <f t="shared" si="31"/>
        <v>0</v>
      </c>
    </row>
    <row r="51" spans="1:74" s="631" customFormat="1" ht="20.100000000000001" customHeight="1">
      <c r="A51" s="625"/>
      <c r="B51" s="626"/>
      <c r="C51" s="627"/>
      <c r="D51" s="628"/>
      <c r="E51" s="660">
        <f t="shared" si="6"/>
        <v>0</v>
      </c>
      <c r="F51" s="629"/>
      <c r="G51" s="661">
        <f t="shared" si="7"/>
        <v>0</v>
      </c>
      <c r="H51" s="630">
        <f t="shared" si="8"/>
        <v>0</v>
      </c>
      <c r="I51" s="626"/>
      <c r="J51" s="627"/>
      <c r="K51" s="628"/>
      <c r="L51" s="660">
        <f t="shared" si="0"/>
        <v>0</v>
      </c>
      <c r="M51" s="629"/>
      <c r="N51" s="661">
        <f t="shared" si="9"/>
        <v>0</v>
      </c>
      <c r="O51" s="630">
        <f t="shared" si="10"/>
        <v>0</v>
      </c>
      <c r="P51" s="626"/>
      <c r="Q51" s="627"/>
      <c r="R51" s="628"/>
      <c r="S51" s="660">
        <f t="shared" si="11"/>
        <v>0</v>
      </c>
      <c r="T51" s="629"/>
      <c r="U51" s="661">
        <f t="shared" si="12"/>
        <v>0</v>
      </c>
      <c r="V51" s="630">
        <f t="shared" si="13"/>
        <v>0</v>
      </c>
      <c r="W51" s="626"/>
      <c r="X51" s="627"/>
      <c r="Y51" s="628"/>
      <c r="Z51" s="660">
        <f t="shared" si="14"/>
        <v>0</v>
      </c>
      <c r="AA51" s="629"/>
      <c r="AB51" s="661">
        <f t="shared" si="15"/>
        <v>0</v>
      </c>
      <c r="AC51" s="630">
        <f t="shared" si="16"/>
        <v>0</v>
      </c>
      <c r="AD51" s="626"/>
      <c r="AE51" s="627"/>
      <c r="AF51" s="628"/>
      <c r="AG51" s="660">
        <f t="shared" si="17"/>
        <v>0</v>
      </c>
      <c r="AH51" s="629"/>
      <c r="AI51" s="661">
        <f t="shared" si="18"/>
        <v>0</v>
      </c>
      <c r="AJ51" s="630">
        <f t="shared" si="19"/>
        <v>0</v>
      </c>
      <c r="AK51" s="626"/>
      <c r="AL51" s="627"/>
      <c r="AM51" s="628"/>
      <c r="AN51" s="660">
        <f t="shared" si="20"/>
        <v>0</v>
      </c>
      <c r="AO51" s="629"/>
      <c r="AP51" s="661">
        <f t="shared" si="21"/>
        <v>0</v>
      </c>
      <c r="AQ51" s="630">
        <f t="shared" si="22"/>
        <v>0</v>
      </c>
      <c r="AR51" s="626"/>
      <c r="AS51" s="627"/>
      <c r="AT51" s="628"/>
      <c r="AU51" s="660">
        <f t="shared" si="1"/>
        <v>0</v>
      </c>
      <c r="AV51" s="629"/>
      <c r="AW51" s="661">
        <f t="shared" si="23"/>
        <v>0</v>
      </c>
      <c r="AX51" s="630">
        <f t="shared" si="24"/>
        <v>0</v>
      </c>
      <c r="AY51" s="626"/>
      <c r="AZ51" s="627"/>
      <c r="BA51" s="628"/>
      <c r="BB51" s="660">
        <f t="shared" si="2"/>
        <v>0</v>
      </c>
      <c r="BC51" s="629"/>
      <c r="BD51" s="661">
        <f t="shared" si="25"/>
        <v>0</v>
      </c>
      <c r="BE51" s="630">
        <f t="shared" si="26"/>
        <v>0</v>
      </c>
      <c r="BF51" s="626"/>
      <c r="BG51" s="627"/>
      <c r="BH51" s="628"/>
      <c r="BI51" s="660">
        <f t="shared" si="3"/>
        <v>0</v>
      </c>
      <c r="BJ51" s="629"/>
      <c r="BK51" s="661">
        <f t="shared" si="27"/>
        <v>0</v>
      </c>
      <c r="BL51" s="630">
        <f t="shared" si="28"/>
        <v>0</v>
      </c>
      <c r="BM51" s="626"/>
      <c r="BN51" s="627"/>
      <c r="BO51" s="628"/>
      <c r="BP51" s="660">
        <f t="shared" si="4"/>
        <v>0</v>
      </c>
      <c r="BQ51" s="629"/>
      <c r="BR51" s="661">
        <f t="shared" si="29"/>
        <v>0</v>
      </c>
      <c r="BS51" s="630">
        <f t="shared" si="30"/>
        <v>0</v>
      </c>
      <c r="BT51" s="679">
        <f t="shared" si="31"/>
        <v>0</v>
      </c>
      <c r="BU51" s="662">
        <f t="shared" si="31"/>
        <v>0</v>
      </c>
      <c r="BV51" s="680">
        <f t="shared" si="31"/>
        <v>0</v>
      </c>
    </row>
    <row r="52" spans="1:74" s="631" customFormat="1" ht="20.100000000000001" customHeight="1">
      <c r="A52" s="625"/>
      <c r="B52" s="626"/>
      <c r="C52" s="627"/>
      <c r="D52" s="628"/>
      <c r="E52" s="660">
        <f t="shared" si="6"/>
        <v>0</v>
      </c>
      <c r="F52" s="629"/>
      <c r="G52" s="661">
        <f t="shared" si="7"/>
        <v>0</v>
      </c>
      <c r="H52" s="630">
        <f t="shared" si="8"/>
        <v>0</v>
      </c>
      <c r="I52" s="626"/>
      <c r="J52" s="627"/>
      <c r="K52" s="628"/>
      <c r="L52" s="660">
        <f t="shared" si="0"/>
        <v>0</v>
      </c>
      <c r="M52" s="629"/>
      <c r="N52" s="661">
        <f t="shared" si="9"/>
        <v>0</v>
      </c>
      <c r="O52" s="630">
        <f t="shared" si="10"/>
        <v>0</v>
      </c>
      <c r="P52" s="626"/>
      <c r="Q52" s="627"/>
      <c r="R52" s="628"/>
      <c r="S52" s="660">
        <f t="shared" si="11"/>
        <v>0</v>
      </c>
      <c r="T52" s="629"/>
      <c r="U52" s="661">
        <f t="shared" si="12"/>
        <v>0</v>
      </c>
      <c r="V52" s="630">
        <f t="shared" si="13"/>
        <v>0</v>
      </c>
      <c r="W52" s="626"/>
      <c r="X52" s="627"/>
      <c r="Y52" s="628"/>
      <c r="Z52" s="660">
        <f t="shared" si="14"/>
        <v>0</v>
      </c>
      <c r="AA52" s="629"/>
      <c r="AB52" s="661">
        <f t="shared" si="15"/>
        <v>0</v>
      </c>
      <c r="AC52" s="630">
        <f t="shared" si="16"/>
        <v>0</v>
      </c>
      <c r="AD52" s="626"/>
      <c r="AE52" s="627"/>
      <c r="AF52" s="628"/>
      <c r="AG52" s="660">
        <f t="shared" si="17"/>
        <v>0</v>
      </c>
      <c r="AH52" s="629"/>
      <c r="AI52" s="661">
        <f t="shared" si="18"/>
        <v>0</v>
      </c>
      <c r="AJ52" s="630">
        <f t="shared" si="19"/>
        <v>0</v>
      </c>
      <c r="AK52" s="626"/>
      <c r="AL52" s="627"/>
      <c r="AM52" s="628"/>
      <c r="AN52" s="660">
        <f t="shared" si="20"/>
        <v>0</v>
      </c>
      <c r="AO52" s="629"/>
      <c r="AP52" s="661">
        <f t="shared" si="21"/>
        <v>0</v>
      </c>
      <c r="AQ52" s="630">
        <f t="shared" si="22"/>
        <v>0</v>
      </c>
      <c r="AR52" s="626"/>
      <c r="AS52" s="627"/>
      <c r="AT52" s="628"/>
      <c r="AU52" s="660">
        <f t="shared" si="1"/>
        <v>0</v>
      </c>
      <c r="AV52" s="629"/>
      <c r="AW52" s="661">
        <f t="shared" si="23"/>
        <v>0</v>
      </c>
      <c r="AX52" s="630">
        <f t="shared" si="24"/>
        <v>0</v>
      </c>
      <c r="AY52" s="626"/>
      <c r="AZ52" s="627"/>
      <c r="BA52" s="628"/>
      <c r="BB52" s="660">
        <f t="shared" si="2"/>
        <v>0</v>
      </c>
      <c r="BC52" s="629"/>
      <c r="BD52" s="661">
        <f t="shared" si="25"/>
        <v>0</v>
      </c>
      <c r="BE52" s="630">
        <f t="shared" si="26"/>
        <v>0</v>
      </c>
      <c r="BF52" s="626"/>
      <c r="BG52" s="627"/>
      <c r="BH52" s="628"/>
      <c r="BI52" s="660">
        <f t="shared" si="3"/>
        <v>0</v>
      </c>
      <c r="BJ52" s="629"/>
      <c r="BK52" s="661">
        <f t="shared" si="27"/>
        <v>0</v>
      </c>
      <c r="BL52" s="630">
        <f t="shared" si="28"/>
        <v>0</v>
      </c>
      <c r="BM52" s="626"/>
      <c r="BN52" s="627"/>
      <c r="BO52" s="628"/>
      <c r="BP52" s="660">
        <f t="shared" si="4"/>
        <v>0</v>
      </c>
      <c r="BQ52" s="629"/>
      <c r="BR52" s="661">
        <f t="shared" si="29"/>
        <v>0</v>
      </c>
      <c r="BS52" s="630">
        <f t="shared" si="30"/>
        <v>0</v>
      </c>
      <c r="BT52" s="679">
        <f t="shared" si="31"/>
        <v>0</v>
      </c>
      <c r="BU52" s="662">
        <f t="shared" si="31"/>
        <v>0</v>
      </c>
      <c r="BV52" s="680">
        <f t="shared" si="31"/>
        <v>0</v>
      </c>
    </row>
    <row r="53" spans="1:74" s="631" customFormat="1" ht="20.100000000000001" customHeight="1">
      <c r="A53" s="625"/>
      <c r="B53" s="626"/>
      <c r="C53" s="627"/>
      <c r="D53" s="628"/>
      <c r="E53" s="660">
        <f t="shared" si="6"/>
        <v>0</v>
      </c>
      <c r="F53" s="629"/>
      <c r="G53" s="661">
        <f t="shared" si="7"/>
        <v>0</v>
      </c>
      <c r="H53" s="630">
        <f t="shared" si="8"/>
        <v>0</v>
      </c>
      <c r="I53" s="626"/>
      <c r="J53" s="627"/>
      <c r="K53" s="628"/>
      <c r="L53" s="660">
        <f t="shared" si="0"/>
        <v>0</v>
      </c>
      <c r="M53" s="629"/>
      <c r="N53" s="661">
        <f t="shared" si="9"/>
        <v>0</v>
      </c>
      <c r="O53" s="630">
        <f t="shared" si="10"/>
        <v>0</v>
      </c>
      <c r="P53" s="626"/>
      <c r="Q53" s="627"/>
      <c r="R53" s="628"/>
      <c r="S53" s="660">
        <f t="shared" si="11"/>
        <v>0</v>
      </c>
      <c r="T53" s="629"/>
      <c r="U53" s="661">
        <f t="shared" si="12"/>
        <v>0</v>
      </c>
      <c r="V53" s="630">
        <f t="shared" si="13"/>
        <v>0</v>
      </c>
      <c r="W53" s="626"/>
      <c r="X53" s="627"/>
      <c r="Y53" s="628"/>
      <c r="Z53" s="660">
        <f t="shared" si="14"/>
        <v>0</v>
      </c>
      <c r="AA53" s="629"/>
      <c r="AB53" s="661">
        <f t="shared" si="15"/>
        <v>0</v>
      </c>
      <c r="AC53" s="630">
        <f t="shared" si="16"/>
        <v>0</v>
      </c>
      <c r="AD53" s="626"/>
      <c r="AE53" s="627"/>
      <c r="AF53" s="628"/>
      <c r="AG53" s="660">
        <f t="shared" si="17"/>
        <v>0</v>
      </c>
      <c r="AH53" s="629"/>
      <c r="AI53" s="661">
        <f t="shared" si="18"/>
        <v>0</v>
      </c>
      <c r="AJ53" s="630">
        <f t="shared" si="19"/>
        <v>0</v>
      </c>
      <c r="AK53" s="626"/>
      <c r="AL53" s="627"/>
      <c r="AM53" s="628"/>
      <c r="AN53" s="660">
        <f t="shared" si="20"/>
        <v>0</v>
      </c>
      <c r="AO53" s="629"/>
      <c r="AP53" s="661">
        <f t="shared" si="21"/>
        <v>0</v>
      </c>
      <c r="AQ53" s="630">
        <f t="shared" si="22"/>
        <v>0</v>
      </c>
      <c r="AR53" s="626"/>
      <c r="AS53" s="627"/>
      <c r="AT53" s="628"/>
      <c r="AU53" s="660">
        <f t="shared" si="1"/>
        <v>0</v>
      </c>
      <c r="AV53" s="629"/>
      <c r="AW53" s="661">
        <f t="shared" si="23"/>
        <v>0</v>
      </c>
      <c r="AX53" s="630">
        <f t="shared" si="24"/>
        <v>0</v>
      </c>
      <c r="AY53" s="626"/>
      <c r="AZ53" s="627"/>
      <c r="BA53" s="628"/>
      <c r="BB53" s="660">
        <f t="shared" si="2"/>
        <v>0</v>
      </c>
      <c r="BC53" s="629"/>
      <c r="BD53" s="661">
        <f t="shared" si="25"/>
        <v>0</v>
      </c>
      <c r="BE53" s="630">
        <f t="shared" si="26"/>
        <v>0</v>
      </c>
      <c r="BF53" s="626"/>
      <c r="BG53" s="627"/>
      <c r="BH53" s="628"/>
      <c r="BI53" s="660">
        <f t="shared" si="3"/>
        <v>0</v>
      </c>
      <c r="BJ53" s="629"/>
      <c r="BK53" s="661">
        <f t="shared" si="27"/>
        <v>0</v>
      </c>
      <c r="BL53" s="630">
        <f t="shared" si="28"/>
        <v>0</v>
      </c>
      <c r="BM53" s="626"/>
      <c r="BN53" s="627"/>
      <c r="BO53" s="628"/>
      <c r="BP53" s="660">
        <f t="shared" si="4"/>
        <v>0</v>
      </c>
      <c r="BQ53" s="629"/>
      <c r="BR53" s="661">
        <f t="shared" si="29"/>
        <v>0</v>
      </c>
      <c r="BS53" s="630">
        <f t="shared" si="30"/>
        <v>0</v>
      </c>
      <c r="BT53" s="679">
        <f t="shared" si="31"/>
        <v>0</v>
      </c>
      <c r="BU53" s="662">
        <f t="shared" si="31"/>
        <v>0</v>
      </c>
      <c r="BV53" s="680">
        <f t="shared" si="31"/>
        <v>0</v>
      </c>
    </row>
    <row r="54" spans="1:74" s="631" customFormat="1" ht="20.100000000000001" customHeight="1">
      <c r="A54" s="625"/>
      <c r="B54" s="626"/>
      <c r="C54" s="627"/>
      <c r="D54" s="628"/>
      <c r="E54" s="660">
        <f t="shared" si="6"/>
        <v>0</v>
      </c>
      <c r="F54" s="629"/>
      <c r="G54" s="661">
        <f t="shared" si="7"/>
        <v>0</v>
      </c>
      <c r="H54" s="630">
        <f t="shared" si="8"/>
        <v>0</v>
      </c>
      <c r="I54" s="626"/>
      <c r="J54" s="627"/>
      <c r="K54" s="628"/>
      <c r="L54" s="660">
        <f t="shared" si="0"/>
        <v>0</v>
      </c>
      <c r="M54" s="629"/>
      <c r="N54" s="661">
        <f t="shared" si="9"/>
        <v>0</v>
      </c>
      <c r="O54" s="630">
        <f t="shared" si="10"/>
        <v>0</v>
      </c>
      <c r="P54" s="626"/>
      <c r="Q54" s="627"/>
      <c r="R54" s="628"/>
      <c r="S54" s="660">
        <f t="shared" si="11"/>
        <v>0</v>
      </c>
      <c r="T54" s="629"/>
      <c r="U54" s="661">
        <f t="shared" si="12"/>
        <v>0</v>
      </c>
      <c r="V54" s="630">
        <f t="shared" si="13"/>
        <v>0</v>
      </c>
      <c r="W54" s="626"/>
      <c r="X54" s="627"/>
      <c r="Y54" s="628"/>
      <c r="Z54" s="660">
        <f t="shared" si="14"/>
        <v>0</v>
      </c>
      <c r="AA54" s="629"/>
      <c r="AB54" s="661">
        <f t="shared" si="15"/>
        <v>0</v>
      </c>
      <c r="AC54" s="630">
        <f t="shared" si="16"/>
        <v>0</v>
      </c>
      <c r="AD54" s="626"/>
      <c r="AE54" s="627"/>
      <c r="AF54" s="628"/>
      <c r="AG54" s="660">
        <f t="shared" si="17"/>
        <v>0</v>
      </c>
      <c r="AH54" s="629"/>
      <c r="AI54" s="661">
        <f t="shared" si="18"/>
        <v>0</v>
      </c>
      <c r="AJ54" s="630">
        <f t="shared" si="19"/>
        <v>0</v>
      </c>
      <c r="AK54" s="626"/>
      <c r="AL54" s="627"/>
      <c r="AM54" s="628"/>
      <c r="AN54" s="660">
        <f t="shared" si="20"/>
        <v>0</v>
      </c>
      <c r="AO54" s="629"/>
      <c r="AP54" s="661">
        <f t="shared" si="21"/>
        <v>0</v>
      </c>
      <c r="AQ54" s="630">
        <f t="shared" si="22"/>
        <v>0</v>
      </c>
      <c r="AR54" s="626"/>
      <c r="AS54" s="627"/>
      <c r="AT54" s="628"/>
      <c r="AU54" s="660">
        <f t="shared" si="1"/>
        <v>0</v>
      </c>
      <c r="AV54" s="629"/>
      <c r="AW54" s="661">
        <f t="shared" si="23"/>
        <v>0</v>
      </c>
      <c r="AX54" s="630">
        <f t="shared" si="24"/>
        <v>0</v>
      </c>
      <c r="AY54" s="626"/>
      <c r="AZ54" s="627"/>
      <c r="BA54" s="628"/>
      <c r="BB54" s="660">
        <f t="shared" si="2"/>
        <v>0</v>
      </c>
      <c r="BC54" s="629"/>
      <c r="BD54" s="661">
        <f t="shared" si="25"/>
        <v>0</v>
      </c>
      <c r="BE54" s="630">
        <f t="shared" si="26"/>
        <v>0</v>
      </c>
      <c r="BF54" s="626"/>
      <c r="BG54" s="627"/>
      <c r="BH54" s="628"/>
      <c r="BI54" s="660">
        <f t="shared" si="3"/>
        <v>0</v>
      </c>
      <c r="BJ54" s="629"/>
      <c r="BK54" s="661">
        <f t="shared" si="27"/>
        <v>0</v>
      </c>
      <c r="BL54" s="630">
        <f t="shared" si="28"/>
        <v>0</v>
      </c>
      <c r="BM54" s="626"/>
      <c r="BN54" s="627"/>
      <c r="BO54" s="628"/>
      <c r="BP54" s="660">
        <f t="shared" si="4"/>
        <v>0</v>
      </c>
      <c r="BQ54" s="629"/>
      <c r="BR54" s="661">
        <f t="shared" si="29"/>
        <v>0</v>
      </c>
      <c r="BS54" s="630">
        <f t="shared" si="30"/>
        <v>0</v>
      </c>
      <c r="BT54" s="679">
        <f t="shared" si="31"/>
        <v>0</v>
      </c>
      <c r="BU54" s="662">
        <f t="shared" si="31"/>
        <v>0</v>
      </c>
      <c r="BV54" s="680">
        <f t="shared" si="31"/>
        <v>0</v>
      </c>
    </row>
    <row r="55" spans="1:74" s="165" customFormat="1" ht="20.100000000000001" customHeight="1">
      <c r="A55" s="335"/>
      <c r="B55" s="1175" t="s">
        <v>203</v>
      </c>
      <c r="C55" s="1176"/>
      <c r="D55" s="1176"/>
      <c r="E55" s="1177"/>
      <c r="F55" s="662">
        <f>SUM(F12:F54)</f>
        <v>0</v>
      </c>
      <c r="G55" s="663">
        <f t="shared" ref="G55:H55" si="32">SUM(G12:G54)</f>
        <v>0</v>
      </c>
      <c r="H55" s="664">
        <f t="shared" si="32"/>
        <v>0</v>
      </c>
      <c r="I55" s="1175" t="s">
        <v>203</v>
      </c>
      <c r="J55" s="1176"/>
      <c r="K55" s="1176"/>
      <c r="L55" s="1177"/>
      <c r="M55" s="662">
        <f>SUM(M12:M54)</f>
        <v>0</v>
      </c>
      <c r="N55" s="663">
        <f t="shared" ref="N55" si="33">SUM(N12:N54)</f>
        <v>0</v>
      </c>
      <c r="O55" s="664">
        <f>SUM(O12:O54)</f>
        <v>0</v>
      </c>
      <c r="P55" s="1175" t="s">
        <v>203</v>
      </c>
      <c r="Q55" s="1176"/>
      <c r="R55" s="1176"/>
      <c r="S55" s="1177"/>
      <c r="T55" s="662">
        <f>SUM(T12:T54)</f>
        <v>0</v>
      </c>
      <c r="U55" s="663">
        <f t="shared" ref="U55" si="34">SUM(U12:U54)</f>
        <v>0</v>
      </c>
      <c r="V55" s="664">
        <f>SUM(V12:V54)</f>
        <v>0</v>
      </c>
      <c r="W55" s="1175" t="s">
        <v>203</v>
      </c>
      <c r="X55" s="1176"/>
      <c r="Y55" s="1176"/>
      <c r="Z55" s="1177"/>
      <c r="AA55" s="662">
        <f>SUM(AA12:AA54)</f>
        <v>0</v>
      </c>
      <c r="AB55" s="663">
        <f>SUM(AB12:AB54)</f>
        <v>0</v>
      </c>
      <c r="AC55" s="664">
        <f t="shared" ref="AC55" si="35">SUM(AC12:AC54)</f>
        <v>0</v>
      </c>
      <c r="AD55" s="1175" t="s">
        <v>203</v>
      </c>
      <c r="AE55" s="1176"/>
      <c r="AF55" s="1176"/>
      <c r="AG55" s="1177"/>
      <c r="AH55" s="662">
        <f>SUM(AH12:AH54)</f>
        <v>0</v>
      </c>
      <c r="AI55" s="663">
        <f t="shared" ref="AI55:AJ55" si="36">SUM(AI12:AI54)</f>
        <v>0</v>
      </c>
      <c r="AJ55" s="664">
        <f t="shared" si="36"/>
        <v>0</v>
      </c>
      <c r="AK55" s="1175" t="s">
        <v>203</v>
      </c>
      <c r="AL55" s="1176"/>
      <c r="AM55" s="1176"/>
      <c r="AN55" s="1177"/>
      <c r="AO55" s="662">
        <f>SUM(AO12:AO54)</f>
        <v>0</v>
      </c>
      <c r="AP55" s="663">
        <f t="shared" ref="AP55:AQ55" si="37">SUM(AP12:AP54)</f>
        <v>0</v>
      </c>
      <c r="AQ55" s="664">
        <f t="shared" si="37"/>
        <v>0</v>
      </c>
      <c r="AR55" s="1175" t="s">
        <v>203</v>
      </c>
      <c r="AS55" s="1176"/>
      <c r="AT55" s="1176"/>
      <c r="AU55" s="1177"/>
      <c r="AV55" s="662">
        <f>SUM(AV12:AV54)</f>
        <v>0</v>
      </c>
      <c r="AW55" s="663">
        <f t="shared" ref="AW55:AX55" si="38">SUM(AW12:AW54)</f>
        <v>0</v>
      </c>
      <c r="AX55" s="664">
        <f t="shared" si="38"/>
        <v>0</v>
      </c>
      <c r="AY55" s="1175" t="s">
        <v>203</v>
      </c>
      <c r="AZ55" s="1176"/>
      <c r="BA55" s="1176"/>
      <c r="BB55" s="1177"/>
      <c r="BC55" s="662">
        <f>SUM(BC12:BC54)</f>
        <v>0</v>
      </c>
      <c r="BD55" s="663">
        <f t="shared" ref="BD55:BE55" si="39">SUM(BD12:BD54)</f>
        <v>0</v>
      </c>
      <c r="BE55" s="664">
        <f t="shared" si="39"/>
        <v>0</v>
      </c>
      <c r="BF55" s="1175" t="s">
        <v>203</v>
      </c>
      <c r="BG55" s="1176"/>
      <c r="BH55" s="1176"/>
      <c r="BI55" s="1177"/>
      <c r="BJ55" s="662">
        <f>SUM(BJ12:BJ54)</f>
        <v>0</v>
      </c>
      <c r="BK55" s="663">
        <f t="shared" ref="BK55:BL55" si="40">SUM(BK12:BK54)</f>
        <v>0</v>
      </c>
      <c r="BL55" s="664">
        <f t="shared" si="40"/>
        <v>0</v>
      </c>
      <c r="BM55" s="1175" t="s">
        <v>203</v>
      </c>
      <c r="BN55" s="1176"/>
      <c r="BO55" s="1176"/>
      <c r="BP55" s="1177"/>
      <c r="BQ55" s="662">
        <f>SUM(BQ12:BQ54)</f>
        <v>0</v>
      </c>
      <c r="BR55" s="663">
        <f t="shared" ref="BR55:BV55" si="41">SUM(BR12:BR54)</f>
        <v>0</v>
      </c>
      <c r="BS55" s="664">
        <f t="shared" si="41"/>
        <v>0</v>
      </c>
      <c r="BT55" s="665">
        <f>SUM(BT12:BT54)</f>
        <v>0</v>
      </c>
      <c r="BU55" s="662">
        <f t="shared" si="41"/>
        <v>0</v>
      </c>
      <c r="BV55" s="664">
        <f t="shared" si="41"/>
        <v>0</v>
      </c>
    </row>
    <row r="56" spans="1:74" ht="20.100000000000001" customHeight="1">
      <c r="A56" s="336"/>
      <c r="B56" s="1302" t="s">
        <v>204</v>
      </c>
      <c r="C56" s="1303"/>
      <c r="D56" s="1304"/>
      <c r="E56" s="185">
        <f>SUM(E12:E54)</f>
        <v>0</v>
      </c>
      <c r="F56" s="167"/>
      <c r="G56" s="666"/>
      <c r="H56" s="186"/>
      <c r="I56" s="1302" t="s">
        <v>204</v>
      </c>
      <c r="J56" s="1303"/>
      <c r="K56" s="1304"/>
      <c r="L56" s="185">
        <f>SUM(L12:L54)</f>
        <v>0</v>
      </c>
      <c r="M56" s="167"/>
      <c r="N56" s="666"/>
      <c r="O56" s="186"/>
      <c r="P56" s="1302" t="s">
        <v>204</v>
      </c>
      <c r="Q56" s="1303"/>
      <c r="R56" s="1304"/>
      <c r="S56" s="185">
        <f>SUM(S12:S54)</f>
        <v>0</v>
      </c>
      <c r="T56" s="167"/>
      <c r="U56" s="666"/>
      <c r="V56" s="186"/>
      <c r="W56" s="1302" t="s">
        <v>204</v>
      </c>
      <c r="X56" s="1303"/>
      <c r="Y56" s="1304"/>
      <c r="Z56" s="185">
        <f>SUM(Z12:Z54)</f>
        <v>0</v>
      </c>
      <c r="AA56" s="167"/>
      <c r="AB56" s="666"/>
      <c r="AC56" s="186"/>
      <c r="AD56" s="1302" t="s">
        <v>204</v>
      </c>
      <c r="AE56" s="1303"/>
      <c r="AF56" s="1304"/>
      <c r="AG56" s="185">
        <f>SUM(AG12:AG54)</f>
        <v>0</v>
      </c>
      <c r="AH56" s="167"/>
      <c r="AI56" s="666"/>
      <c r="AJ56" s="186"/>
      <c r="AK56" s="1302" t="s">
        <v>204</v>
      </c>
      <c r="AL56" s="1303"/>
      <c r="AM56" s="1304"/>
      <c r="AN56" s="185">
        <f>SUM(AN12:AN54)</f>
        <v>0</v>
      </c>
      <c r="AO56" s="167"/>
      <c r="AP56" s="666"/>
      <c r="AQ56" s="186"/>
      <c r="AR56" s="1302" t="s">
        <v>204</v>
      </c>
      <c r="AS56" s="1303"/>
      <c r="AT56" s="1304"/>
      <c r="AU56" s="185">
        <f>SUM(AU12:AU54)</f>
        <v>0</v>
      </c>
      <c r="AV56" s="167"/>
      <c r="AW56" s="666"/>
      <c r="AX56" s="186"/>
      <c r="AY56" s="1302" t="s">
        <v>204</v>
      </c>
      <c r="AZ56" s="1303"/>
      <c r="BA56" s="1304"/>
      <c r="BB56" s="185">
        <f>SUM(BB12:BB54)</f>
        <v>0</v>
      </c>
      <c r="BC56" s="167"/>
      <c r="BD56" s="666"/>
      <c r="BE56" s="186"/>
      <c r="BF56" s="1302" t="s">
        <v>204</v>
      </c>
      <c r="BG56" s="1303"/>
      <c r="BH56" s="1304"/>
      <c r="BI56" s="185">
        <f>SUM(BI12:BI54)</f>
        <v>0</v>
      </c>
      <c r="BJ56" s="167"/>
      <c r="BK56" s="666"/>
      <c r="BL56" s="186"/>
      <c r="BM56" s="1302" t="s">
        <v>204</v>
      </c>
      <c r="BN56" s="1303"/>
      <c r="BO56" s="1304"/>
      <c r="BP56" s="185">
        <f>SUM(BP12:BP54)</f>
        <v>0</v>
      </c>
      <c r="BQ56" s="167"/>
      <c r="BR56" s="666"/>
      <c r="BS56" s="186"/>
      <c r="BT56" s="667"/>
      <c r="BU56" s="668"/>
      <c r="BV56" s="186"/>
    </row>
    <row r="57" spans="1:74" s="558" customFormat="1" ht="20.100000000000001" customHeight="1">
      <c r="A57" s="632"/>
      <c r="B57" s="632"/>
      <c r="C57" s="633"/>
      <c r="D57" s="633"/>
      <c r="E57" s="634" t="s">
        <v>205</v>
      </c>
      <c r="F57" s="635"/>
      <c r="G57" s="719">
        <f>H57-F57</f>
        <v>0</v>
      </c>
      <c r="H57" s="636">
        <f>F57</f>
        <v>0</v>
      </c>
      <c r="I57" s="632"/>
      <c r="J57" s="633"/>
      <c r="K57" s="633"/>
      <c r="L57" s="634" t="s">
        <v>205</v>
      </c>
      <c r="M57" s="635"/>
      <c r="N57" s="719">
        <f>O57-M57</f>
        <v>0</v>
      </c>
      <c r="O57" s="636">
        <f>M57</f>
        <v>0</v>
      </c>
      <c r="P57" s="632"/>
      <c r="Q57" s="633"/>
      <c r="R57" s="633"/>
      <c r="S57" s="634" t="s">
        <v>205</v>
      </c>
      <c r="T57" s="635"/>
      <c r="U57" s="719">
        <f>V57-T57</f>
        <v>0</v>
      </c>
      <c r="V57" s="636">
        <f>T57</f>
        <v>0</v>
      </c>
      <c r="W57" s="632"/>
      <c r="X57" s="633"/>
      <c r="Y57" s="633"/>
      <c r="Z57" s="634" t="s">
        <v>205</v>
      </c>
      <c r="AA57" s="635"/>
      <c r="AB57" s="719">
        <f>AC57-AA57</f>
        <v>0</v>
      </c>
      <c r="AC57" s="636">
        <f>AA57</f>
        <v>0</v>
      </c>
      <c r="AD57" s="632"/>
      <c r="AE57" s="633"/>
      <c r="AF57" s="633"/>
      <c r="AG57" s="634" t="s">
        <v>205</v>
      </c>
      <c r="AH57" s="635"/>
      <c r="AI57" s="719">
        <f>AJ57-AH57</f>
        <v>0</v>
      </c>
      <c r="AJ57" s="636">
        <f>AH57</f>
        <v>0</v>
      </c>
      <c r="AK57" s="632"/>
      <c r="AL57" s="633"/>
      <c r="AM57" s="633"/>
      <c r="AN57" s="634" t="s">
        <v>205</v>
      </c>
      <c r="AO57" s="635"/>
      <c r="AP57" s="719">
        <f>AQ57-AO57</f>
        <v>0</v>
      </c>
      <c r="AQ57" s="636">
        <f>AO57</f>
        <v>0</v>
      </c>
      <c r="AR57" s="632"/>
      <c r="AS57" s="633"/>
      <c r="AT57" s="633"/>
      <c r="AU57" s="634" t="s">
        <v>205</v>
      </c>
      <c r="AV57" s="635"/>
      <c r="AW57" s="719">
        <f>AX57-AV57</f>
        <v>0</v>
      </c>
      <c r="AX57" s="636">
        <f>AV57</f>
        <v>0</v>
      </c>
      <c r="AY57" s="632"/>
      <c r="AZ57" s="633"/>
      <c r="BA57" s="633"/>
      <c r="BB57" s="634" t="s">
        <v>205</v>
      </c>
      <c r="BC57" s="635"/>
      <c r="BD57" s="719">
        <f>BE57-BC57</f>
        <v>0</v>
      </c>
      <c r="BE57" s="636">
        <f>BC57</f>
        <v>0</v>
      </c>
      <c r="BF57" s="632"/>
      <c r="BG57" s="633"/>
      <c r="BH57" s="633"/>
      <c r="BI57" s="634" t="s">
        <v>205</v>
      </c>
      <c r="BJ57" s="635"/>
      <c r="BK57" s="719">
        <f>BL57-BJ57</f>
        <v>0</v>
      </c>
      <c r="BL57" s="636">
        <f>BJ57</f>
        <v>0</v>
      </c>
      <c r="BM57" s="632"/>
      <c r="BN57" s="633"/>
      <c r="BO57" s="633"/>
      <c r="BP57" s="634" t="s">
        <v>205</v>
      </c>
      <c r="BQ57" s="635"/>
      <c r="BR57" s="719">
        <f>BS57-BQ57</f>
        <v>0</v>
      </c>
      <c r="BS57" s="636">
        <f>BQ57</f>
        <v>0</v>
      </c>
      <c r="BT57" s="681"/>
      <c r="BU57" s="668"/>
      <c r="BV57" s="168"/>
    </row>
    <row r="58" spans="1:74" ht="20.100000000000001" customHeight="1">
      <c r="A58" s="337"/>
      <c r="B58" s="669"/>
      <c r="D58" s="190"/>
      <c r="E58" s="894" t="s">
        <v>206</v>
      </c>
      <c r="F58" s="191">
        <f>F55*F57</f>
        <v>0</v>
      </c>
      <c r="G58" s="670">
        <f>H58-F58</f>
        <v>0</v>
      </c>
      <c r="H58" s="192">
        <f>H55*H57</f>
        <v>0</v>
      </c>
      <c r="I58" s="669"/>
      <c r="J58" s="162"/>
      <c r="K58" s="190"/>
      <c r="L58" s="894" t="s">
        <v>206</v>
      </c>
      <c r="M58" s="191">
        <f>M55*M57</f>
        <v>0</v>
      </c>
      <c r="N58" s="670">
        <f>O58-M58</f>
        <v>0</v>
      </c>
      <c r="O58" s="192">
        <f>O55*O57</f>
        <v>0</v>
      </c>
      <c r="P58" s="669"/>
      <c r="Q58" s="162"/>
      <c r="R58" s="190"/>
      <c r="S58" s="894" t="s">
        <v>206</v>
      </c>
      <c r="T58" s="191">
        <f>T55*T57</f>
        <v>0</v>
      </c>
      <c r="U58" s="670">
        <f>V58-T58</f>
        <v>0</v>
      </c>
      <c r="V58" s="192">
        <f>V55*V57</f>
        <v>0</v>
      </c>
      <c r="W58" s="669"/>
      <c r="X58" s="162"/>
      <c r="Y58" s="190"/>
      <c r="Z58" s="894" t="s">
        <v>206</v>
      </c>
      <c r="AA58" s="191">
        <f>AA55*AA57</f>
        <v>0</v>
      </c>
      <c r="AB58" s="670">
        <f>AC58-AA58</f>
        <v>0</v>
      </c>
      <c r="AC58" s="192">
        <f>AC55*AC57</f>
        <v>0</v>
      </c>
      <c r="AD58" s="669"/>
      <c r="AE58" s="162"/>
      <c r="AF58" s="190"/>
      <c r="AG58" s="894" t="s">
        <v>206</v>
      </c>
      <c r="AH58" s="191">
        <f>AH55*AH57</f>
        <v>0</v>
      </c>
      <c r="AI58" s="670">
        <f>AJ58-AH58</f>
        <v>0</v>
      </c>
      <c r="AJ58" s="192">
        <f>AJ55*AJ57</f>
        <v>0</v>
      </c>
      <c r="AK58" s="669"/>
      <c r="AL58" s="162"/>
      <c r="AM58" s="190"/>
      <c r="AN58" s="894" t="s">
        <v>206</v>
      </c>
      <c r="AO58" s="191">
        <f>AO55*AO57</f>
        <v>0</v>
      </c>
      <c r="AP58" s="670">
        <f>AQ58-AO58</f>
        <v>0</v>
      </c>
      <c r="AQ58" s="192">
        <f>AQ55*AQ57</f>
        <v>0</v>
      </c>
      <c r="AR58" s="669"/>
      <c r="AS58" s="162"/>
      <c r="AT58" s="190"/>
      <c r="AU58" s="894" t="s">
        <v>206</v>
      </c>
      <c r="AV58" s="191">
        <f>AV55*AV57</f>
        <v>0</v>
      </c>
      <c r="AW58" s="670">
        <f>AX58-AV58</f>
        <v>0</v>
      </c>
      <c r="AX58" s="192">
        <f>AX55*AX57</f>
        <v>0</v>
      </c>
      <c r="AY58" s="669"/>
      <c r="AZ58" s="162"/>
      <c r="BA58" s="190"/>
      <c r="BB58" s="894" t="s">
        <v>206</v>
      </c>
      <c r="BC58" s="191">
        <f>BC55*BC57</f>
        <v>0</v>
      </c>
      <c r="BD58" s="670">
        <f>BE58-BC58</f>
        <v>0</v>
      </c>
      <c r="BE58" s="192">
        <f>BE55*BE57</f>
        <v>0</v>
      </c>
      <c r="BF58" s="669"/>
      <c r="BG58" s="162"/>
      <c r="BH58" s="190"/>
      <c r="BI58" s="894" t="s">
        <v>206</v>
      </c>
      <c r="BJ58" s="191">
        <f>BJ55*BJ57</f>
        <v>0</v>
      </c>
      <c r="BK58" s="670">
        <f>BL58-BJ58</f>
        <v>0</v>
      </c>
      <c r="BL58" s="192">
        <f>BL55*BL57</f>
        <v>0</v>
      </c>
      <c r="BM58" s="669"/>
      <c r="BN58" s="162"/>
      <c r="BO58" s="190"/>
      <c r="BP58" s="894" t="s">
        <v>206</v>
      </c>
      <c r="BQ58" s="191">
        <f>BQ55*BQ57</f>
        <v>0</v>
      </c>
      <c r="BR58" s="670">
        <f>BS58-BQ58</f>
        <v>0</v>
      </c>
      <c r="BS58" s="192">
        <f>BS55*BS57</f>
        <v>0</v>
      </c>
      <c r="BT58" s="671">
        <f t="shared" ref="BT58:BV59" si="42">SUM(F58,M58,T58,AA58,AH58,AO58,AV58,BC58,BJ58,BQ58)</f>
        <v>0</v>
      </c>
      <c r="BU58" s="672">
        <f t="shared" si="42"/>
        <v>0</v>
      </c>
      <c r="BV58" s="673">
        <f t="shared" si="42"/>
        <v>0</v>
      </c>
    </row>
    <row r="59" spans="1:74" ht="15.95" thickBot="1">
      <c r="A59" s="338"/>
      <c r="B59" s="674"/>
      <c r="C59" s="333"/>
      <c r="D59" s="333"/>
      <c r="E59" s="334" t="s">
        <v>207</v>
      </c>
      <c r="F59" s="195">
        <f>F55+F58</f>
        <v>0</v>
      </c>
      <c r="G59" s="675">
        <f>G55+G58</f>
        <v>0</v>
      </c>
      <c r="H59" s="196">
        <f>H55+H58</f>
        <v>0</v>
      </c>
      <c r="I59" s="674"/>
      <c r="J59" s="333"/>
      <c r="K59" s="333"/>
      <c r="L59" s="334" t="s">
        <v>207</v>
      </c>
      <c r="M59" s="195">
        <f>M55+M58</f>
        <v>0</v>
      </c>
      <c r="N59" s="675">
        <f>N55+N58</f>
        <v>0</v>
      </c>
      <c r="O59" s="196">
        <f>O55+O58</f>
        <v>0</v>
      </c>
      <c r="P59" s="674"/>
      <c r="Q59" s="333"/>
      <c r="R59" s="333"/>
      <c r="S59" s="334" t="s">
        <v>207</v>
      </c>
      <c r="T59" s="195">
        <f>T55+T58</f>
        <v>0</v>
      </c>
      <c r="U59" s="675">
        <f>U55+U58</f>
        <v>0</v>
      </c>
      <c r="V59" s="196">
        <f>V55+V58</f>
        <v>0</v>
      </c>
      <c r="W59" s="674"/>
      <c r="X59" s="333"/>
      <c r="Y59" s="333"/>
      <c r="Z59" s="334" t="s">
        <v>207</v>
      </c>
      <c r="AA59" s="195">
        <f>AA55+AA58</f>
        <v>0</v>
      </c>
      <c r="AB59" s="675">
        <f>AB55+AB58</f>
        <v>0</v>
      </c>
      <c r="AC59" s="196">
        <f>AC55+AC58</f>
        <v>0</v>
      </c>
      <c r="AD59" s="674"/>
      <c r="AE59" s="333"/>
      <c r="AF59" s="333"/>
      <c r="AG59" s="334" t="s">
        <v>207</v>
      </c>
      <c r="AH59" s="195">
        <f>AH55+AH58</f>
        <v>0</v>
      </c>
      <c r="AI59" s="675">
        <f>AI55+AI58</f>
        <v>0</v>
      </c>
      <c r="AJ59" s="196">
        <f>AJ55+AJ58</f>
        <v>0</v>
      </c>
      <c r="AK59" s="674"/>
      <c r="AL59" s="333"/>
      <c r="AM59" s="333"/>
      <c r="AN59" s="334" t="s">
        <v>207</v>
      </c>
      <c r="AO59" s="195">
        <f>AO55+AO58</f>
        <v>0</v>
      </c>
      <c r="AP59" s="675">
        <f>AP55+AP58</f>
        <v>0</v>
      </c>
      <c r="AQ59" s="196">
        <f>AQ55+AQ58</f>
        <v>0</v>
      </c>
      <c r="AR59" s="674"/>
      <c r="AS59" s="333"/>
      <c r="AT59" s="333"/>
      <c r="AU59" s="334" t="s">
        <v>207</v>
      </c>
      <c r="AV59" s="195">
        <f>AV55+AV58</f>
        <v>0</v>
      </c>
      <c r="AW59" s="675">
        <f>AW55+AW58</f>
        <v>0</v>
      </c>
      <c r="AX59" s="196">
        <f>AX55+AX58</f>
        <v>0</v>
      </c>
      <c r="AY59" s="674"/>
      <c r="AZ59" s="333"/>
      <c r="BA59" s="333"/>
      <c r="BB59" s="334" t="s">
        <v>207</v>
      </c>
      <c r="BC59" s="195">
        <f>BC55+BC58</f>
        <v>0</v>
      </c>
      <c r="BD59" s="675">
        <f>BD55+BD58</f>
        <v>0</v>
      </c>
      <c r="BE59" s="196">
        <f>BE55+BE58</f>
        <v>0</v>
      </c>
      <c r="BF59" s="674"/>
      <c r="BG59" s="333"/>
      <c r="BH59" s="333"/>
      <c r="BI59" s="334" t="s">
        <v>207</v>
      </c>
      <c r="BJ59" s="195">
        <f>BJ55+BJ58</f>
        <v>0</v>
      </c>
      <c r="BK59" s="675">
        <f>BK55+BK58</f>
        <v>0</v>
      </c>
      <c r="BL59" s="196">
        <f>BL55+BL58</f>
        <v>0</v>
      </c>
      <c r="BM59" s="674"/>
      <c r="BN59" s="333"/>
      <c r="BO59" s="333"/>
      <c r="BP59" s="334" t="s">
        <v>207</v>
      </c>
      <c r="BQ59" s="195">
        <f>BQ55+BQ58</f>
        <v>0</v>
      </c>
      <c r="BR59" s="675">
        <f>BR55+BR58</f>
        <v>0</v>
      </c>
      <c r="BS59" s="196">
        <f>BS55+BS58</f>
        <v>0</v>
      </c>
      <c r="BT59" s="676">
        <f t="shared" si="42"/>
        <v>0</v>
      </c>
      <c r="BU59" s="677">
        <f t="shared" si="42"/>
        <v>0</v>
      </c>
      <c r="BV59" s="678">
        <f t="shared" si="42"/>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(5)'!$E73</f>
        <v>1</v>
      </c>
      <c r="C71" s="451">
        <f>'Summary (5)'!$E73</f>
        <v>1</v>
      </c>
      <c r="D71" s="451">
        <f>'Summary (5)'!$E73</f>
        <v>1</v>
      </c>
      <c r="E71" s="451">
        <f>'Summary (5)'!$E73</f>
        <v>1</v>
      </c>
      <c r="F71" s="451">
        <f>'Summary (5)'!$E73</f>
        <v>1</v>
      </c>
      <c r="G71" s="452">
        <f>'Summary (5)'!$E73</f>
        <v>1</v>
      </c>
      <c r="H71" s="453">
        <f>'Summary (5)'!$E73</f>
        <v>1</v>
      </c>
      <c r="I71" s="450">
        <f>'Summary (5)'!$H73</f>
        <v>2</v>
      </c>
      <c r="J71" s="451">
        <f>'Summary (5)'!$H73</f>
        <v>2</v>
      </c>
      <c r="K71" s="451">
        <f>'Summary (5)'!$H73</f>
        <v>2</v>
      </c>
      <c r="L71" s="451">
        <f>'Summary (5)'!$H73</f>
        <v>2</v>
      </c>
      <c r="M71" s="451">
        <f>'Summary (5)'!$H73</f>
        <v>2</v>
      </c>
      <c r="N71" s="452">
        <f>'Summary (5)'!$H73</f>
        <v>2</v>
      </c>
      <c r="O71" s="453">
        <f>'Summary (5)'!$H73</f>
        <v>2</v>
      </c>
      <c r="P71" s="450">
        <f>'Summary (5)'!$K73</f>
        <v>3</v>
      </c>
      <c r="Q71" s="451">
        <f>'Summary (5)'!$K73</f>
        <v>3</v>
      </c>
      <c r="R71" s="451">
        <f>'Summary (5)'!$K73</f>
        <v>3</v>
      </c>
      <c r="S71" s="451">
        <f>'Summary (5)'!$K73</f>
        <v>3</v>
      </c>
      <c r="T71" s="451">
        <f>'Summary (5)'!$K73</f>
        <v>3</v>
      </c>
      <c r="U71" s="452">
        <f>'Summary (5)'!$K73</f>
        <v>3</v>
      </c>
      <c r="V71" s="453">
        <f>'Summary (5)'!$K73</f>
        <v>3</v>
      </c>
      <c r="W71" s="450">
        <f>'Summary (5)'!$N73</f>
        <v>4</v>
      </c>
      <c r="X71" s="451">
        <f>'Summary (5)'!$N73</f>
        <v>4</v>
      </c>
      <c r="Y71" s="451">
        <f>'Summary (5)'!$N73</f>
        <v>4</v>
      </c>
      <c r="Z71" s="451">
        <f>'Summary (5)'!$N73</f>
        <v>4</v>
      </c>
      <c r="AA71" s="451">
        <f>'Summary (5)'!$N73</f>
        <v>4</v>
      </c>
      <c r="AB71" s="452">
        <f>'Summary (5)'!$N73</f>
        <v>4</v>
      </c>
      <c r="AC71" s="453">
        <f>'Summary (5)'!$N73</f>
        <v>4</v>
      </c>
      <c r="AD71" s="450">
        <f>'Summary (5)'!$Q73</f>
        <v>5</v>
      </c>
      <c r="AE71" s="451">
        <f>'Summary (5)'!$Q73</f>
        <v>5</v>
      </c>
      <c r="AF71" s="451">
        <f>'Summary (5)'!$Q73</f>
        <v>5</v>
      </c>
      <c r="AG71" s="451">
        <f>'Summary (5)'!$Q73</f>
        <v>5</v>
      </c>
      <c r="AH71" s="451">
        <f>'Summary (5)'!$Q73</f>
        <v>5</v>
      </c>
      <c r="AI71" s="452">
        <f>'Summary (5)'!$Q73</f>
        <v>5</v>
      </c>
      <c r="AJ71" s="453">
        <f>'Summary (5)'!$Q73</f>
        <v>5</v>
      </c>
      <c r="AK71" s="450">
        <f>'Summary (5)'!$T73</f>
        <v>6</v>
      </c>
      <c r="AL71" s="451">
        <f>'Summary (5)'!$T73</f>
        <v>6</v>
      </c>
      <c r="AM71" s="451">
        <f>'Summary (5)'!$T73</f>
        <v>6</v>
      </c>
      <c r="AN71" s="451">
        <f>'Summary (5)'!$T73</f>
        <v>6</v>
      </c>
      <c r="AO71" s="451">
        <f>'Summary (5)'!$T73</f>
        <v>6</v>
      </c>
      <c r="AP71" s="452">
        <f>'Summary (5)'!$T73</f>
        <v>6</v>
      </c>
      <c r="AQ71" s="453">
        <f>'Summary (5)'!$T73</f>
        <v>6</v>
      </c>
      <c r="AR71" s="450">
        <f>'Summary (5)'!$W73</f>
        <v>7</v>
      </c>
      <c r="AS71" s="451">
        <f>'Summary (5)'!$W73</f>
        <v>7</v>
      </c>
      <c r="AT71" s="451">
        <f>'Summary (5)'!$W73</f>
        <v>7</v>
      </c>
      <c r="AU71" s="451">
        <f>'Summary (5)'!$W73</f>
        <v>7</v>
      </c>
      <c r="AV71" s="451">
        <f>'Summary (5)'!$W73</f>
        <v>7</v>
      </c>
      <c r="AW71" s="452">
        <f>'Summary (5)'!$W73</f>
        <v>7</v>
      </c>
      <c r="AX71" s="453">
        <f>'Summary (5)'!$W73</f>
        <v>7</v>
      </c>
      <c r="AY71" s="450">
        <f>'Summary (5)'!$Z73</f>
        <v>8</v>
      </c>
      <c r="AZ71" s="451">
        <f>'Summary (5)'!$Z73</f>
        <v>8</v>
      </c>
      <c r="BA71" s="451">
        <f>'Summary (5)'!$Z73</f>
        <v>8</v>
      </c>
      <c r="BB71" s="451">
        <f>'Summary (5)'!$Z73</f>
        <v>8</v>
      </c>
      <c r="BC71" s="451">
        <f>'Summary (5)'!$Z73</f>
        <v>8</v>
      </c>
      <c r="BD71" s="452">
        <f>'Summary (5)'!$Z73</f>
        <v>8</v>
      </c>
      <c r="BE71" s="453">
        <f>'Summary (5)'!$Z73</f>
        <v>8</v>
      </c>
      <c r="BF71" s="450">
        <f>'Summary (5)'!$AC73</f>
        <v>9</v>
      </c>
      <c r="BG71" s="451">
        <f>'Summary (5)'!$AC73</f>
        <v>9</v>
      </c>
      <c r="BH71" s="451">
        <f>'Summary (5)'!$AC73</f>
        <v>9</v>
      </c>
      <c r="BI71" s="451">
        <f>'Summary (5)'!$AC73</f>
        <v>9</v>
      </c>
      <c r="BJ71" s="451">
        <f>'Summary (5)'!$AC73</f>
        <v>9</v>
      </c>
      <c r="BK71" s="452">
        <f>'Summary (5)'!$AC73</f>
        <v>9</v>
      </c>
      <c r="BL71" s="453">
        <f>'Summary (5)'!$AC73</f>
        <v>9</v>
      </c>
      <c r="BM71" s="450">
        <f>'Summary (5)'!$AF73</f>
        <v>10</v>
      </c>
      <c r="BN71" s="451">
        <f>'Summary (5)'!$AF73</f>
        <v>10</v>
      </c>
      <c r="BO71" s="451">
        <f>'Summary (5)'!$AF73</f>
        <v>10</v>
      </c>
      <c r="BP71" s="451">
        <f>'Summary (5)'!$AF73</f>
        <v>10</v>
      </c>
      <c r="BQ71" s="451">
        <f>'Summary (5)'!$AF73</f>
        <v>10</v>
      </c>
      <c r="BR71" s="452">
        <f>'Summary (5)'!$AF73</f>
        <v>10</v>
      </c>
      <c r="BS71" s="453">
        <f>'Summary (5)'!$AF73</f>
        <v>10</v>
      </c>
      <c r="BT71" s="429">
        <f>BR71</f>
        <v>10</v>
      </c>
      <c r="BU71" s="429">
        <f>BS71</f>
        <v>10</v>
      </c>
      <c r="BV71" s="429">
        <f>BT71</f>
        <v>10</v>
      </c>
    </row>
    <row r="72" spans="1:74">
      <c r="A72" s="446" t="s">
        <v>124</v>
      </c>
      <c r="B72" s="454">
        <f>'Summary (5)'!$E74</f>
        <v>45717</v>
      </c>
      <c r="C72" s="172">
        <f>'Summary (5)'!$E74</f>
        <v>45717</v>
      </c>
      <c r="D72" s="172">
        <f>'Summary (5)'!$E74</f>
        <v>45717</v>
      </c>
      <c r="E72" s="172">
        <f>'Summary (5)'!$E74</f>
        <v>45717</v>
      </c>
      <c r="F72" s="172">
        <f>'Summary (5)'!$E74</f>
        <v>45717</v>
      </c>
      <c r="G72" s="455">
        <f>'Summary (5)'!$E74</f>
        <v>45717</v>
      </c>
      <c r="H72" s="456">
        <f>'Summary (5)'!$E74</f>
        <v>45717</v>
      </c>
      <c r="I72" s="454">
        <f>'Summary (5)'!$H74</f>
        <v>45839</v>
      </c>
      <c r="J72" s="172">
        <f>'Summary (5)'!$H74</f>
        <v>45839</v>
      </c>
      <c r="K72" s="172">
        <f>'Summary (5)'!$H74</f>
        <v>45839</v>
      </c>
      <c r="L72" s="172">
        <f>'Summary (5)'!$H74</f>
        <v>45839</v>
      </c>
      <c r="M72" s="172">
        <f>'Summary (5)'!$H74</f>
        <v>45839</v>
      </c>
      <c r="N72" s="455">
        <f>'Summary (5)'!$H74</f>
        <v>45839</v>
      </c>
      <c r="O72" s="456">
        <f>'Summary (5)'!$H74</f>
        <v>45839</v>
      </c>
      <c r="P72" s="454">
        <f>'Summary (5)'!$K74</f>
        <v>46204</v>
      </c>
      <c r="Q72" s="172">
        <f>'Summary (5)'!$K74</f>
        <v>46204</v>
      </c>
      <c r="R72" s="172">
        <f>'Summary (5)'!$K74</f>
        <v>46204</v>
      </c>
      <c r="S72" s="172">
        <f>'Summary (5)'!$K74</f>
        <v>46204</v>
      </c>
      <c r="T72" s="172">
        <f>'Summary (5)'!$K74</f>
        <v>46204</v>
      </c>
      <c r="U72" s="455">
        <f>'Summary (5)'!$K74</f>
        <v>46204</v>
      </c>
      <c r="V72" s="456">
        <f>'Summary (5)'!$K74</f>
        <v>46204</v>
      </c>
      <c r="W72" s="454">
        <f>'Summary (5)'!$N74</f>
        <v>46569</v>
      </c>
      <c r="X72" s="172">
        <f>'Summary (5)'!$N74</f>
        <v>46569</v>
      </c>
      <c r="Y72" s="172">
        <f>'Summary (5)'!$N74</f>
        <v>46569</v>
      </c>
      <c r="Z72" s="172">
        <f>'Summary (5)'!$N74</f>
        <v>46569</v>
      </c>
      <c r="AA72" s="172">
        <f>'Summary (5)'!$N74</f>
        <v>46569</v>
      </c>
      <c r="AB72" s="455">
        <f>'Summary (5)'!$N74</f>
        <v>46569</v>
      </c>
      <c r="AC72" s="456">
        <f>'Summary (5)'!$N74</f>
        <v>46569</v>
      </c>
      <c r="AD72" s="454">
        <f>'Summary (5)'!$Q74</f>
        <v>46935</v>
      </c>
      <c r="AE72" s="172">
        <f>'Summary (5)'!$Q74</f>
        <v>46935</v>
      </c>
      <c r="AF72" s="172">
        <f>'Summary (5)'!$Q74</f>
        <v>46935</v>
      </c>
      <c r="AG72" s="172">
        <f>'Summary (5)'!$Q74</f>
        <v>46935</v>
      </c>
      <c r="AH72" s="172">
        <f>'Summary (5)'!$Q74</f>
        <v>46935</v>
      </c>
      <c r="AI72" s="455">
        <f>'Summary (5)'!$Q74</f>
        <v>46935</v>
      </c>
      <c r="AJ72" s="456">
        <f>'Summary (5)'!$Q74</f>
        <v>46935</v>
      </c>
      <c r="AK72" s="454">
        <f>'Summary (5)'!$T74</f>
        <v>47300</v>
      </c>
      <c r="AL72" s="172">
        <f>'Summary (5)'!$T74</f>
        <v>47300</v>
      </c>
      <c r="AM72" s="172">
        <f>'Summary (5)'!$T74</f>
        <v>47300</v>
      </c>
      <c r="AN72" s="172">
        <f>'Summary (5)'!$T74</f>
        <v>47300</v>
      </c>
      <c r="AO72" s="172">
        <f>'Summary (5)'!$T74</f>
        <v>47300</v>
      </c>
      <c r="AP72" s="455">
        <f>'Summary (5)'!$T74</f>
        <v>47300</v>
      </c>
      <c r="AQ72" s="456">
        <f>'Summary (5)'!$T74</f>
        <v>47300</v>
      </c>
      <c r="AR72" s="454">
        <f>'Summary (5)'!$W74</f>
        <v>47665</v>
      </c>
      <c r="AS72" s="172">
        <f>'Summary (5)'!$W74</f>
        <v>47665</v>
      </c>
      <c r="AT72" s="172">
        <f>'Summary (5)'!$W74</f>
        <v>47665</v>
      </c>
      <c r="AU72" s="172">
        <f>'Summary (5)'!$W74</f>
        <v>47665</v>
      </c>
      <c r="AV72" s="172">
        <f>'Summary (5)'!$W74</f>
        <v>47665</v>
      </c>
      <c r="AW72" s="455">
        <f>'Summary (5)'!$W74</f>
        <v>47665</v>
      </c>
      <c r="AX72" s="456">
        <f>'Summary (5)'!$W74</f>
        <v>47665</v>
      </c>
      <c r="AY72" s="454">
        <f>'Summary (5)'!$Z74</f>
        <v>48030</v>
      </c>
      <c r="AZ72" s="172">
        <f>'Summary (5)'!$Z74</f>
        <v>48030</v>
      </c>
      <c r="BA72" s="172">
        <f>'Summary (5)'!$Z74</f>
        <v>48030</v>
      </c>
      <c r="BB72" s="172">
        <f>'Summary (5)'!$Z74</f>
        <v>48030</v>
      </c>
      <c r="BC72" s="172">
        <f>'Summary (5)'!$Z74</f>
        <v>48030</v>
      </c>
      <c r="BD72" s="455">
        <f>'Summary (5)'!$Z74</f>
        <v>48030</v>
      </c>
      <c r="BE72" s="456">
        <f>'Summary (5)'!$Z74</f>
        <v>48030</v>
      </c>
      <c r="BF72" s="454">
        <f>'Summary (5)'!$AC74</f>
        <v>48396</v>
      </c>
      <c r="BG72" s="172">
        <f>'Summary (5)'!$AC74</f>
        <v>48396</v>
      </c>
      <c r="BH72" s="172">
        <f>'Summary (5)'!$AC74</f>
        <v>48396</v>
      </c>
      <c r="BI72" s="172">
        <f>'Summary (5)'!$AC74</f>
        <v>48396</v>
      </c>
      <c r="BJ72" s="172">
        <f>'Summary (5)'!$AC74</f>
        <v>48396</v>
      </c>
      <c r="BK72" s="455">
        <f>'Summary (5)'!$AC74</f>
        <v>48396</v>
      </c>
      <c r="BL72" s="456">
        <f>'Summary (5)'!$AC74</f>
        <v>48396</v>
      </c>
      <c r="BM72" s="454">
        <f>'Summary (5)'!$AF74</f>
        <v>48761</v>
      </c>
      <c r="BN72" s="172">
        <f>'Summary (5)'!$AF74</f>
        <v>48761</v>
      </c>
      <c r="BO72" s="172">
        <f>'Summary (5)'!$AF74</f>
        <v>48761</v>
      </c>
      <c r="BP72" s="172">
        <f>'Summary (5)'!$AF74</f>
        <v>48761</v>
      </c>
      <c r="BQ72" s="172">
        <f>'Summary (5)'!$AF74</f>
        <v>48761</v>
      </c>
      <c r="BR72" s="455">
        <f>'Summary (5)'!$AF74</f>
        <v>48761</v>
      </c>
      <c r="BS72" s="456">
        <f>'Summary (5)'!$AF74</f>
        <v>48761</v>
      </c>
      <c r="BT72" s="172">
        <f>'Summary (5)'!AI74</f>
        <v>45717</v>
      </c>
      <c r="BU72" s="172">
        <f>'Summary (5)'!AJ74</f>
        <v>45717</v>
      </c>
      <c r="BV72" s="172">
        <f>'Summary (5)'!AK74</f>
        <v>45717</v>
      </c>
    </row>
    <row r="73" spans="1:74" s="430" customFormat="1">
      <c r="A73" s="446" t="s">
        <v>125</v>
      </c>
      <c r="B73" s="454">
        <f>'Summary (5)'!$E75</f>
        <v>45838</v>
      </c>
      <c r="C73" s="172">
        <f>'Summary (5)'!$E75</f>
        <v>45838</v>
      </c>
      <c r="D73" s="172">
        <f>'Summary (5)'!$E75</f>
        <v>45838</v>
      </c>
      <c r="E73" s="172">
        <f>'Summary (5)'!$E75</f>
        <v>45838</v>
      </c>
      <c r="F73" s="172">
        <f>'Summary (5)'!$E75</f>
        <v>45838</v>
      </c>
      <c r="G73" s="455">
        <f>'Summary (5)'!$E75</f>
        <v>45838</v>
      </c>
      <c r="H73" s="456">
        <f>'Summary (5)'!$E75</f>
        <v>45838</v>
      </c>
      <c r="I73" s="454">
        <f>'Summary (5)'!$H75</f>
        <v>46203</v>
      </c>
      <c r="J73" s="172">
        <f>'Summary (5)'!$H75</f>
        <v>46203</v>
      </c>
      <c r="K73" s="172">
        <f>'Summary (5)'!$H75</f>
        <v>46203</v>
      </c>
      <c r="L73" s="172">
        <f>'Summary (5)'!$H75</f>
        <v>46203</v>
      </c>
      <c r="M73" s="172">
        <f>'Summary (5)'!$H75</f>
        <v>46203</v>
      </c>
      <c r="N73" s="455">
        <f>'Summary (5)'!$H75</f>
        <v>46203</v>
      </c>
      <c r="O73" s="456">
        <f>'Summary (5)'!$H75</f>
        <v>46203</v>
      </c>
      <c r="P73" s="454">
        <f>'Summary (5)'!$K75</f>
        <v>46568</v>
      </c>
      <c r="Q73" s="172">
        <f>'Summary (5)'!$K75</f>
        <v>46568</v>
      </c>
      <c r="R73" s="172">
        <f>'Summary (5)'!$K75</f>
        <v>46568</v>
      </c>
      <c r="S73" s="172">
        <f>'Summary (5)'!$K75</f>
        <v>46568</v>
      </c>
      <c r="T73" s="172">
        <f>'Summary (5)'!$K75</f>
        <v>46568</v>
      </c>
      <c r="U73" s="455">
        <f>'Summary (5)'!$K75</f>
        <v>46568</v>
      </c>
      <c r="V73" s="456">
        <f>'Summary (5)'!$K75</f>
        <v>46568</v>
      </c>
      <c r="W73" s="454">
        <f>'Summary (5)'!$N75</f>
        <v>46934</v>
      </c>
      <c r="X73" s="172">
        <f>'Summary (5)'!$N75</f>
        <v>46934</v>
      </c>
      <c r="Y73" s="172">
        <f>'Summary (5)'!$N75</f>
        <v>46934</v>
      </c>
      <c r="Z73" s="172">
        <f>'Summary (5)'!$N75</f>
        <v>46934</v>
      </c>
      <c r="AA73" s="172">
        <f>'Summary (5)'!$N75</f>
        <v>46934</v>
      </c>
      <c r="AB73" s="455">
        <f>'Summary (5)'!$N75</f>
        <v>46934</v>
      </c>
      <c r="AC73" s="456">
        <f>'Summary (5)'!$N75</f>
        <v>46934</v>
      </c>
      <c r="AD73" s="454">
        <f>'Summary (5)'!$Q75</f>
        <v>47299</v>
      </c>
      <c r="AE73" s="172">
        <f>'Summary (5)'!$Q75</f>
        <v>47299</v>
      </c>
      <c r="AF73" s="172">
        <f>'Summary (5)'!$Q75</f>
        <v>47299</v>
      </c>
      <c r="AG73" s="172">
        <f>'Summary (5)'!$Q75</f>
        <v>47299</v>
      </c>
      <c r="AH73" s="172">
        <f>'Summary (5)'!$Q75</f>
        <v>47299</v>
      </c>
      <c r="AI73" s="455">
        <f>'Summary (5)'!$Q75</f>
        <v>47299</v>
      </c>
      <c r="AJ73" s="456">
        <f>'Summary (5)'!$Q75</f>
        <v>47299</v>
      </c>
      <c r="AK73" s="454">
        <f>'Summary (5)'!$T75</f>
        <v>47664</v>
      </c>
      <c r="AL73" s="172">
        <f>'Summary (5)'!$T75</f>
        <v>47664</v>
      </c>
      <c r="AM73" s="172">
        <f>'Summary (5)'!$T75</f>
        <v>47664</v>
      </c>
      <c r="AN73" s="172">
        <f>'Summary (5)'!$T75</f>
        <v>47664</v>
      </c>
      <c r="AO73" s="172">
        <f>'Summary (5)'!$T75</f>
        <v>47664</v>
      </c>
      <c r="AP73" s="455">
        <f>'Summary (5)'!$T75</f>
        <v>47664</v>
      </c>
      <c r="AQ73" s="456">
        <f>'Summary (5)'!$T75</f>
        <v>47664</v>
      </c>
      <c r="AR73" s="454">
        <f>'Summary (5)'!$W75</f>
        <v>48029</v>
      </c>
      <c r="AS73" s="172">
        <f>'Summary (5)'!$W75</f>
        <v>48029</v>
      </c>
      <c r="AT73" s="172">
        <f>'Summary (5)'!$W75</f>
        <v>48029</v>
      </c>
      <c r="AU73" s="172">
        <f>'Summary (5)'!$W75</f>
        <v>48029</v>
      </c>
      <c r="AV73" s="172">
        <f>'Summary (5)'!$W75</f>
        <v>48029</v>
      </c>
      <c r="AW73" s="455">
        <f>'Summary (5)'!$W75</f>
        <v>48029</v>
      </c>
      <c r="AX73" s="456">
        <f>'Summary (5)'!$W75</f>
        <v>48029</v>
      </c>
      <c r="AY73" s="454">
        <f>'Summary (5)'!$Z75</f>
        <v>48395</v>
      </c>
      <c r="AZ73" s="172">
        <f>'Summary (5)'!$Z75</f>
        <v>48395</v>
      </c>
      <c r="BA73" s="172">
        <f>'Summary (5)'!$Z75</f>
        <v>48395</v>
      </c>
      <c r="BB73" s="172">
        <f>'Summary (5)'!$Z75</f>
        <v>48395</v>
      </c>
      <c r="BC73" s="172">
        <f>'Summary (5)'!$Z75</f>
        <v>48395</v>
      </c>
      <c r="BD73" s="455">
        <f>'Summary (5)'!$Z75</f>
        <v>48395</v>
      </c>
      <c r="BE73" s="456">
        <f>'Summary (5)'!$Z75</f>
        <v>48395</v>
      </c>
      <c r="BF73" s="454">
        <f>'Summary (5)'!$AC75</f>
        <v>48760</v>
      </c>
      <c r="BG73" s="172">
        <f>'Summary (5)'!$AC75</f>
        <v>48760</v>
      </c>
      <c r="BH73" s="172">
        <f>'Summary (5)'!$AC75</f>
        <v>48760</v>
      </c>
      <c r="BI73" s="172">
        <f>'Summary (5)'!$AC75</f>
        <v>48760</v>
      </c>
      <c r="BJ73" s="172">
        <f>'Summary (5)'!$AC75</f>
        <v>48760</v>
      </c>
      <c r="BK73" s="455">
        <f>'Summary (5)'!$AC75</f>
        <v>48760</v>
      </c>
      <c r="BL73" s="456">
        <f>'Summary (5)'!$AC75</f>
        <v>48760</v>
      </c>
      <c r="BM73" s="454">
        <f>'Summary (5)'!$AF75</f>
        <v>49125</v>
      </c>
      <c r="BN73" s="172">
        <f>'Summary (5)'!$AF75</f>
        <v>49125</v>
      </c>
      <c r="BO73" s="172">
        <f>'Summary (5)'!$AF75</f>
        <v>49125</v>
      </c>
      <c r="BP73" s="172">
        <f>'Summary (5)'!$AF75</f>
        <v>49125</v>
      </c>
      <c r="BQ73" s="172">
        <f>'Summary (5)'!$AF75</f>
        <v>49125</v>
      </c>
      <c r="BR73" s="455">
        <f>'Summary (5)'!$AF75</f>
        <v>49125</v>
      </c>
      <c r="BS73" s="456">
        <f>'Summary (5)'!$AF75</f>
        <v>49125</v>
      </c>
      <c r="BT73" s="172">
        <f>'Summary (5)'!AI75</f>
        <v>46446</v>
      </c>
      <c r="BU73" s="172">
        <f>'Summary (5)'!AJ75</f>
        <v>46446</v>
      </c>
      <c r="BV73" s="172">
        <f>'Summary (5)'!AK75</f>
        <v>46446</v>
      </c>
    </row>
    <row r="74" spans="1:74" s="161" customFormat="1">
      <c r="A74" s="446" t="s">
        <v>114</v>
      </c>
      <c r="B74" s="454">
        <f>'Summary (5)'!$E76</f>
        <v>45717</v>
      </c>
      <c r="C74" s="172">
        <f>'Summary (5)'!$E76</f>
        <v>45717</v>
      </c>
      <c r="D74" s="172">
        <f>'Summary (5)'!$E76</f>
        <v>45717</v>
      </c>
      <c r="E74" s="172">
        <f>'Summary (5)'!$E76</f>
        <v>45717</v>
      </c>
      <c r="F74" s="172">
        <f>'Summary (5)'!$E76</f>
        <v>45717</v>
      </c>
      <c r="G74" s="455">
        <f>'Summary (5)'!$E76</f>
        <v>45717</v>
      </c>
      <c r="H74" s="456">
        <f>'Summary (5)'!$E76</f>
        <v>45717</v>
      </c>
      <c r="I74" s="454">
        <f>'Summary (5)'!$H76</f>
        <v>45717</v>
      </c>
      <c r="J74" s="172">
        <f>'Summary (5)'!$H76</f>
        <v>45717</v>
      </c>
      <c r="K74" s="172">
        <f>'Summary (5)'!$H76</f>
        <v>45717</v>
      </c>
      <c r="L74" s="172">
        <f>'Summary (5)'!$H76</f>
        <v>45717</v>
      </c>
      <c r="M74" s="172">
        <f>'Summary (5)'!$H76</f>
        <v>45717</v>
      </c>
      <c r="N74" s="455">
        <f>'Summary (5)'!$H76</f>
        <v>45717</v>
      </c>
      <c r="O74" s="456">
        <f>'Summary (5)'!$H76</f>
        <v>45717</v>
      </c>
      <c r="P74" s="454">
        <f>'Summary (5)'!$K76</f>
        <v>45717</v>
      </c>
      <c r="Q74" s="172">
        <f>'Summary (5)'!$K76</f>
        <v>45717</v>
      </c>
      <c r="R74" s="172">
        <f>'Summary (5)'!$K76</f>
        <v>45717</v>
      </c>
      <c r="S74" s="172">
        <f>'Summary (5)'!$K76</f>
        <v>45717</v>
      </c>
      <c r="T74" s="172">
        <f>'Summary (5)'!$K76</f>
        <v>45717</v>
      </c>
      <c r="U74" s="455">
        <f>'Summary (5)'!$K76</f>
        <v>45717</v>
      </c>
      <c r="V74" s="456">
        <f>'Summary (5)'!$K76</f>
        <v>45717</v>
      </c>
      <c r="W74" s="454">
        <f>'Summary (5)'!$N76</f>
        <v>45717</v>
      </c>
      <c r="X74" s="172">
        <f>'Summary (5)'!$N76</f>
        <v>45717</v>
      </c>
      <c r="Y74" s="172">
        <f>'Summary (5)'!$N76</f>
        <v>45717</v>
      </c>
      <c r="Z74" s="172">
        <f>'Summary (5)'!$N76</f>
        <v>45717</v>
      </c>
      <c r="AA74" s="172">
        <f>'Summary (5)'!$N76</f>
        <v>45717</v>
      </c>
      <c r="AB74" s="455">
        <f>'Summary (5)'!$N76</f>
        <v>45717</v>
      </c>
      <c r="AC74" s="456">
        <f>'Summary (5)'!$N76</f>
        <v>45717</v>
      </c>
      <c r="AD74" s="454">
        <f>'Summary (5)'!$Q76</f>
        <v>45717</v>
      </c>
      <c r="AE74" s="172">
        <f>'Summary (5)'!$Q76</f>
        <v>45717</v>
      </c>
      <c r="AF74" s="172">
        <f>'Summary (5)'!$Q76</f>
        <v>45717</v>
      </c>
      <c r="AG74" s="172">
        <f>'Summary (5)'!$Q76</f>
        <v>45717</v>
      </c>
      <c r="AH74" s="172">
        <f>'Summary (5)'!$Q76</f>
        <v>45717</v>
      </c>
      <c r="AI74" s="455">
        <f>'Summary (5)'!$Q76</f>
        <v>45717</v>
      </c>
      <c r="AJ74" s="456">
        <f>'Summary (5)'!$Q76</f>
        <v>45717</v>
      </c>
      <c r="AK74" s="454">
        <f>'Summary (5)'!$T76</f>
        <v>45717</v>
      </c>
      <c r="AL74" s="172">
        <f>'Summary (5)'!$T76</f>
        <v>45717</v>
      </c>
      <c r="AM74" s="172">
        <f>'Summary (5)'!$T76</f>
        <v>45717</v>
      </c>
      <c r="AN74" s="172">
        <f>'Summary (5)'!$T76</f>
        <v>45717</v>
      </c>
      <c r="AO74" s="172">
        <f>'Summary (5)'!$T76</f>
        <v>45717</v>
      </c>
      <c r="AP74" s="455">
        <f>'Summary (5)'!$T76</f>
        <v>45717</v>
      </c>
      <c r="AQ74" s="456">
        <f>'Summary (5)'!$T76</f>
        <v>45717</v>
      </c>
      <c r="AR74" s="454">
        <f>'Summary (5)'!$W76</f>
        <v>45717</v>
      </c>
      <c r="AS74" s="172">
        <f>'Summary (5)'!$W76</f>
        <v>45717</v>
      </c>
      <c r="AT74" s="172">
        <f>'Summary (5)'!$W76</f>
        <v>45717</v>
      </c>
      <c r="AU74" s="172">
        <f>'Summary (5)'!$W76</f>
        <v>45717</v>
      </c>
      <c r="AV74" s="172">
        <f>'Summary (5)'!$W76</f>
        <v>45717</v>
      </c>
      <c r="AW74" s="455">
        <f>'Summary (5)'!$W76</f>
        <v>45717</v>
      </c>
      <c r="AX74" s="456">
        <f>'Summary (5)'!$W76</f>
        <v>45717</v>
      </c>
      <c r="AY74" s="454">
        <f>'Summary (5)'!$Z76</f>
        <v>45717</v>
      </c>
      <c r="AZ74" s="172">
        <f>'Summary (5)'!$Z76</f>
        <v>45717</v>
      </c>
      <c r="BA74" s="172">
        <f>'Summary (5)'!$Z76</f>
        <v>45717</v>
      </c>
      <c r="BB74" s="172">
        <f>'Summary (5)'!$Z76</f>
        <v>45717</v>
      </c>
      <c r="BC74" s="172">
        <f>'Summary (5)'!$Z76</f>
        <v>45717</v>
      </c>
      <c r="BD74" s="455">
        <f>'Summary (5)'!$Z76</f>
        <v>45717</v>
      </c>
      <c r="BE74" s="456">
        <f>'Summary (5)'!$Z76</f>
        <v>45717</v>
      </c>
      <c r="BF74" s="454">
        <f>'Summary (5)'!$AC76</f>
        <v>45717</v>
      </c>
      <c r="BG74" s="172">
        <f>'Summary (5)'!$AC76</f>
        <v>45717</v>
      </c>
      <c r="BH74" s="172">
        <f>'Summary (5)'!$AC76</f>
        <v>45717</v>
      </c>
      <c r="BI74" s="172">
        <f>'Summary (5)'!$AC76</f>
        <v>45717</v>
      </c>
      <c r="BJ74" s="172">
        <f>'Summary (5)'!$AC76</f>
        <v>45717</v>
      </c>
      <c r="BK74" s="455">
        <f>'Summary (5)'!$AC76</f>
        <v>45717</v>
      </c>
      <c r="BL74" s="456">
        <f>'Summary (5)'!$AC76</f>
        <v>45717</v>
      </c>
      <c r="BM74" s="454">
        <f>'Summary (5)'!$AF76</f>
        <v>45717</v>
      </c>
      <c r="BN74" s="172">
        <f>'Summary (5)'!$AF76</f>
        <v>45717</v>
      </c>
      <c r="BO74" s="172">
        <f>'Summary (5)'!$AF76</f>
        <v>45717</v>
      </c>
      <c r="BP74" s="172">
        <f>'Summary (5)'!$AF76</f>
        <v>45717</v>
      </c>
      <c r="BQ74" s="172">
        <f>'Summary (5)'!$AF76</f>
        <v>45717</v>
      </c>
      <c r="BR74" s="455">
        <f>'Summary (5)'!$AF76</f>
        <v>45717</v>
      </c>
      <c r="BS74" s="456">
        <f>'Summary (5)'!$AF76</f>
        <v>45717</v>
      </c>
      <c r="BT74" s="172">
        <f>'Summary (5)'!AI76</f>
        <v>45717</v>
      </c>
      <c r="BU74" s="172">
        <f>'Summary (5)'!AJ76</f>
        <v>45717</v>
      </c>
      <c r="BV74" s="172">
        <f>'Summary (5)'!AK76</f>
        <v>45717</v>
      </c>
    </row>
    <row r="75" spans="1:74" s="161" customFormat="1" ht="15.95" thickBot="1">
      <c r="A75" s="447" t="s">
        <v>127</v>
      </c>
      <c r="B75" s="457">
        <f>'Summary (5)'!$E77</f>
        <v>0</v>
      </c>
      <c r="C75" s="458">
        <f>'Summary (5)'!$E77</f>
        <v>0</v>
      </c>
      <c r="D75" s="458">
        <f>'Summary (5)'!$E77</f>
        <v>0</v>
      </c>
      <c r="E75" s="458">
        <f>'Summary (5)'!$E77</f>
        <v>0</v>
      </c>
      <c r="F75" s="458">
        <f>'Summary (5)'!$E77</f>
        <v>0</v>
      </c>
      <c r="G75" s="459">
        <f>'Summary (5)'!$E77</f>
        <v>0</v>
      </c>
      <c r="H75" s="460">
        <f>'Summary (5)'!$E77</f>
        <v>0</v>
      </c>
      <c r="I75" s="457">
        <f>'Summary (5)'!$H77</f>
        <v>0</v>
      </c>
      <c r="J75" s="458">
        <f>'Summary (5)'!$H77</f>
        <v>0</v>
      </c>
      <c r="K75" s="458">
        <f>'Summary (5)'!$H77</f>
        <v>0</v>
      </c>
      <c r="L75" s="458">
        <f>'Summary (5)'!$H77</f>
        <v>0</v>
      </c>
      <c r="M75" s="458">
        <f>'Summary (5)'!$H77</f>
        <v>0</v>
      </c>
      <c r="N75" s="459">
        <f>'Summary (5)'!$H77</f>
        <v>0</v>
      </c>
      <c r="O75" s="460">
        <f>'Summary (5)'!$H77</f>
        <v>0</v>
      </c>
      <c r="P75" s="457">
        <f>'Summary (5)'!$K77</f>
        <v>0</v>
      </c>
      <c r="Q75" s="458">
        <f>'Summary (5)'!$K77</f>
        <v>0</v>
      </c>
      <c r="R75" s="458">
        <f>'Summary (5)'!$K77</f>
        <v>0</v>
      </c>
      <c r="S75" s="458">
        <f>'Summary (5)'!$K77</f>
        <v>0</v>
      </c>
      <c r="T75" s="458">
        <f>'Summary (5)'!$K77</f>
        <v>0</v>
      </c>
      <c r="U75" s="459">
        <f>'Summary (5)'!$K77</f>
        <v>0</v>
      </c>
      <c r="V75" s="460">
        <f>'Summary (5)'!$K77</f>
        <v>0</v>
      </c>
      <c r="W75" s="457">
        <f>'Summary (5)'!$N77</f>
        <v>0</v>
      </c>
      <c r="X75" s="458">
        <f>'Summary (5)'!$N77</f>
        <v>0</v>
      </c>
      <c r="Y75" s="458">
        <f>'Summary (5)'!$N77</f>
        <v>0</v>
      </c>
      <c r="Z75" s="458">
        <f>'Summary (5)'!$N77</f>
        <v>0</v>
      </c>
      <c r="AA75" s="458">
        <f>'Summary (5)'!$N77</f>
        <v>0</v>
      </c>
      <c r="AB75" s="459">
        <f>'Summary (5)'!$N77</f>
        <v>0</v>
      </c>
      <c r="AC75" s="460">
        <f>'Summary (5)'!$N77</f>
        <v>0</v>
      </c>
      <c r="AD75" s="457">
        <f>'Summary (5)'!$Q77</f>
        <v>0</v>
      </c>
      <c r="AE75" s="458">
        <f>'Summary (5)'!$Q77</f>
        <v>0</v>
      </c>
      <c r="AF75" s="458">
        <f>'Summary (5)'!$Q77</f>
        <v>0</v>
      </c>
      <c r="AG75" s="458">
        <f>'Summary (5)'!$Q77</f>
        <v>0</v>
      </c>
      <c r="AH75" s="458">
        <f>'Summary (5)'!$Q77</f>
        <v>0</v>
      </c>
      <c r="AI75" s="459">
        <f>'Summary (5)'!$Q77</f>
        <v>0</v>
      </c>
      <c r="AJ75" s="460">
        <f>'Summary (5)'!$Q77</f>
        <v>0</v>
      </c>
      <c r="AK75" s="457">
        <f>'Summary (5)'!$T77</f>
        <v>0</v>
      </c>
      <c r="AL75" s="458">
        <f>'Summary (5)'!$T77</f>
        <v>0</v>
      </c>
      <c r="AM75" s="458">
        <f>'Summary (5)'!$T77</f>
        <v>0</v>
      </c>
      <c r="AN75" s="458">
        <f>'Summary (5)'!$T77</f>
        <v>0</v>
      </c>
      <c r="AO75" s="458">
        <f>'Summary (5)'!$T77</f>
        <v>0</v>
      </c>
      <c r="AP75" s="459">
        <f>'Summary (5)'!$T77</f>
        <v>0</v>
      </c>
      <c r="AQ75" s="460">
        <f>'Summary (5)'!$T77</f>
        <v>0</v>
      </c>
      <c r="AR75" s="457">
        <f>'Summary (5)'!$W77</f>
        <v>0</v>
      </c>
      <c r="AS75" s="458">
        <f>'Summary (5)'!$W77</f>
        <v>0</v>
      </c>
      <c r="AT75" s="458">
        <f>'Summary (5)'!$W77</f>
        <v>0</v>
      </c>
      <c r="AU75" s="458">
        <f>'Summary (5)'!$W77</f>
        <v>0</v>
      </c>
      <c r="AV75" s="458">
        <f>'Summary (5)'!$W77</f>
        <v>0</v>
      </c>
      <c r="AW75" s="459">
        <f>'Summary (5)'!$W77</f>
        <v>0</v>
      </c>
      <c r="AX75" s="460">
        <f>'Summary (5)'!$W77</f>
        <v>0</v>
      </c>
      <c r="AY75" s="457">
        <f>'Summary (5)'!$Z77</f>
        <v>0</v>
      </c>
      <c r="AZ75" s="458">
        <f>'Summary (5)'!$Z77</f>
        <v>0</v>
      </c>
      <c r="BA75" s="458">
        <f>'Summary (5)'!$Z77</f>
        <v>0</v>
      </c>
      <c r="BB75" s="458">
        <f>'Summary (5)'!$Z77</f>
        <v>0</v>
      </c>
      <c r="BC75" s="458">
        <f>'Summary (5)'!$Z77</f>
        <v>0</v>
      </c>
      <c r="BD75" s="459">
        <f>'Summary (5)'!$Z77</f>
        <v>0</v>
      </c>
      <c r="BE75" s="460">
        <f>'Summary (5)'!$Z77</f>
        <v>0</v>
      </c>
      <c r="BF75" s="457">
        <f>'Summary (5)'!$AC77</f>
        <v>0</v>
      </c>
      <c r="BG75" s="458">
        <f>'Summary (5)'!$AC77</f>
        <v>0</v>
      </c>
      <c r="BH75" s="458">
        <f>'Summary (5)'!$AC77</f>
        <v>0</v>
      </c>
      <c r="BI75" s="458">
        <f>'Summary (5)'!$AC77</f>
        <v>0</v>
      </c>
      <c r="BJ75" s="458">
        <f>'Summary (5)'!$AC77</f>
        <v>0</v>
      </c>
      <c r="BK75" s="459">
        <f>'Summary (5)'!$AC77</f>
        <v>0</v>
      </c>
      <c r="BL75" s="460">
        <f>'Summary (5)'!$AC77</f>
        <v>0</v>
      </c>
      <c r="BM75" s="457">
        <f>'Summary (5)'!$AF77</f>
        <v>0</v>
      </c>
      <c r="BN75" s="458">
        <f>'Summary (5)'!$AF77</f>
        <v>0</v>
      </c>
      <c r="BO75" s="458">
        <f>'Summary (5)'!$AF77</f>
        <v>0</v>
      </c>
      <c r="BP75" s="458">
        <f>'Summary (5)'!$AF77</f>
        <v>0</v>
      </c>
      <c r="BQ75" s="458">
        <f>'Summary (5)'!$AF77</f>
        <v>0</v>
      </c>
      <c r="BR75" s="459">
        <f>'Summary (5)'!$AF77</f>
        <v>0</v>
      </c>
      <c r="BS75" s="460">
        <f>'Summary (5)'!$AF77</f>
        <v>0</v>
      </c>
      <c r="BT75" s="430"/>
      <c r="BU75" s="430"/>
      <c r="BV75" s="431"/>
    </row>
  </sheetData>
  <sheetProtection formatCells="0" formatColumns="0" formatRows="0" insertHyperlinks="0" sort="0" autoFilter="0" pivotTables="0"/>
  <mergeCells count="62">
    <mergeCell ref="C7:H7"/>
    <mergeCell ref="BT6:BV6"/>
    <mergeCell ref="I7:O7"/>
    <mergeCell ref="P7:V7"/>
    <mergeCell ref="W7:AC7"/>
    <mergeCell ref="AD7:AJ7"/>
    <mergeCell ref="B8:H8"/>
    <mergeCell ref="I8:O8"/>
    <mergeCell ref="P8:V8"/>
    <mergeCell ref="W8:AC8"/>
    <mergeCell ref="AD8:AJ8"/>
    <mergeCell ref="BT8:BV8"/>
    <mergeCell ref="AK7:AQ7"/>
    <mergeCell ref="AR7:AX7"/>
    <mergeCell ref="AY7:BE7"/>
    <mergeCell ref="BF7:BL7"/>
    <mergeCell ref="BM7:BS7"/>
    <mergeCell ref="AK8:AQ8"/>
    <mergeCell ref="AR8:AX8"/>
    <mergeCell ref="AY8:BE8"/>
    <mergeCell ref="BF8:BL8"/>
    <mergeCell ref="BM8:BS8"/>
    <mergeCell ref="BM9:BN10"/>
    <mergeCell ref="BO9:BP10"/>
    <mergeCell ref="AM9:AN10"/>
    <mergeCell ref="AR9:AS10"/>
    <mergeCell ref="AT9:AU10"/>
    <mergeCell ref="AY9:AZ10"/>
    <mergeCell ref="BA9:BB10"/>
    <mergeCell ref="BF9:BG10"/>
    <mergeCell ref="AR55:AU55"/>
    <mergeCell ref="AY55:BB55"/>
    <mergeCell ref="B55:E55"/>
    <mergeCell ref="I55:L55"/>
    <mergeCell ref="BH9:BI10"/>
    <mergeCell ref="R9:S10"/>
    <mergeCell ref="W9:X10"/>
    <mergeCell ref="Y9:Z10"/>
    <mergeCell ref="AD9:AE10"/>
    <mergeCell ref="AF9:AG10"/>
    <mergeCell ref="AK9:AL10"/>
    <mergeCell ref="B9:C10"/>
    <mergeCell ref="D9:E10"/>
    <mergeCell ref="I9:J10"/>
    <mergeCell ref="K9:L10"/>
    <mergeCell ref="P9:Q10"/>
    <mergeCell ref="BF56:BH56"/>
    <mergeCell ref="BM56:BO56"/>
    <mergeCell ref="BF55:BI55"/>
    <mergeCell ref="BM55:BP55"/>
    <mergeCell ref="B56:D56"/>
    <mergeCell ref="I56:K56"/>
    <mergeCell ref="P56:R56"/>
    <mergeCell ref="W56:Y56"/>
    <mergeCell ref="AD56:AF56"/>
    <mergeCell ref="AK56:AM56"/>
    <mergeCell ref="AR56:AT56"/>
    <mergeCell ref="AY56:BA56"/>
    <mergeCell ref="P55:S55"/>
    <mergeCell ref="W55:Z55"/>
    <mergeCell ref="AD55:AG55"/>
    <mergeCell ref="AK55:AN55"/>
  </mergeCells>
  <conditionalFormatting sqref="B12:D54 I12:K54 P12:R54 W12:Y54 AD12:AF54 AK12:AM54 AR12:AT54 AY12:BA54 BF12:BH54 BM12:BO54">
    <cfRule type="expression" dxfId="251" priority="40">
      <formula>$A12=""</formula>
    </cfRule>
    <cfRule type="containsBlanks" dxfId="250" priority="41">
      <formula>LEN(TRIM(B12))=0</formula>
    </cfRule>
  </conditionalFormatting>
  <conditionalFormatting sqref="B56:BP59">
    <cfRule type="expression" dxfId="249" priority="2">
      <formula>B$74&gt;B$73</formula>
    </cfRule>
  </conditionalFormatting>
  <conditionalFormatting sqref="F55:I55">
    <cfRule type="expression" dxfId="248" priority="36">
      <formula>F$74&gt;F$73</formula>
    </cfRule>
  </conditionalFormatting>
  <conditionalFormatting sqref="M57 O57 T57 V57 AA57 AC57 AH57 AJ57 AO57 AQ57 AV57 AX57 BC57 BE57 BJ57 BL57 BQ57 BS57 F57 H57">
    <cfRule type="containsBlanks" dxfId="247" priority="38">
      <formula>LEN(TRIM(F57))=0</formula>
    </cfRule>
  </conditionalFormatting>
  <conditionalFormatting sqref="M55:O59 T55:V59 AA55:AC59 AH55:AJ59 AO55:AQ59 AV55:AX59 BC55:BE59 BJ55:BL59 BQ55:BS59 B12:BS54 B55">
    <cfRule type="expression" dxfId="246" priority="39">
      <formula>B$74&gt;B$73</formula>
    </cfRule>
  </conditionalFormatting>
  <conditionalFormatting sqref="P55">
    <cfRule type="expression" dxfId="245" priority="34">
      <formula>P$74&gt;P$73</formula>
    </cfRule>
  </conditionalFormatting>
  <conditionalFormatting sqref="W55">
    <cfRule type="expression" dxfId="244" priority="32">
      <formula>W$74&gt;W$73</formula>
    </cfRule>
  </conditionalFormatting>
  <conditionalFormatting sqref="AD55">
    <cfRule type="expression" dxfId="243" priority="30">
      <formula>AD$74&gt;AD$73</formula>
    </cfRule>
  </conditionalFormatting>
  <conditionalFormatting sqref="AK55">
    <cfRule type="expression" dxfId="242" priority="28">
      <formula>AK$74&gt;AK$73</formula>
    </cfRule>
  </conditionalFormatting>
  <conditionalFormatting sqref="AR55">
    <cfRule type="expression" dxfId="241" priority="26">
      <formula>AR$74&gt;AR$73</formula>
    </cfRule>
  </conditionalFormatting>
  <conditionalFormatting sqref="AY55">
    <cfRule type="expression" dxfId="240" priority="24">
      <formula>AY$74&gt;AY$73</formula>
    </cfRule>
  </conditionalFormatting>
  <conditionalFormatting sqref="BF55">
    <cfRule type="expression" dxfId="239" priority="22">
      <formula>BF$74&gt;BF$73</formula>
    </cfRule>
  </conditionalFormatting>
  <conditionalFormatting sqref="BM55">
    <cfRule type="expression" dxfId="238" priority="20">
      <formula>BM$74&gt;BM$73</formula>
    </cfRule>
  </conditionalFormatting>
  <printOptions headings="1"/>
  <pageMargins left="0.25" right="0.25" top="0.75" bottom="0.75" header="0.3" footer="0.3"/>
  <pageSetup scale="38" fitToWidth="0"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204D3FD7-B6AF-4A87-9691-02C365540D0C}">
            <xm:f>B$71&gt;'Summary (1)'!$D$6</xm:f>
            <x14:dxf>
              <fill>
                <patternFill>
                  <bgColor theme="0" tint="-0.499984740745262"/>
                </patternFill>
              </fill>
            </x14:dxf>
          </x14:cfRule>
          <xm:sqref>B56:BP59</xm:sqref>
        </x14:conditionalFormatting>
        <x14:conditionalFormatting xmlns:xm="http://schemas.microsoft.com/office/excel/2006/main">
          <x14:cfRule type="expression" priority="120" id="{578BA349-379F-4E54-BA05-C0798A24040E}">
            <xm:f>B$71&gt;'Summary (5)'!$D$6</xm:f>
            <x14:dxf>
              <fill>
                <patternFill>
                  <bgColor theme="0" tint="-0.499984740745262"/>
                </patternFill>
              </fill>
            </x14:dxf>
          </x14:cfRule>
          <xm:sqref>B8:BS11</xm:sqref>
        </x14:conditionalFormatting>
        <x14:conditionalFormatting xmlns:xm="http://schemas.microsoft.com/office/excel/2006/main">
          <x14:cfRule type="expression" priority="19" id="{FBF51486-84C3-4E5A-B2A6-E6D5BAB4940A}">
            <xm:f>B$71&gt;'Summary (1)'!$D$6</xm:f>
            <x14:dxf>
              <fill>
                <patternFill>
                  <bgColor theme="0" tint="-0.499984740745262"/>
                </patternFill>
              </fill>
            </x14:dxf>
          </x14:cfRule>
          <xm:sqref>M55:O59 T55:V59 AA55:AC59 AH55:AJ59 AO55:AQ59 AV55:AX59 BC55:BE59 BJ55:BL59 B12:BS54 B55 F55:I55 BQ55:BS59</xm:sqref>
        </x14:conditionalFormatting>
        <x14:conditionalFormatting xmlns:xm="http://schemas.microsoft.com/office/excel/2006/main">
          <x14:cfRule type="expression" priority="35" id="{A610F925-E17D-448E-9AD4-7B7EAF05C510}">
            <xm:f>P$71&gt;'Summary (1)'!$D$6</xm:f>
            <x14:dxf>
              <fill>
                <patternFill>
                  <bgColor theme="0" tint="-0.499984740745262"/>
                </patternFill>
              </fill>
            </x14:dxf>
          </x14:cfRule>
          <xm:sqref>P55</xm:sqref>
        </x14:conditionalFormatting>
        <x14:conditionalFormatting xmlns:xm="http://schemas.microsoft.com/office/excel/2006/main">
          <x14:cfRule type="expression" priority="33" id="{0C0C2095-B95A-4423-BDA2-18C2B4D93220}">
            <xm:f>W$71&gt;'Summary (1)'!$D$6</xm:f>
            <x14:dxf>
              <fill>
                <patternFill>
                  <bgColor theme="0" tint="-0.499984740745262"/>
                </patternFill>
              </fill>
            </x14:dxf>
          </x14:cfRule>
          <xm:sqref>W55</xm:sqref>
        </x14:conditionalFormatting>
        <x14:conditionalFormatting xmlns:xm="http://schemas.microsoft.com/office/excel/2006/main">
          <x14:cfRule type="expression" priority="31" id="{07A824F1-6D57-4712-B79F-1E6F527799AE}">
            <xm:f>AD$71&gt;'Summary (1)'!$D$6</xm:f>
            <x14:dxf>
              <fill>
                <patternFill>
                  <bgColor theme="0" tint="-0.499984740745262"/>
                </patternFill>
              </fill>
            </x14:dxf>
          </x14:cfRule>
          <xm:sqref>AD55</xm:sqref>
        </x14:conditionalFormatting>
        <x14:conditionalFormatting xmlns:xm="http://schemas.microsoft.com/office/excel/2006/main">
          <x14:cfRule type="expression" priority="29" id="{B0753704-BF86-4D31-8FFF-C5643B9FC135}">
            <xm:f>AK$71&gt;'Summary (1)'!$D$6</xm:f>
            <x14:dxf>
              <fill>
                <patternFill>
                  <bgColor theme="0" tint="-0.499984740745262"/>
                </patternFill>
              </fill>
            </x14:dxf>
          </x14:cfRule>
          <xm:sqref>AK55</xm:sqref>
        </x14:conditionalFormatting>
        <x14:conditionalFormatting xmlns:xm="http://schemas.microsoft.com/office/excel/2006/main">
          <x14:cfRule type="expression" priority="27" id="{A57A3916-DE7E-4F16-BE1A-72E740D1DC4D}">
            <xm:f>AR$71&gt;'Summary (1)'!$D$6</xm:f>
            <x14:dxf>
              <fill>
                <patternFill>
                  <bgColor theme="0" tint="-0.499984740745262"/>
                </patternFill>
              </fill>
            </x14:dxf>
          </x14:cfRule>
          <xm:sqref>AR55</xm:sqref>
        </x14:conditionalFormatting>
        <x14:conditionalFormatting xmlns:xm="http://schemas.microsoft.com/office/excel/2006/main">
          <x14:cfRule type="expression" priority="25" id="{E423EFA2-8C89-40E9-8617-B0C10D815465}">
            <xm:f>AY$71&gt;'Summary (1)'!$D$6</xm:f>
            <x14:dxf>
              <fill>
                <patternFill>
                  <bgColor theme="0" tint="-0.499984740745262"/>
                </patternFill>
              </fill>
            </x14:dxf>
          </x14:cfRule>
          <xm:sqref>AY55</xm:sqref>
        </x14:conditionalFormatting>
        <x14:conditionalFormatting xmlns:xm="http://schemas.microsoft.com/office/excel/2006/main">
          <x14:cfRule type="expression" priority="23" id="{2B6259D5-52F9-4E57-A643-442F9FB2FF3D}">
            <xm:f>BF$71&gt;'Summary (1)'!$D$6</xm:f>
            <x14:dxf>
              <fill>
                <patternFill>
                  <bgColor theme="0" tint="-0.499984740745262"/>
                </patternFill>
              </fill>
            </x14:dxf>
          </x14:cfRule>
          <xm:sqref>BF55</xm:sqref>
        </x14:conditionalFormatting>
        <x14:conditionalFormatting xmlns:xm="http://schemas.microsoft.com/office/excel/2006/main">
          <x14:cfRule type="expression" priority="21" id="{376B76AA-A5BE-46B9-B68E-9E80C8ABCAD5}">
            <xm:f>BM$71&gt;'Summary (1)'!$D$6</xm:f>
            <x14:dxf>
              <fill>
                <patternFill>
                  <bgColor theme="0" tint="-0.499984740745262"/>
                </patternFill>
              </fill>
            </x14:dxf>
          </x14:cfRule>
          <xm:sqref>BM55</xm:sqref>
        </x14:conditionalFormatting>
      </x14:conditionalFormatting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59999389629810485"/>
    <pageSetUpPr fitToPage="1"/>
  </sheetPr>
  <dimension ref="A1:AJ115"/>
  <sheetViews>
    <sheetView showGridLines="0" showZeros="0" zoomScaleNormal="100" workbookViewId="0">
      <pane xSplit="1" ySplit="12" topLeftCell="B52"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1" width="14.7109375" customWidth="1"/>
    <col min="32" max="33" width="13.5703125"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(5)'!A1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(5)'!B3</f>
        <v>45717</v>
      </c>
      <c r="C3" s="1212"/>
      <c r="D3" s="161"/>
      <c r="E3" s="161"/>
      <c r="F3" s="161"/>
    </row>
    <row r="4" spans="1:34" ht="15" customHeight="1">
      <c r="A4" s="177" t="str">
        <f>'Summary (5)'!A7</f>
        <v>Provider Name</v>
      </c>
      <c r="B4" s="1213">
        <f>'Summary (5)'!B7</f>
        <v>0</v>
      </c>
      <c r="C4" s="1213"/>
      <c r="D4" s="157"/>
      <c r="E4" s="157"/>
      <c r="F4" s="157"/>
    </row>
    <row r="5" spans="1:34" ht="15" customHeight="1">
      <c r="A5" s="177" t="str">
        <f>'Summary (5)'!A8</f>
        <v>Program</v>
      </c>
      <c r="B5" s="1213" t="str">
        <f>'Summary (5)'!B8</f>
        <v>TAY Impacted by Violence Rapid Rehousing</v>
      </c>
      <c r="C5" s="1213"/>
      <c r="D5" s="157"/>
      <c r="E5" s="157"/>
      <c r="F5" s="157"/>
    </row>
    <row r="6" spans="1:34" ht="15.6">
      <c r="A6" s="177" t="str">
        <f>'Summary (5)'!A9</f>
        <v>F$P Contract ID#</v>
      </c>
      <c r="B6" s="1214" t="str">
        <f>'Summary (5)'!B9</f>
        <v>TBD</v>
      </c>
      <c r="C6" s="1214"/>
      <c r="D6" s="156"/>
      <c r="E6" s="156"/>
      <c r="F6" s="156"/>
    </row>
    <row r="7" spans="1:34" ht="15.6">
      <c r="A7" s="177" t="s">
        <v>188</v>
      </c>
      <c r="B7" s="1353">
        <f>'Summary (5)'!B12</f>
        <v>0</v>
      </c>
      <c r="C7" s="1354"/>
      <c r="D7" s="156"/>
      <c r="E7" s="156"/>
      <c r="F7" s="156"/>
    </row>
    <row r="8" spans="1:34" ht="13.5" thickBot="1">
      <c r="A8" s="97"/>
      <c r="B8" s="108"/>
      <c r="C8" s="109" t="str">
        <f>'Summary (5)'!F17</f>
        <v xml:space="preserve"> </v>
      </c>
      <c r="D8" s="110"/>
      <c r="E8" s="110"/>
      <c r="F8" s="110" t="str">
        <f>'Summary (5)'!I17</f>
        <v xml:space="preserve"> </v>
      </c>
      <c r="G8" s="110"/>
      <c r="H8" s="110"/>
      <c r="I8" s="110" t="str">
        <f>'Summary (5)'!L17</f>
        <v xml:space="preserve"> </v>
      </c>
      <c r="J8" s="110"/>
      <c r="K8" s="110"/>
      <c r="L8" s="110" t="str">
        <f>'Summary (5)'!O17</f>
        <v xml:space="preserve"> </v>
      </c>
      <c r="M8" s="110"/>
      <c r="N8" s="110"/>
      <c r="O8" s="110" t="str">
        <f>'Summary (5)'!R17</f>
        <v xml:space="preserve"> </v>
      </c>
      <c r="P8" s="110"/>
      <c r="Q8" s="110"/>
      <c r="R8" s="110" t="str">
        <f>'Summary (5)'!U17</f>
        <v xml:space="preserve"> </v>
      </c>
      <c r="S8" s="110"/>
      <c r="T8" s="110"/>
      <c r="U8" s="110" t="str">
        <f>'Summary (5)'!X17</f>
        <v xml:space="preserve"> </v>
      </c>
      <c r="V8" s="110"/>
      <c r="W8" s="110"/>
      <c r="X8" s="110" t="str">
        <f>'Summary (5)'!AA17</f>
        <v xml:space="preserve"> </v>
      </c>
      <c r="Y8" s="110"/>
      <c r="Z8" s="110"/>
      <c r="AA8" s="110" t="str">
        <f>'Summary (5)'!AD17</f>
        <v xml:space="preserve"> </v>
      </c>
      <c r="AB8" s="110"/>
      <c r="AC8" s="110"/>
      <c r="AD8" s="110" t="str">
        <f>'Summary (5)'!AG17</f>
        <v xml:space="preserve"> </v>
      </c>
    </row>
    <row r="9" spans="1:34" ht="24.75" customHeight="1">
      <c r="B9" s="1218" t="str">
        <f>'Summary (5)'!E18</f>
        <v>Year 1</v>
      </c>
      <c r="C9" s="1219"/>
      <c r="D9" s="1220"/>
      <c r="E9" s="1221" t="str">
        <f>'Summary (5)'!H18</f>
        <v>Year 2</v>
      </c>
      <c r="F9" s="1222"/>
      <c r="G9" s="1223"/>
      <c r="H9" s="1224" t="str">
        <f>'Summary (5)'!K18</f>
        <v>Year 3</v>
      </c>
      <c r="I9" s="1225"/>
      <c r="J9" s="1226"/>
      <c r="K9" s="1227" t="str">
        <f>'Summary (5)'!N18</f>
        <v>Year 4</v>
      </c>
      <c r="L9" s="1228"/>
      <c r="M9" s="1229"/>
      <c r="N9" s="1230" t="str">
        <f>'Summary (5)'!Q18</f>
        <v>Year 5</v>
      </c>
      <c r="O9" s="1231"/>
      <c r="P9" s="1232"/>
      <c r="Q9" s="1233" t="str">
        <f>'Summary (5)'!T18</f>
        <v>Year 6</v>
      </c>
      <c r="R9" s="1234"/>
      <c r="S9" s="1235"/>
      <c r="T9" s="1236" t="str">
        <f>'Summary (5)'!W18</f>
        <v>Year 7</v>
      </c>
      <c r="U9" s="1237"/>
      <c r="V9" s="1238"/>
      <c r="W9" s="1239" t="str">
        <f>'Summary (5)'!Z18</f>
        <v>Year 8</v>
      </c>
      <c r="X9" s="1240"/>
      <c r="Y9" s="1241"/>
      <c r="Z9" s="1242" t="str">
        <f>'Summary (5)'!AC18</f>
        <v>Year 9</v>
      </c>
      <c r="AA9" s="1243"/>
      <c r="AB9" s="1244"/>
      <c r="AC9" s="1245" t="str">
        <f>'Summary (5)'!AF18</f>
        <v>Year 10</v>
      </c>
      <c r="AD9" s="1246"/>
      <c r="AE9" s="1247"/>
      <c r="AF9" s="1215" t="s">
        <v>163</v>
      </c>
      <c r="AG9" s="1216"/>
      <c r="AH9" s="1217"/>
    </row>
    <row r="10" spans="1:34" s="32" customFormat="1" ht="27" customHeight="1">
      <c r="B10" s="25" t="str">
        <f>'Salary Detail (5)'!F9</f>
        <v>3/1/2025 - 6/30/2025</v>
      </c>
      <c r="C10" s="101" t="str">
        <f>'Salary Detail (5)'!G9</f>
        <v>3/1/2025 - 6/30/2025</v>
      </c>
      <c r="D10" s="26" t="str">
        <f>'Salary Detail (5)'!H9</f>
        <v>3/1/2025 - 6/30/2025</v>
      </c>
      <c r="E10" s="33" t="str">
        <f>'Salary Detail (5)'!M9</f>
        <v>7/1/2025 - 6/30/2026</v>
      </c>
      <c r="F10" s="102" t="str">
        <f>'Salary Detail (5)'!N9</f>
        <v>7/1/2025 - 6/30/2026</v>
      </c>
      <c r="G10" s="34" t="str">
        <f>'Salary Detail (5)'!O9</f>
        <v>7/1/2025 - 6/30/2026</v>
      </c>
      <c r="H10" s="47" t="str">
        <f>'Salary Detail (5)'!T9</f>
        <v>N/A</v>
      </c>
      <c r="I10" s="48" t="str">
        <f>'Salary Detail (5)'!U9</f>
        <v>N/A</v>
      </c>
      <c r="J10" s="103" t="str">
        <f>'Salary Detail (5)'!V9</f>
        <v>N/A</v>
      </c>
      <c r="K10" s="52" t="str">
        <f>'Salary Detail (5)'!AA9</f>
        <v>N/A</v>
      </c>
      <c r="L10" s="53" t="str">
        <f>'Salary Detail (5)'!AB9</f>
        <v>N/A</v>
      </c>
      <c r="M10" s="54" t="str">
        <f>'Salary Detail (5)'!AC9</f>
        <v>N/A</v>
      </c>
      <c r="N10" s="55" t="str">
        <f>'Salary Detail (5)'!AH9</f>
        <v>N/A</v>
      </c>
      <c r="O10" s="56" t="str">
        <f>'Salary Detail (5)'!AI9</f>
        <v>N/A</v>
      </c>
      <c r="P10" s="57" t="str">
        <f>'Salary Detail (5)'!AJ9</f>
        <v>N/A</v>
      </c>
      <c r="Q10" s="61" t="str">
        <f>'Salary Detail (5)'!AO9</f>
        <v>N/A</v>
      </c>
      <c r="R10" s="62" t="str">
        <f>'Salary Detail (5)'!AP9</f>
        <v>N/A</v>
      </c>
      <c r="S10" s="63" t="str">
        <f>'Salary Detail (5)'!AQ9</f>
        <v>N/A</v>
      </c>
      <c r="T10" s="67" t="str">
        <f>'Salary Detail (5)'!AV9</f>
        <v>N/A</v>
      </c>
      <c r="U10" s="68" t="str">
        <f>'Salary Detail (5)'!AW9</f>
        <v>N/A</v>
      </c>
      <c r="V10" s="69" t="str">
        <f>'Salary Detail (5)'!AX9</f>
        <v>N/A</v>
      </c>
      <c r="W10" s="73" t="str">
        <f>'Salary Detail (5)'!BC9</f>
        <v>N/A</v>
      </c>
      <c r="X10" s="74" t="str">
        <f>'Salary Detail (5)'!BD9</f>
        <v>N/A</v>
      </c>
      <c r="Y10" s="75" t="str">
        <f>'Salary Detail (5)'!BE9</f>
        <v>N/A</v>
      </c>
      <c r="Z10" s="79" t="str">
        <f>'Salary Detail (5)'!BJ9</f>
        <v>N/A</v>
      </c>
      <c r="AA10" s="80" t="str">
        <f>'Salary Detail (5)'!BK9</f>
        <v>N/A</v>
      </c>
      <c r="AB10" s="81" t="str">
        <f>'Salary Detail (5)'!BL9</f>
        <v>N/A</v>
      </c>
      <c r="AC10" s="85" t="str">
        <f>'Salary Detail (5)'!BQ9</f>
        <v>N/A</v>
      </c>
      <c r="AD10" s="86" t="str">
        <f>'Salary Detail (5)'!BR9</f>
        <v>N/A</v>
      </c>
      <c r="AE10" s="87" t="str">
        <f>'Salary Detail (5)'!BS9</f>
        <v>N/A</v>
      </c>
      <c r="AF10" s="91" t="str">
        <f>'Salary Detail (5)'!BT9</f>
        <v>3/1/2025 - 6/30/2026</v>
      </c>
      <c r="AG10" s="99" t="str">
        <f>'Salary Detail (5)'!BU9</f>
        <v>3/1/2025 - 6/30/2026</v>
      </c>
      <c r="AH10" s="92" t="str">
        <f>'Salary Detail (5)'!BV9</f>
        <v>3/1/2025 - 6/30/2026</v>
      </c>
    </row>
    <row r="11" spans="1:34" ht="19.5" customHeight="1">
      <c r="B11" s="28" t="str">
        <f>'Salary Detail (5)'!F10</f>
        <v/>
      </c>
      <c r="C11" s="17" t="str">
        <f>'Salary Detail (5)'!G10</f>
        <v xml:space="preserve"> </v>
      </c>
      <c r="D11" s="29" t="str">
        <f>'Salary Detail (5)'!H10</f>
        <v>New</v>
      </c>
      <c r="E11" s="30" t="str">
        <f>'Salary Detail (5)'!M10</f>
        <v/>
      </c>
      <c r="F11" s="27" t="str">
        <f>'Salary Detail (5)'!N10</f>
        <v xml:space="preserve"> </v>
      </c>
      <c r="G11" s="31" t="str">
        <f>'Salary Detail (5)'!O10</f>
        <v>New</v>
      </c>
      <c r="H11" s="44" t="str">
        <f>'Salary Detail (5)'!T10</f>
        <v/>
      </c>
      <c r="I11" s="46" t="str">
        <f>'Salary Detail (5)'!U10</f>
        <v xml:space="preserve"> </v>
      </c>
      <c r="J11" s="45" t="str">
        <f>'Salary Detail (5)'!V10</f>
        <v>New</v>
      </c>
      <c r="K11" s="49" t="str">
        <f>'Salary Detail (5)'!AA10</f>
        <v/>
      </c>
      <c r="L11" s="50" t="str">
        <f>'Salary Detail (5)'!AB10</f>
        <v xml:space="preserve"> </v>
      </c>
      <c r="M11" s="51" t="str">
        <f>'Salary Detail (5)'!AC10</f>
        <v>New</v>
      </c>
      <c r="N11" s="58" t="str">
        <f>'Salary Detail (5)'!AH10</f>
        <v/>
      </c>
      <c r="O11" s="59" t="str">
        <f>'Salary Detail (5)'!AI10</f>
        <v xml:space="preserve"> </v>
      </c>
      <c r="P11" s="60" t="str">
        <f>'Salary Detail (5)'!AJ10</f>
        <v>New</v>
      </c>
      <c r="Q11" s="64" t="str">
        <f>'Salary Detail (5)'!AO10</f>
        <v/>
      </c>
      <c r="R11" s="65" t="str">
        <f>'Salary Detail (5)'!AP10</f>
        <v xml:space="preserve"> </v>
      </c>
      <c r="S11" s="66" t="str">
        <f>'Salary Detail (5)'!AQ10</f>
        <v>New</v>
      </c>
      <c r="T11" s="70" t="str">
        <f>'Salary Detail (5)'!AV10</f>
        <v/>
      </c>
      <c r="U11" s="71" t="str">
        <f>'Salary Detail (5)'!AW10</f>
        <v xml:space="preserve"> </v>
      </c>
      <c r="V11" s="72" t="str">
        <f>'Salary Detail (5)'!AX10</f>
        <v>New</v>
      </c>
      <c r="W11" s="76" t="str">
        <f>'Salary Detail (5)'!BC10</f>
        <v/>
      </c>
      <c r="X11" s="77" t="str">
        <f>'Salary Detail (5)'!BD10</f>
        <v xml:space="preserve"> </v>
      </c>
      <c r="Y11" s="78" t="str">
        <f>'Salary Detail (5)'!BE10</f>
        <v>New</v>
      </c>
      <c r="Z11" s="82" t="str">
        <f>'Salary Detail (5)'!BJ10</f>
        <v/>
      </c>
      <c r="AA11" s="83" t="str">
        <f>'Salary Detail (5)'!BK10</f>
        <v xml:space="preserve"> </v>
      </c>
      <c r="AB11" s="84" t="str">
        <f>'Salary Detail (5)'!BL10</f>
        <v>New</v>
      </c>
      <c r="AC11" s="88" t="str">
        <f>'Salary Detail (5)'!BQ10</f>
        <v/>
      </c>
      <c r="AD11" s="89" t="str">
        <f>'Salary Detail (5)'!BR10</f>
        <v xml:space="preserve"> </v>
      </c>
      <c r="AE11" s="90" t="str">
        <f>'Salary Detail (5)'!BS10</f>
        <v>New</v>
      </c>
      <c r="AF11" s="93" t="str">
        <f>'Salary Detail (5)'!BT10</f>
        <v/>
      </c>
      <c r="AG11" s="100" t="s">
        <v>58</v>
      </c>
      <c r="AH11" s="94" t="str">
        <f>'Salary Detail (5)'!BV10</f>
        <v>New</v>
      </c>
    </row>
    <row r="12" spans="1:34"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s="686" customFormat="1"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s="686" customFormat="1"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H29" si="10">SUM(B14,E14,H14,K14,N14,Q14,T14,W14,Z14,AC14)</f>
        <v>0</v>
      </c>
      <c r="AG14" s="713">
        <f t="shared" si="10"/>
        <v>0</v>
      </c>
      <c r="AH14" s="715">
        <f t="shared" si="10"/>
        <v>0</v>
      </c>
    </row>
    <row r="15" spans="1:34" s="686" customFormat="1"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0"/>
        <v>0</v>
      </c>
    </row>
    <row r="16" spans="1:34" s="686" customFormat="1"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0"/>
        <v>0</v>
      </c>
    </row>
    <row r="17" spans="1:34" s="686" customFormat="1"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0"/>
        <v>0</v>
      </c>
    </row>
    <row r="18" spans="1:34" s="686" customFormat="1"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0"/>
        <v>0</v>
      </c>
    </row>
    <row r="19" spans="1:34" s="686" customFormat="1"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0"/>
        <v>0</v>
      </c>
    </row>
    <row r="20" spans="1:34" s="686" customFormat="1"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si="10"/>
        <v>0</v>
      </c>
      <c r="AG20" s="713">
        <f t="shared" si="10"/>
        <v>0</v>
      </c>
      <c r="AH20" s="715">
        <f t="shared" si="10"/>
        <v>0</v>
      </c>
    </row>
    <row r="21" spans="1:34" s="686" customFormat="1"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0"/>
        <v>0</v>
      </c>
      <c r="AG21" s="713">
        <f t="shared" si="10"/>
        <v>0</v>
      </c>
      <c r="AH21" s="715">
        <f t="shared" si="10"/>
        <v>0</v>
      </c>
    </row>
    <row r="22" spans="1:34" s="686" customFormat="1"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0"/>
        <v>0</v>
      </c>
      <c r="AG22" s="713">
        <f t="shared" si="10"/>
        <v>0</v>
      </c>
      <c r="AH22" s="715">
        <f t="shared" si="10"/>
        <v>0</v>
      </c>
    </row>
    <row r="23" spans="1:34" s="686" customFormat="1"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0"/>
        <v>0</v>
      </c>
      <c r="AG23" s="713">
        <f t="shared" si="10"/>
        <v>0</v>
      </c>
      <c r="AH23" s="715">
        <f t="shared" si="10"/>
        <v>0</v>
      </c>
    </row>
    <row r="24" spans="1:34" s="686" customFormat="1"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0"/>
        <v>0</v>
      </c>
      <c r="AG24" s="713">
        <f t="shared" si="10"/>
        <v>0</v>
      </c>
      <c r="AH24" s="715">
        <f t="shared" si="10"/>
        <v>0</v>
      </c>
    </row>
    <row r="25" spans="1:34" s="686" customFormat="1"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0"/>
        <v>0</v>
      </c>
      <c r="AG25" s="713">
        <f t="shared" si="10"/>
        <v>0</v>
      </c>
      <c r="AH25" s="715">
        <f t="shared" si="10"/>
        <v>0</v>
      </c>
    </row>
    <row r="26" spans="1:34" s="686" customFormat="1"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0"/>
        <v>0</v>
      </c>
    </row>
    <row r="27" spans="1:34" s="686" customFormat="1"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H63" si="11">SUM(B27,E27,H27,K27,N27,Q27,T27,W27,Z27,AC27)</f>
        <v>0</v>
      </c>
      <c r="AG27" s="713">
        <f t="shared" si="11"/>
        <v>0</v>
      </c>
      <c r="AH27" s="715">
        <f t="shared" si="10"/>
        <v>0</v>
      </c>
    </row>
    <row r="28" spans="1:34" s="686" customFormat="1"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1"/>
        <v>0</v>
      </c>
      <c r="AG28" s="713">
        <f t="shared" si="11"/>
        <v>0</v>
      </c>
      <c r="AH28" s="715">
        <f t="shared" si="10"/>
        <v>0</v>
      </c>
    </row>
    <row r="29" spans="1:34" s="686" customFormat="1"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si="11"/>
        <v>0</v>
      </c>
      <c r="AG29" s="713">
        <f t="shared" si="11"/>
        <v>0</v>
      </c>
      <c r="AH29" s="715">
        <f t="shared" si="10"/>
        <v>0</v>
      </c>
    </row>
    <row r="30" spans="1:34" s="686" customFormat="1"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1"/>
        <v>0</v>
      </c>
      <c r="AG30" s="713">
        <f t="shared" si="11"/>
        <v>0</v>
      </c>
      <c r="AH30" s="715">
        <f t="shared" si="11"/>
        <v>0</v>
      </c>
    </row>
    <row r="31" spans="1:34" s="686" customFormat="1"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1"/>
        <v>0</v>
      </c>
      <c r="AG31" s="713">
        <f t="shared" si="11"/>
        <v>0</v>
      </c>
      <c r="AH31" s="715">
        <f t="shared" si="11"/>
        <v>0</v>
      </c>
    </row>
    <row r="32" spans="1:34" s="686" customFormat="1"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1"/>
        <v>0</v>
      </c>
      <c r="AG32" s="713">
        <f t="shared" si="11"/>
        <v>0</v>
      </c>
      <c r="AH32" s="715">
        <f t="shared" si="11"/>
        <v>0</v>
      </c>
    </row>
    <row r="33" spans="1:34" s="686" customFormat="1"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1"/>
        <v>0</v>
      </c>
      <c r="AG33" s="713">
        <f t="shared" si="11"/>
        <v>0</v>
      </c>
      <c r="AH33" s="715">
        <f t="shared" si="11"/>
        <v>0</v>
      </c>
    </row>
    <row r="34" spans="1:34" s="686" customFormat="1"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1"/>
        <v>0</v>
      </c>
      <c r="AG34" s="713">
        <f t="shared" si="11"/>
        <v>0</v>
      </c>
      <c r="AH34" s="715">
        <f t="shared" si="11"/>
        <v>0</v>
      </c>
    </row>
    <row r="35" spans="1:34" s="686" customFormat="1"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1"/>
        <v>0</v>
      </c>
      <c r="AG35" s="713">
        <f t="shared" si="11"/>
        <v>0</v>
      </c>
      <c r="AH35" s="715">
        <f t="shared" si="11"/>
        <v>0</v>
      </c>
    </row>
    <row r="36" spans="1:34" s="686" customFormat="1"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1"/>
        <v>0</v>
      </c>
      <c r="AG36" s="713">
        <f t="shared" si="11"/>
        <v>0</v>
      </c>
      <c r="AH36" s="715">
        <f t="shared" si="11"/>
        <v>0</v>
      </c>
    </row>
    <row r="37" spans="1:34" s="686" customFormat="1"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1"/>
        <v>0</v>
      </c>
      <c r="AG37" s="713">
        <f t="shared" si="11"/>
        <v>0</v>
      </c>
      <c r="AH37" s="715">
        <f t="shared" si="11"/>
        <v>0</v>
      </c>
    </row>
    <row r="38" spans="1:34" s="686" customFormat="1"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1"/>
        <v>0</v>
      </c>
      <c r="AG38" s="713">
        <f t="shared" si="11"/>
        <v>0</v>
      </c>
      <c r="AH38" s="715">
        <f t="shared" si="11"/>
        <v>0</v>
      </c>
    </row>
    <row r="39" spans="1:34" s="686" customFormat="1"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1"/>
        <v>0</v>
      </c>
      <c r="AG39" s="713">
        <f t="shared" si="11"/>
        <v>0</v>
      </c>
      <c r="AH39" s="715">
        <f t="shared" si="11"/>
        <v>0</v>
      </c>
    </row>
    <row r="40" spans="1:34" s="686" customFormat="1"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1"/>
        <v>0</v>
      </c>
      <c r="AG40" s="713">
        <f t="shared" si="11"/>
        <v>0</v>
      </c>
      <c r="AH40" s="715">
        <f t="shared" si="11"/>
        <v>0</v>
      </c>
    </row>
    <row r="41" spans="1:34" s="686" customFormat="1"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1"/>
        <v>0</v>
      </c>
      <c r="AG41" s="713">
        <f t="shared" si="11"/>
        <v>0</v>
      </c>
      <c r="AH41" s="715">
        <f t="shared" si="11"/>
        <v>0</v>
      </c>
    </row>
    <row r="42" spans="1:34" s="686" customFormat="1"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1"/>
        <v>0</v>
      </c>
      <c r="AG42" s="713">
        <f t="shared" si="11"/>
        <v>0</v>
      </c>
      <c r="AH42" s="715">
        <f t="shared" si="11"/>
        <v>0</v>
      </c>
    </row>
    <row r="43" spans="1:34" s="686" customFormat="1"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1"/>
        <v>0</v>
      </c>
      <c r="AG43" s="713">
        <f t="shared" si="11"/>
        <v>0</v>
      </c>
      <c r="AH43" s="715">
        <f t="shared" si="11"/>
        <v>0</v>
      </c>
    </row>
    <row r="44" spans="1:34" s="686" customFormat="1"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1"/>
        <v>0</v>
      </c>
      <c r="AG44" s="713">
        <f t="shared" si="11"/>
        <v>0</v>
      </c>
      <c r="AH44" s="715">
        <f t="shared" si="11"/>
        <v>0</v>
      </c>
    </row>
    <row r="45" spans="1:34" s="686" customFormat="1"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1"/>
        <v>0</v>
      </c>
      <c r="AG45" s="713">
        <f t="shared" si="11"/>
        <v>0</v>
      </c>
      <c r="AH45" s="715">
        <f t="shared" si="11"/>
        <v>0</v>
      </c>
    </row>
    <row r="46" spans="1:34" s="686" customFormat="1"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1"/>
        <v>0</v>
      </c>
      <c r="AG46" s="713">
        <f t="shared" si="11"/>
        <v>0</v>
      </c>
      <c r="AH46" s="715">
        <f t="shared" si="11"/>
        <v>0</v>
      </c>
    </row>
    <row r="47" spans="1:34" s="686" customFormat="1"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1"/>
        <v>0</v>
      </c>
      <c r="AG47" s="713">
        <f t="shared" si="11"/>
        <v>0</v>
      </c>
      <c r="AH47" s="715">
        <f t="shared" si="11"/>
        <v>0</v>
      </c>
    </row>
    <row r="48" spans="1:34" s="686" customFormat="1"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1"/>
        <v>0</v>
      </c>
      <c r="AG48" s="713">
        <f t="shared" si="11"/>
        <v>0</v>
      </c>
      <c r="AH48" s="715">
        <f t="shared" si="11"/>
        <v>0</v>
      </c>
    </row>
    <row r="49" spans="1:34" s="686" customFormat="1"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1"/>
        <v>0</v>
      </c>
      <c r="AG49" s="713">
        <f t="shared" si="11"/>
        <v>0</v>
      </c>
      <c r="AH49" s="715">
        <f t="shared" si="11"/>
        <v>0</v>
      </c>
    </row>
    <row r="50" spans="1:34" s="686" customFormat="1"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1"/>
        <v>0</v>
      </c>
      <c r="AG50" s="713">
        <f t="shared" si="11"/>
        <v>0</v>
      </c>
      <c r="AH50" s="715">
        <f t="shared" si="11"/>
        <v>0</v>
      </c>
    </row>
    <row r="51" spans="1:34" s="686" customFormat="1"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1"/>
        <v>0</v>
      </c>
      <c r="AG51" s="713">
        <f t="shared" si="11"/>
        <v>0</v>
      </c>
      <c r="AH51" s="715">
        <f t="shared" si="11"/>
        <v>0</v>
      </c>
    </row>
    <row r="52" spans="1:34" s="686" customFormat="1"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1"/>
        <v>0</v>
      </c>
      <c r="AG52" s="713">
        <f t="shared" si="11"/>
        <v>0</v>
      </c>
      <c r="AH52" s="715">
        <f t="shared" si="11"/>
        <v>0</v>
      </c>
    </row>
    <row r="53" spans="1:34" s="686" customFormat="1"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1"/>
        <v>0</v>
      </c>
      <c r="AG53" s="713">
        <f t="shared" si="11"/>
        <v>0</v>
      </c>
      <c r="AH53" s="715">
        <f t="shared" si="11"/>
        <v>0</v>
      </c>
    </row>
    <row r="54" spans="1:34" s="686" customFormat="1"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1"/>
        <v>0</v>
      </c>
      <c r="AG54" s="713">
        <f t="shared" si="11"/>
        <v>0</v>
      </c>
      <c r="AH54" s="715">
        <f t="shared" si="11"/>
        <v>0</v>
      </c>
    </row>
    <row r="55" spans="1:34" s="686" customFormat="1"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1"/>
        <v>0</v>
      </c>
      <c r="AG55" s="713">
        <f t="shared" si="11"/>
        <v>0</v>
      </c>
      <c r="AH55" s="715">
        <f t="shared" si="11"/>
        <v>0</v>
      </c>
    </row>
    <row r="56" spans="1:34" s="686" customFormat="1"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1"/>
        <v>0</v>
      </c>
      <c r="AG56" s="713">
        <f t="shared" si="11"/>
        <v>0</v>
      </c>
      <c r="AH56" s="715">
        <f t="shared" si="11"/>
        <v>0</v>
      </c>
    </row>
    <row r="57" spans="1:34" s="686" customFormat="1"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1"/>
        <v>0</v>
      </c>
      <c r="AG57" s="713">
        <f t="shared" si="11"/>
        <v>0</v>
      </c>
      <c r="AH57" s="715">
        <f t="shared" si="11"/>
        <v>0</v>
      </c>
    </row>
    <row r="58" spans="1:34" s="686" customFormat="1"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1"/>
        <v>0</v>
      </c>
      <c r="AG58" s="713">
        <f t="shared" si="11"/>
        <v>0</v>
      </c>
      <c r="AH58" s="715">
        <f t="shared" si="11"/>
        <v>0</v>
      </c>
    </row>
    <row r="59" spans="1:34" s="686" customFormat="1"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1"/>
        <v>0</v>
      </c>
      <c r="AG59" s="713">
        <f t="shared" si="11"/>
        <v>0</v>
      </c>
      <c r="AH59" s="715">
        <f t="shared" si="11"/>
        <v>0</v>
      </c>
    </row>
    <row r="60" spans="1:34" s="686" customFormat="1"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1"/>
        <v>0</v>
      </c>
      <c r="AG60" s="713">
        <f t="shared" si="11"/>
        <v>0</v>
      </c>
      <c r="AH60" s="715">
        <f t="shared" si="11"/>
        <v>0</v>
      </c>
    </row>
    <row r="61" spans="1:34" s="686" customFormat="1"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1"/>
        <v>0</v>
      </c>
      <c r="AG61" s="713">
        <f t="shared" si="11"/>
        <v>0</v>
      </c>
      <c r="AH61" s="715">
        <f t="shared" si="11"/>
        <v>0</v>
      </c>
    </row>
    <row r="62" spans="1:34" s="686" customFormat="1"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1"/>
        <v>0</v>
      </c>
      <c r="AG62" s="713">
        <f t="shared" si="11"/>
        <v>0</v>
      </c>
      <c r="AH62" s="715">
        <f t="shared" si="11"/>
        <v>0</v>
      </c>
    </row>
    <row r="63" spans="1:34" s="686" customFormat="1"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1"/>
        <v>0</v>
      </c>
      <c r="AG63" s="713">
        <f t="shared" si="11"/>
        <v>0</v>
      </c>
      <c r="AH63" s="715">
        <f t="shared" si="11"/>
        <v>0</v>
      </c>
    </row>
    <row r="64" spans="1:34" s="686" customFormat="1"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H66" si="12">SUM(B64,E64,H64,K64,N64,Q64,T64,W64,Z64,AC64)</f>
        <v>0</v>
      </c>
      <c r="AG64" s="713">
        <f t="shared" si="12"/>
        <v>0</v>
      </c>
      <c r="AH64" s="715">
        <f t="shared" si="12"/>
        <v>0</v>
      </c>
    </row>
    <row r="65" spans="1:34" s="686" customFormat="1"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2"/>
        <v>0</v>
      </c>
      <c r="AG65" s="713">
        <f t="shared" si="12"/>
        <v>0</v>
      </c>
      <c r="AH65" s="715">
        <f t="shared" si="12"/>
        <v>0</v>
      </c>
    </row>
    <row r="66" spans="1:34" s="686" customFormat="1"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2"/>
        <v>0</v>
      </c>
      <c r="AG66" s="713">
        <f t="shared" si="12"/>
        <v>0</v>
      </c>
      <c r="AH66" s="715">
        <f t="shared" si="12"/>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13">SUM(B13:B66)</f>
        <v>0</v>
      </c>
      <c r="C68" s="707">
        <f t="shared" si="13"/>
        <v>0</v>
      </c>
      <c r="D68" s="709">
        <f t="shared" si="13"/>
        <v>0</v>
      </c>
      <c r="E68" s="708">
        <f t="shared" si="13"/>
        <v>0</v>
      </c>
      <c r="F68" s="707">
        <f t="shared" si="13"/>
        <v>0</v>
      </c>
      <c r="G68" s="709">
        <f t="shared" si="13"/>
        <v>0</v>
      </c>
      <c r="H68" s="708">
        <f t="shared" si="13"/>
        <v>0</v>
      </c>
      <c r="I68" s="707">
        <f t="shared" si="13"/>
        <v>0</v>
      </c>
      <c r="J68" s="709">
        <f t="shared" si="13"/>
        <v>0</v>
      </c>
      <c r="K68" s="708">
        <f t="shared" si="13"/>
        <v>0</v>
      </c>
      <c r="L68" s="707">
        <f t="shared" si="13"/>
        <v>0</v>
      </c>
      <c r="M68" s="709">
        <f t="shared" si="13"/>
        <v>0</v>
      </c>
      <c r="N68" s="708">
        <f t="shared" si="13"/>
        <v>0</v>
      </c>
      <c r="O68" s="707">
        <f t="shared" si="13"/>
        <v>0</v>
      </c>
      <c r="P68" s="709">
        <f t="shared" si="13"/>
        <v>0</v>
      </c>
      <c r="Q68" s="708">
        <f t="shared" si="13"/>
        <v>0</v>
      </c>
      <c r="R68" s="707">
        <f t="shared" si="13"/>
        <v>0</v>
      </c>
      <c r="S68" s="709">
        <f t="shared" si="13"/>
        <v>0</v>
      </c>
      <c r="T68" s="708">
        <f t="shared" si="13"/>
        <v>0</v>
      </c>
      <c r="U68" s="707">
        <f t="shared" si="13"/>
        <v>0</v>
      </c>
      <c r="V68" s="709">
        <f t="shared" si="13"/>
        <v>0</v>
      </c>
      <c r="W68" s="708">
        <f t="shared" si="13"/>
        <v>0</v>
      </c>
      <c r="X68" s="707">
        <f t="shared" si="13"/>
        <v>0</v>
      </c>
      <c r="Y68" s="709">
        <f t="shared" si="13"/>
        <v>0</v>
      </c>
      <c r="Z68" s="708">
        <f t="shared" si="13"/>
        <v>0</v>
      </c>
      <c r="AA68" s="707">
        <f t="shared" si="13"/>
        <v>0</v>
      </c>
      <c r="AB68" s="709">
        <f t="shared" si="13"/>
        <v>0</v>
      </c>
      <c r="AC68" s="708">
        <f t="shared" si="13"/>
        <v>0</v>
      </c>
      <c r="AD68" s="707">
        <f t="shared" si="13"/>
        <v>0</v>
      </c>
      <c r="AE68" s="709">
        <f t="shared" si="13"/>
        <v>0</v>
      </c>
      <c r="AF68" s="710">
        <f t="shared" si="13"/>
        <v>0</v>
      </c>
      <c r="AG68" s="711">
        <f t="shared" si="13"/>
        <v>0</v>
      </c>
      <c r="AH68" s="709">
        <f t="shared" si="1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14">D71-B71</f>
        <v>0</v>
      </c>
      <c r="D71" s="690"/>
      <c r="E71" s="689"/>
      <c r="F71" s="705">
        <f t="shared" ref="F71:F82" si="15">G71-E71</f>
        <v>0</v>
      </c>
      <c r="G71" s="690"/>
      <c r="H71" s="689"/>
      <c r="I71" s="705">
        <f t="shared" ref="I71:I82" si="16">J71-H71</f>
        <v>0</v>
      </c>
      <c r="J71" s="690"/>
      <c r="K71" s="689"/>
      <c r="L71" s="705">
        <f t="shared" ref="L71:L82" si="17">M71-K71</f>
        <v>0</v>
      </c>
      <c r="M71" s="690"/>
      <c r="N71" s="689"/>
      <c r="O71" s="705">
        <f t="shared" ref="O71:O82" si="18">P71-N71</f>
        <v>0</v>
      </c>
      <c r="P71" s="690"/>
      <c r="Q71" s="689"/>
      <c r="R71" s="705">
        <f t="shared" ref="R71:R82" si="19">S71-Q71</f>
        <v>0</v>
      </c>
      <c r="S71" s="690"/>
      <c r="T71" s="689"/>
      <c r="U71" s="705">
        <f t="shared" ref="U71:U82" si="20">V71-T71</f>
        <v>0</v>
      </c>
      <c r="V71" s="690"/>
      <c r="W71" s="689"/>
      <c r="X71" s="705">
        <f t="shared" ref="X71:X82" si="21">Y71-W71</f>
        <v>0</v>
      </c>
      <c r="Y71" s="690"/>
      <c r="Z71" s="689"/>
      <c r="AA71" s="705">
        <f t="shared" ref="AA71:AA82" si="22">AB71-Z71</f>
        <v>0</v>
      </c>
      <c r="AB71" s="690"/>
      <c r="AC71" s="689"/>
      <c r="AD71" s="705">
        <f t="shared" ref="AD71:AD82" si="23">AE71-AC71</f>
        <v>0</v>
      </c>
      <c r="AE71" s="690"/>
      <c r="AF71" s="712">
        <f t="shared" ref="AF71:AH82" si="24">SUM(B71,E71,H71,K71,N71,Q71,T71,W71,Z71,AC71)</f>
        <v>0</v>
      </c>
      <c r="AG71" s="713">
        <f t="shared" si="24"/>
        <v>0</v>
      </c>
      <c r="AH71" s="715">
        <f t="shared" si="24"/>
        <v>0</v>
      </c>
    </row>
    <row r="72" spans="1:34" s="686" customFormat="1" ht="17.25" customHeight="1">
      <c r="A72" s="694"/>
      <c r="B72" s="689"/>
      <c r="C72" s="705">
        <f t="shared" si="14"/>
        <v>0</v>
      </c>
      <c r="D72" s="690"/>
      <c r="E72" s="689"/>
      <c r="F72" s="705">
        <f t="shared" si="15"/>
        <v>0</v>
      </c>
      <c r="G72" s="690"/>
      <c r="H72" s="689"/>
      <c r="I72" s="705">
        <f t="shared" si="16"/>
        <v>0</v>
      </c>
      <c r="J72" s="690"/>
      <c r="K72" s="689"/>
      <c r="L72" s="705">
        <f t="shared" si="17"/>
        <v>0</v>
      </c>
      <c r="M72" s="690"/>
      <c r="N72" s="689"/>
      <c r="O72" s="705">
        <f t="shared" si="18"/>
        <v>0</v>
      </c>
      <c r="P72" s="690"/>
      <c r="Q72" s="689"/>
      <c r="R72" s="705">
        <f t="shared" si="19"/>
        <v>0</v>
      </c>
      <c r="S72" s="690"/>
      <c r="T72" s="689"/>
      <c r="U72" s="705">
        <f t="shared" si="20"/>
        <v>0</v>
      </c>
      <c r="V72" s="690"/>
      <c r="W72" s="689"/>
      <c r="X72" s="705">
        <f t="shared" si="21"/>
        <v>0</v>
      </c>
      <c r="Y72" s="690"/>
      <c r="Z72" s="689"/>
      <c r="AA72" s="705">
        <f t="shared" si="22"/>
        <v>0</v>
      </c>
      <c r="AB72" s="690"/>
      <c r="AC72" s="689"/>
      <c r="AD72" s="705">
        <f t="shared" si="23"/>
        <v>0</v>
      </c>
      <c r="AE72" s="690"/>
      <c r="AF72" s="712">
        <f t="shared" si="24"/>
        <v>0</v>
      </c>
      <c r="AG72" s="713">
        <f t="shared" si="24"/>
        <v>0</v>
      </c>
      <c r="AH72" s="715">
        <f t="shared" si="24"/>
        <v>0</v>
      </c>
    </row>
    <row r="73" spans="1:34" s="686" customFormat="1" ht="17.25" customHeight="1">
      <c r="A73" s="694"/>
      <c r="B73" s="689"/>
      <c r="C73" s="705">
        <f t="shared" si="14"/>
        <v>0</v>
      </c>
      <c r="D73" s="690"/>
      <c r="E73" s="689"/>
      <c r="F73" s="705">
        <f t="shared" si="15"/>
        <v>0</v>
      </c>
      <c r="G73" s="690"/>
      <c r="H73" s="689"/>
      <c r="I73" s="705">
        <f t="shared" si="16"/>
        <v>0</v>
      </c>
      <c r="J73" s="690"/>
      <c r="K73" s="689"/>
      <c r="L73" s="705">
        <f t="shared" si="17"/>
        <v>0</v>
      </c>
      <c r="M73" s="690"/>
      <c r="N73" s="689"/>
      <c r="O73" s="705">
        <f t="shared" si="18"/>
        <v>0</v>
      </c>
      <c r="P73" s="690"/>
      <c r="Q73" s="689"/>
      <c r="R73" s="705">
        <f t="shared" si="19"/>
        <v>0</v>
      </c>
      <c r="S73" s="690"/>
      <c r="T73" s="689"/>
      <c r="U73" s="705">
        <f t="shared" si="20"/>
        <v>0</v>
      </c>
      <c r="V73" s="690"/>
      <c r="W73" s="689"/>
      <c r="X73" s="705">
        <f t="shared" si="21"/>
        <v>0</v>
      </c>
      <c r="Y73" s="690"/>
      <c r="Z73" s="689"/>
      <c r="AA73" s="705">
        <f t="shared" si="22"/>
        <v>0</v>
      </c>
      <c r="AB73" s="690"/>
      <c r="AC73" s="689"/>
      <c r="AD73" s="705">
        <f t="shared" si="23"/>
        <v>0</v>
      </c>
      <c r="AE73" s="690"/>
      <c r="AF73" s="712">
        <f t="shared" si="24"/>
        <v>0</v>
      </c>
      <c r="AG73" s="713">
        <f t="shared" si="24"/>
        <v>0</v>
      </c>
      <c r="AH73" s="715">
        <f t="shared" si="24"/>
        <v>0</v>
      </c>
    </row>
    <row r="74" spans="1:34" s="686" customFormat="1" ht="17.25" customHeight="1">
      <c r="A74" s="694"/>
      <c r="B74" s="689"/>
      <c r="C74" s="705">
        <f t="shared" si="14"/>
        <v>0</v>
      </c>
      <c r="D74" s="690"/>
      <c r="E74" s="689"/>
      <c r="F74" s="705">
        <f t="shared" si="15"/>
        <v>0</v>
      </c>
      <c r="G74" s="690"/>
      <c r="H74" s="689"/>
      <c r="I74" s="705">
        <f t="shared" si="16"/>
        <v>0</v>
      </c>
      <c r="J74" s="690"/>
      <c r="K74" s="689"/>
      <c r="L74" s="705">
        <f t="shared" si="17"/>
        <v>0</v>
      </c>
      <c r="M74" s="690"/>
      <c r="N74" s="689"/>
      <c r="O74" s="705">
        <f t="shared" si="18"/>
        <v>0</v>
      </c>
      <c r="P74" s="690"/>
      <c r="Q74" s="689"/>
      <c r="R74" s="705">
        <f t="shared" si="19"/>
        <v>0</v>
      </c>
      <c r="S74" s="690"/>
      <c r="T74" s="689"/>
      <c r="U74" s="705">
        <f t="shared" si="20"/>
        <v>0</v>
      </c>
      <c r="V74" s="690"/>
      <c r="W74" s="689"/>
      <c r="X74" s="705">
        <f t="shared" si="21"/>
        <v>0</v>
      </c>
      <c r="Y74" s="690"/>
      <c r="Z74" s="689"/>
      <c r="AA74" s="705">
        <f t="shared" si="22"/>
        <v>0</v>
      </c>
      <c r="AB74" s="690"/>
      <c r="AC74" s="689"/>
      <c r="AD74" s="705">
        <f t="shared" si="23"/>
        <v>0</v>
      </c>
      <c r="AE74" s="690"/>
      <c r="AF74" s="712">
        <f t="shared" si="24"/>
        <v>0</v>
      </c>
      <c r="AG74" s="713">
        <f t="shared" si="24"/>
        <v>0</v>
      </c>
      <c r="AH74" s="715">
        <f t="shared" si="24"/>
        <v>0</v>
      </c>
    </row>
    <row r="75" spans="1:34" s="686" customFormat="1" ht="17.25" customHeight="1">
      <c r="A75" s="694"/>
      <c r="B75" s="689"/>
      <c r="C75" s="705">
        <f t="shared" si="14"/>
        <v>0</v>
      </c>
      <c r="D75" s="690"/>
      <c r="E75" s="689"/>
      <c r="F75" s="705">
        <f t="shared" si="15"/>
        <v>0</v>
      </c>
      <c r="G75" s="690"/>
      <c r="H75" s="689"/>
      <c r="I75" s="705">
        <f t="shared" si="16"/>
        <v>0</v>
      </c>
      <c r="J75" s="690"/>
      <c r="K75" s="689"/>
      <c r="L75" s="705">
        <f t="shared" si="17"/>
        <v>0</v>
      </c>
      <c r="M75" s="690"/>
      <c r="N75" s="689"/>
      <c r="O75" s="705">
        <f t="shared" si="18"/>
        <v>0</v>
      </c>
      <c r="P75" s="690"/>
      <c r="Q75" s="689"/>
      <c r="R75" s="705">
        <f t="shared" si="19"/>
        <v>0</v>
      </c>
      <c r="S75" s="690"/>
      <c r="T75" s="689"/>
      <c r="U75" s="705">
        <f t="shared" si="20"/>
        <v>0</v>
      </c>
      <c r="V75" s="690"/>
      <c r="W75" s="689"/>
      <c r="X75" s="705">
        <f t="shared" si="21"/>
        <v>0</v>
      </c>
      <c r="Y75" s="690"/>
      <c r="Z75" s="689"/>
      <c r="AA75" s="705">
        <f t="shared" si="22"/>
        <v>0</v>
      </c>
      <c r="AB75" s="690"/>
      <c r="AC75" s="689"/>
      <c r="AD75" s="705">
        <f t="shared" si="23"/>
        <v>0</v>
      </c>
      <c r="AE75" s="690"/>
      <c r="AF75" s="712">
        <f t="shared" si="24"/>
        <v>0</v>
      </c>
      <c r="AG75" s="713">
        <f t="shared" si="24"/>
        <v>0</v>
      </c>
      <c r="AH75" s="715">
        <f t="shared" si="24"/>
        <v>0</v>
      </c>
    </row>
    <row r="76" spans="1:34" s="686" customFormat="1" ht="17.25" customHeight="1">
      <c r="A76" s="694"/>
      <c r="B76" s="689"/>
      <c r="C76" s="705">
        <f t="shared" si="14"/>
        <v>0</v>
      </c>
      <c r="D76" s="690"/>
      <c r="E76" s="689"/>
      <c r="F76" s="705">
        <f t="shared" si="15"/>
        <v>0</v>
      </c>
      <c r="G76" s="690"/>
      <c r="H76" s="689"/>
      <c r="I76" s="705">
        <f t="shared" si="16"/>
        <v>0</v>
      </c>
      <c r="J76" s="690"/>
      <c r="K76" s="689"/>
      <c r="L76" s="705">
        <f t="shared" si="17"/>
        <v>0</v>
      </c>
      <c r="M76" s="690"/>
      <c r="N76" s="689"/>
      <c r="O76" s="705">
        <f t="shared" si="18"/>
        <v>0</v>
      </c>
      <c r="P76" s="690"/>
      <c r="Q76" s="689"/>
      <c r="R76" s="705">
        <f t="shared" si="19"/>
        <v>0</v>
      </c>
      <c r="S76" s="690"/>
      <c r="T76" s="689"/>
      <c r="U76" s="705">
        <f t="shared" si="20"/>
        <v>0</v>
      </c>
      <c r="V76" s="690"/>
      <c r="W76" s="689"/>
      <c r="X76" s="705">
        <f t="shared" si="21"/>
        <v>0</v>
      </c>
      <c r="Y76" s="690"/>
      <c r="Z76" s="689"/>
      <c r="AA76" s="705">
        <f t="shared" si="22"/>
        <v>0</v>
      </c>
      <c r="AB76" s="690"/>
      <c r="AC76" s="689"/>
      <c r="AD76" s="705">
        <f t="shared" si="23"/>
        <v>0</v>
      </c>
      <c r="AE76" s="690"/>
      <c r="AF76" s="712">
        <f t="shared" si="24"/>
        <v>0</v>
      </c>
      <c r="AG76" s="713">
        <f t="shared" si="24"/>
        <v>0</v>
      </c>
      <c r="AH76" s="715">
        <f t="shared" si="24"/>
        <v>0</v>
      </c>
    </row>
    <row r="77" spans="1:34" s="686" customFormat="1" ht="17.25" customHeight="1">
      <c r="A77" s="694"/>
      <c r="B77" s="689"/>
      <c r="C77" s="705">
        <f t="shared" si="14"/>
        <v>0</v>
      </c>
      <c r="D77" s="690"/>
      <c r="E77" s="689"/>
      <c r="F77" s="705">
        <f t="shared" si="15"/>
        <v>0</v>
      </c>
      <c r="G77" s="690"/>
      <c r="H77" s="689"/>
      <c r="I77" s="705">
        <f t="shared" si="16"/>
        <v>0</v>
      </c>
      <c r="J77" s="690"/>
      <c r="K77" s="689"/>
      <c r="L77" s="705">
        <f t="shared" si="17"/>
        <v>0</v>
      </c>
      <c r="M77" s="690"/>
      <c r="N77" s="689"/>
      <c r="O77" s="705">
        <f t="shared" si="18"/>
        <v>0</v>
      </c>
      <c r="P77" s="690"/>
      <c r="Q77" s="689"/>
      <c r="R77" s="705">
        <f t="shared" si="19"/>
        <v>0</v>
      </c>
      <c r="S77" s="690"/>
      <c r="T77" s="689"/>
      <c r="U77" s="705">
        <f t="shared" si="20"/>
        <v>0</v>
      </c>
      <c r="V77" s="690"/>
      <c r="W77" s="689"/>
      <c r="X77" s="705">
        <f t="shared" si="21"/>
        <v>0</v>
      </c>
      <c r="Y77" s="690"/>
      <c r="Z77" s="689"/>
      <c r="AA77" s="705">
        <f t="shared" si="22"/>
        <v>0</v>
      </c>
      <c r="AB77" s="690"/>
      <c r="AC77" s="689"/>
      <c r="AD77" s="705">
        <f t="shared" si="23"/>
        <v>0</v>
      </c>
      <c r="AE77" s="690"/>
      <c r="AF77" s="712">
        <f t="shared" si="24"/>
        <v>0</v>
      </c>
      <c r="AG77" s="713">
        <f t="shared" si="24"/>
        <v>0</v>
      </c>
      <c r="AH77" s="715">
        <f t="shared" si="24"/>
        <v>0</v>
      </c>
    </row>
    <row r="78" spans="1:34" s="686" customFormat="1" ht="17.25" customHeight="1">
      <c r="A78" s="694"/>
      <c r="B78" s="689"/>
      <c r="C78" s="705">
        <f t="shared" si="14"/>
        <v>0</v>
      </c>
      <c r="D78" s="690"/>
      <c r="E78" s="689"/>
      <c r="F78" s="705">
        <f t="shared" si="15"/>
        <v>0</v>
      </c>
      <c r="G78" s="690"/>
      <c r="H78" s="689"/>
      <c r="I78" s="705">
        <f t="shared" si="16"/>
        <v>0</v>
      </c>
      <c r="J78" s="690"/>
      <c r="K78" s="689"/>
      <c r="L78" s="705">
        <f t="shared" si="17"/>
        <v>0</v>
      </c>
      <c r="M78" s="690"/>
      <c r="N78" s="689"/>
      <c r="O78" s="705">
        <f t="shared" si="18"/>
        <v>0</v>
      </c>
      <c r="P78" s="690"/>
      <c r="Q78" s="689"/>
      <c r="R78" s="705">
        <f t="shared" si="19"/>
        <v>0</v>
      </c>
      <c r="S78" s="690"/>
      <c r="T78" s="689"/>
      <c r="U78" s="705">
        <f t="shared" si="20"/>
        <v>0</v>
      </c>
      <c r="V78" s="690"/>
      <c r="W78" s="689"/>
      <c r="X78" s="705">
        <f t="shared" si="21"/>
        <v>0</v>
      </c>
      <c r="Y78" s="690"/>
      <c r="Z78" s="689"/>
      <c r="AA78" s="705">
        <f t="shared" si="22"/>
        <v>0</v>
      </c>
      <c r="AB78" s="690"/>
      <c r="AC78" s="689"/>
      <c r="AD78" s="705">
        <f t="shared" si="23"/>
        <v>0</v>
      </c>
      <c r="AE78" s="690"/>
      <c r="AF78" s="712">
        <f t="shared" si="24"/>
        <v>0</v>
      </c>
      <c r="AG78" s="713">
        <f t="shared" si="24"/>
        <v>0</v>
      </c>
      <c r="AH78" s="715">
        <f t="shared" si="24"/>
        <v>0</v>
      </c>
    </row>
    <row r="79" spans="1:34" s="686" customFormat="1" ht="17.25" customHeight="1">
      <c r="A79" s="734"/>
      <c r="B79" s="689"/>
      <c r="C79" s="705">
        <f t="shared" si="14"/>
        <v>0</v>
      </c>
      <c r="D79" s="690"/>
      <c r="E79" s="689"/>
      <c r="F79" s="705">
        <f t="shared" si="15"/>
        <v>0</v>
      </c>
      <c r="G79" s="690"/>
      <c r="H79" s="689"/>
      <c r="I79" s="705">
        <f t="shared" si="16"/>
        <v>0</v>
      </c>
      <c r="J79" s="690"/>
      <c r="K79" s="689"/>
      <c r="L79" s="705">
        <f t="shared" si="17"/>
        <v>0</v>
      </c>
      <c r="M79" s="690"/>
      <c r="N79" s="689"/>
      <c r="O79" s="705">
        <f t="shared" si="18"/>
        <v>0</v>
      </c>
      <c r="P79" s="690"/>
      <c r="Q79" s="689"/>
      <c r="R79" s="705">
        <f t="shared" si="19"/>
        <v>0</v>
      </c>
      <c r="S79" s="690"/>
      <c r="T79" s="689"/>
      <c r="U79" s="705">
        <f t="shared" si="20"/>
        <v>0</v>
      </c>
      <c r="V79" s="690"/>
      <c r="W79" s="689"/>
      <c r="X79" s="705">
        <f t="shared" si="21"/>
        <v>0</v>
      </c>
      <c r="Y79" s="690"/>
      <c r="Z79" s="689"/>
      <c r="AA79" s="705">
        <f t="shared" si="22"/>
        <v>0</v>
      </c>
      <c r="AB79" s="690"/>
      <c r="AC79" s="689"/>
      <c r="AD79" s="705">
        <f t="shared" si="23"/>
        <v>0</v>
      </c>
      <c r="AE79" s="690"/>
      <c r="AF79" s="712">
        <f t="shared" si="24"/>
        <v>0</v>
      </c>
      <c r="AG79" s="713">
        <f t="shared" si="24"/>
        <v>0</v>
      </c>
      <c r="AH79" s="715">
        <f t="shared" si="24"/>
        <v>0</v>
      </c>
    </row>
    <row r="80" spans="1:34" s="686" customFormat="1" ht="17.25" customHeight="1">
      <c r="A80" s="694"/>
      <c r="B80" s="689"/>
      <c r="C80" s="705">
        <f t="shared" si="14"/>
        <v>0</v>
      </c>
      <c r="D80" s="690"/>
      <c r="E80" s="689"/>
      <c r="F80" s="705">
        <f t="shared" si="15"/>
        <v>0</v>
      </c>
      <c r="G80" s="690"/>
      <c r="H80" s="689"/>
      <c r="I80" s="705">
        <f t="shared" si="16"/>
        <v>0</v>
      </c>
      <c r="J80" s="690"/>
      <c r="K80" s="689"/>
      <c r="L80" s="705">
        <f t="shared" si="17"/>
        <v>0</v>
      </c>
      <c r="M80" s="690"/>
      <c r="N80" s="689"/>
      <c r="O80" s="705">
        <f t="shared" si="18"/>
        <v>0</v>
      </c>
      <c r="P80" s="690"/>
      <c r="Q80" s="689"/>
      <c r="R80" s="705">
        <f t="shared" si="19"/>
        <v>0</v>
      </c>
      <c r="S80" s="690"/>
      <c r="T80" s="689"/>
      <c r="U80" s="705">
        <f t="shared" si="20"/>
        <v>0</v>
      </c>
      <c r="V80" s="690"/>
      <c r="W80" s="689"/>
      <c r="X80" s="705">
        <f t="shared" si="21"/>
        <v>0</v>
      </c>
      <c r="Y80" s="690"/>
      <c r="Z80" s="689"/>
      <c r="AA80" s="705">
        <f t="shared" si="22"/>
        <v>0</v>
      </c>
      <c r="AB80" s="690"/>
      <c r="AC80" s="689"/>
      <c r="AD80" s="705">
        <f t="shared" si="23"/>
        <v>0</v>
      </c>
      <c r="AE80" s="690"/>
      <c r="AF80" s="712">
        <f t="shared" si="24"/>
        <v>0</v>
      </c>
      <c r="AG80" s="713">
        <f t="shared" si="24"/>
        <v>0</v>
      </c>
      <c r="AH80" s="715">
        <f t="shared" si="24"/>
        <v>0</v>
      </c>
    </row>
    <row r="81" spans="1:34" s="686" customFormat="1" ht="17.25" customHeight="1">
      <c r="A81" s="695"/>
      <c r="B81" s="689"/>
      <c r="C81" s="705">
        <f t="shared" si="14"/>
        <v>0</v>
      </c>
      <c r="D81" s="690"/>
      <c r="E81" s="689"/>
      <c r="F81" s="705">
        <f t="shared" si="15"/>
        <v>0</v>
      </c>
      <c r="G81" s="690"/>
      <c r="H81" s="689"/>
      <c r="I81" s="705">
        <f t="shared" si="16"/>
        <v>0</v>
      </c>
      <c r="J81" s="690"/>
      <c r="K81" s="689"/>
      <c r="L81" s="705">
        <f t="shared" si="17"/>
        <v>0</v>
      </c>
      <c r="M81" s="690"/>
      <c r="N81" s="689"/>
      <c r="O81" s="705">
        <f t="shared" si="18"/>
        <v>0</v>
      </c>
      <c r="P81" s="690"/>
      <c r="Q81" s="689"/>
      <c r="R81" s="705">
        <f t="shared" si="19"/>
        <v>0</v>
      </c>
      <c r="S81" s="690"/>
      <c r="T81" s="689"/>
      <c r="U81" s="705">
        <f t="shared" si="20"/>
        <v>0</v>
      </c>
      <c r="V81" s="690"/>
      <c r="W81" s="689"/>
      <c r="X81" s="705">
        <f t="shared" si="21"/>
        <v>0</v>
      </c>
      <c r="Y81" s="690"/>
      <c r="Z81" s="689"/>
      <c r="AA81" s="705">
        <f t="shared" si="22"/>
        <v>0</v>
      </c>
      <c r="AB81" s="690"/>
      <c r="AC81" s="689"/>
      <c r="AD81" s="705">
        <f t="shared" si="23"/>
        <v>0</v>
      </c>
      <c r="AE81" s="690"/>
      <c r="AF81" s="712">
        <f t="shared" si="24"/>
        <v>0</v>
      </c>
      <c r="AG81" s="713">
        <f t="shared" si="24"/>
        <v>0</v>
      </c>
      <c r="AH81" s="715">
        <f t="shared" si="24"/>
        <v>0</v>
      </c>
    </row>
    <row r="82" spans="1:34" s="686" customFormat="1" ht="17.25" customHeight="1">
      <c r="A82" s="694"/>
      <c r="B82" s="689"/>
      <c r="C82" s="705">
        <f t="shared" si="14"/>
        <v>0</v>
      </c>
      <c r="D82" s="690"/>
      <c r="E82" s="689"/>
      <c r="F82" s="705">
        <f t="shared" si="15"/>
        <v>0</v>
      </c>
      <c r="G82" s="690"/>
      <c r="H82" s="689"/>
      <c r="I82" s="705">
        <f t="shared" si="16"/>
        <v>0</v>
      </c>
      <c r="J82" s="690"/>
      <c r="K82" s="689"/>
      <c r="L82" s="705">
        <f t="shared" si="17"/>
        <v>0</v>
      </c>
      <c r="M82" s="690"/>
      <c r="N82" s="689"/>
      <c r="O82" s="705">
        <f t="shared" si="18"/>
        <v>0</v>
      </c>
      <c r="P82" s="690"/>
      <c r="Q82" s="689"/>
      <c r="R82" s="705">
        <f t="shared" si="19"/>
        <v>0</v>
      </c>
      <c r="S82" s="690"/>
      <c r="T82" s="689"/>
      <c r="U82" s="705">
        <f t="shared" si="20"/>
        <v>0</v>
      </c>
      <c r="V82" s="690"/>
      <c r="W82" s="689"/>
      <c r="X82" s="705">
        <f t="shared" si="21"/>
        <v>0</v>
      </c>
      <c r="Y82" s="690"/>
      <c r="Z82" s="689"/>
      <c r="AA82" s="705">
        <f t="shared" si="22"/>
        <v>0</v>
      </c>
      <c r="AB82" s="690"/>
      <c r="AC82" s="689"/>
      <c r="AD82" s="705">
        <f t="shared" si="23"/>
        <v>0</v>
      </c>
      <c r="AE82" s="690"/>
      <c r="AF82" s="712">
        <f t="shared" si="24"/>
        <v>0</v>
      </c>
      <c r="AG82" s="713">
        <f t="shared" si="24"/>
        <v>0</v>
      </c>
      <c r="AH82" s="715">
        <f t="shared" si="2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25">SUM(C71:C82)</f>
        <v>0</v>
      </c>
      <c r="D84" s="709">
        <f t="shared" si="25"/>
        <v>0</v>
      </c>
      <c r="E84" s="708">
        <f>SUM(E71:E82)</f>
        <v>0</v>
      </c>
      <c r="F84" s="705">
        <f t="shared" ref="F84" si="26">SUM(F71:F82)</f>
        <v>0</v>
      </c>
      <c r="G84" s="709">
        <f t="shared" si="25"/>
        <v>0</v>
      </c>
      <c r="H84" s="708">
        <f>SUM(H71:H82)</f>
        <v>0</v>
      </c>
      <c r="I84" s="705">
        <f t="shared" ref="I84:J84" si="27">SUM(I71:I82)</f>
        <v>0</v>
      </c>
      <c r="J84" s="709">
        <f t="shared" si="27"/>
        <v>0</v>
      </c>
      <c r="K84" s="708">
        <f>SUM(K71:K82)</f>
        <v>0</v>
      </c>
      <c r="L84" s="705">
        <f t="shared" ref="L84:M84" si="28">SUM(L71:L82)</f>
        <v>0</v>
      </c>
      <c r="M84" s="709">
        <f t="shared" si="28"/>
        <v>0</v>
      </c>
      <c r="N84" s="708">
        <f>SUM(N71:N82)</f>
        <v>0</v>
      </c>
      <c r="O84" s="705">
        <f t="shared" ref="O84:P84" si="29">SUM(O71:O82)</f>
        <v>0</v>
      </c>
      <c r="P84" s="709">
        <f t="shared" si="29"/>
        <v>0</v>
      </c>
      <c r="Q84" s="708">
        <f>SUM(Q71:Q82)</f>
        <v>0</v>
      </c>
      <c r="R84" s="705">
        <f t="shared" si="25"/>
        <v>0</v>
      </c>
      <c r="S84" s="709">
        <f t="shared" si="25"/>
        <v>0</v>
      </c>
      <c r="T84" s="708">
        <f>SUM(T71:T82)</f>
        <v>0</v>
      </c>
      <c r="U84" s="705">
        <f t="shared" ref="U84:AH84" si="30">SUM(U71:U82)</f>
        <v>0</v>
      </c>
      <c r="V84" s="709">
        <f t="shared" si="30"/>
        <v>0</v>
      </c>
      <c r="W84" s="708">
        <f>SUM(W71:W82)</f>
        <v>0</v>
      </c>
      <c r="X84" s="705">
        <f t="shared" ref="X84:Y84" si="31">SUM(X71:X82)</f>
        <v>0</v>
      </c>
      <c r="Y84" s="709">
        <f t="shared" si="31"/>
        <v>0</v>
      </c>
      <c r="Z84" s="708">
        <f>SUM(Z71:Z82)</f>
        <v>0</v>
      </c>
      <c r="AA84" s="705">
        <f t="shared" ref="AA84:AB84" si="32">SUM(AA71:AA82)</f>
        <v>0</v>
      </c>
      <c r="AB84" s="709">
        <f t="shared" si="32"/>
        <v>0</v>
      </c>
      <c r="AC84" s="708">
        <f>SUM(AC71:AC82)</f>
        <v>0</v>
      </c>
      <c r="AD84" s="705">
        <f t="shared" ref="AD84:AE84" si="33">SUM(AD71:AD82)</f>
        <v>0</v>
      </c>
      <c r="AE84" s="709">
        <f t="shared" si="33"/>
        <v>0</v>
      </c>
      <c r="AF84" s="712">
        <f t="shared" si="30"/>
        <v>0</v>
      </c>
      <c r="AG84" s="713">
        <f>SUM(AG71:AG82)</f>
        <v>0</v>
      </c>
      <c r="AH84" s="714">
        <f t="shared" si="3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34">D87-B87</f>
        <v>0</v>
      </c>
      <c r="D87" s="690"/>
      <c r="E87" s="689"/>
      <c r="F87" s="705">
        <f t="shared" ref="F87:F93" si="35">G87-E87</f>
        <v>0</v>
      </c>
      <c r="G87" s="690"/>
      <c r="H87" s="689"/>
      <c r="I87" s="705">
        <f t="shared" ref="I87:I93" si="36">J87-H87</f>
        <v>0</v>
      </c>
      <c r="J87" s="690"/>
      <c r="K87" s="689"/>
      <c r="L87" s="705">
        <f t="shared" ref="L87:L93" si="37">M87-K87</f>
        <v>0</v>
      </c>
      <c r="M87" s="690"/>
      <c r="N87" s="689"/>
      <c r="O87" s="705">
        <f t="shared" ref="O87:O93" si="38">P87-N87</f>
        <v>0</v>
      </c>
      <c r="P87" s="690"/>
      <c r="Q87" s="689"/>
      <c r="R87" s="705">
        <f t="shared" ref="R87:R93" si="39">S87-Q87</f>
        <v>0</v>
      </c>
      <c r="S87" s="690"/>
      <c r="T87" s="689"/>
      <c r="U87" s="705">
        <f t="shared" ref="U87:U93" si="40">V87-T87</f>
        <v>0</v>
      </c>
      <c r="V87" s="690"/>
      <c r="W87" s="689"/>
      <c r="X87" s="705">
        <f t="shared" ref="X87:X93" si="41">Y87-W87</f>
        <v>0</v>
      </c>
      <c r="Y87" s="690"/>
      <c r="Z87" s="689"/>
      <c r="AA87" s="705">
        <f t="shared" ref="AA87:AA93" si="42">AB87-Z87</f>
        <v>0</v>
      </c>
      <c r="AB87" s="690"/>
      <c r="AC87" s="689"/>
      <c r="AD87" s="705">
        <f t="shared" ref="AD87:AD93" si="43">AE87-AC87</f>
        <v>0</v>
      </c>
      <c r="AE87" s="690"/>
      <c r="AF87" s="712">
        <f t="shared" ref="AF87:AH93" si="44">SUM(B87,E87,H87,K87,N87,Q87,T87,W87,Z87,AC87)</f>
        <v>0</v>
      </c>
      <c r="AG87" s="713">
        <f t="shared" si="44"/>
        <v>0</v>
      </c>
      <c r="AH87" s="715">
        <f t="shared" si="44"/>
        <v>0</v>
      </c>
    </row>
    <row r="88" spans="1:34" s="686" customFormat="1" ht="17.25" customHeight="1">
      <c r="A88" s="694"/>
      <c r="B88" s="689"/>
      <c r="C88" s="705">
        <f t="shared" si="34"/>
        <v>0</v>
      </c>
      <c r="D88" s="690"/>
      <c r="E88" s="689"/>
      <c r="F88" s="705">
        <f t="shared" si="35"/>
        <v>0</v>
      </c>
      <c r="G88" s="690"/>
      <c r="H88" s="689"/>
      <c r="I88" s="705">
        <f t="shared" si="36"/>
        <v>0</v>
      </c>
      <c r="J88" s="690"/>
      <c r="K88" s="689"/>
      <c r="L88" s="705">
        <f t="shared" si="37"/>
        <v>0</v>
      </c>
      <c r="M88" s="690"/>
      <c r="N88" s="689"/>
      <c r="O88" s="705">
        <f t="shared" si="38"/>
        <v>0</v>
      </c>
      <c r="P88" s="690"/>
      <c r="Q88" s="689"/>
      <c r="R88" s="705">
        <f t="shared" si="39"/>
        <v>0</v>
      </c>
      <c r="S88" s="690"/>
      <c r="T88" s="689"/>
      <c r="U88" s="705">
        <f t="shared" si="40"/>
        <v>0</v>
      </c>
      <c r="V88" s="690"/>
      <c r="W88" s="689"/>
      <c r="X88" s="705">
        <f t="shared" si="41"/>
        <v>0</v>
      </c>
      <c r="Y88" s="690"/>
      <c r="Z88" s="689"/>
      <c r="AA88" s="705">
        <f t="shared" si="42"/>
        <v>0</v>
      </c>
      <c r="AB88" s="690"/>
      <c r="AC88" s="689"/>
      <c r="AD88" s="705">
        <f t="shared" si="43"/>
        <v>0</v>
      </c>
      <c r="AE88" s="690"/>
      <c r="AF88" s="712">
        <f t="shared" si="44"/>
        <v>0</v>
      </c>
      <c r="AG88" s="713">
        <f t="shared" si="44"/>
        <v>0</v>
      </c>
      <c r="AH88" s="715">
        <f t="shared" si="44"/>
        <v>0</v>
      </c>
    </row>
    <row r="89" spans="1:34" s="686" customFormat="1" ht="17.25" customHeight="1">
      <c r="A89" s="694"/>
      <c r="B89" s="689"/>
      <c r="C89" s="705">
        <f t="shared" si="34"/>
        <v>0</v>
      </c>
      <c r="D89" s="690"/>
      <c r="E89" s="689"/>
      <c r="F89" s="705">
        <f t="shared" si="35"/>
        <v>0</v>
      </c>
      <c r="G89" s="690"/>
      <c r="H89" s="689"/>
      <c r="I89" s="705">
        <f t="shared" si="36"/>
        <v>0</v>
      </c>
      <c r="J89" s="690"/>
      <c r="K89" s="689"/>
      <c r="L89" s="705">
        <f t="shared" si="37"/>
        <v>0</v>
      </c>
      <c r="M89" s="690"/>
      <c r="N89" s="689"/>
      <c r="O89" s="705">
        <f t="shared" si="38"/>
        <v>0</v>
      </c>
      <c r="P89" s="690"/>
      <c r="Q89" s="689"/>
      <c r="R89" s="705">
        <f t="shared" si="39"/>
        <v>0</v>
      </c>
      <c r="S89" s="690"/>
      <c r="T89" s="689"/>
      <c r="U89" s="705">
        <f t="shared" si="40"/>
        <v>0</v>
      </c>
      <c r="V89" s="690"/>
      <c r="W89" s="689"/>
      <c r="X89" s="705">
        <f t="shared" si="41"/>
        <v>0</v>
      </c>
      <c r="Y89" s="690"/>
      <c r="Z89" s="689"/>
      <c r="AA89" s="705">
        <f t="shared" si="42"/>
        <v>0</v>
      </c>
      <c r="AB89" s="690"/>
      <c r="AC89" s="689"/>
      <c r="AD89" s="705">
        <f t="shared" si="43"/>
        <v>0</v>
      </c>
      <c r="AE89" s="690"/>
      <c r="AF89" s="712">
        <f t="shared" si="44"/>
        <v>0</v>
      </c>
      <c r="AG89" s="713">
        <f t="shared" si="44"/>
        <v>0</v>
      </c>
      <c r="AH89" s="715">
        <f t="shared" si="44"/>
        <v>0</v>
      </c>
    </row>
    <row r="90" spans="1:34" s="686" customFormat="1" ht="17.25" customHeight="1">
      <c r="A90" s="694"/>
      <c r="B90" s="689"/>
      <c r="C90" s="705">
        <f t="shared" si="34"/>
        <v>0</v>
      </c>
      <c r="D90" s="690"/>
      <c r="E90" s="689"/>
      <c r="F90" s="705">
        <f t="shared" si="35"/>
        <v>0</v>
      </c>
      <c r="G90" s="690"/>
      <c r="H90" s="689"/>
      <c r="I90" s="705">
        <f t="shared" si="36"/>
        <v>0</v>
      </c>
      <c r="J90" s="690"/>
      <c r="K90" s="689"/>
      <c r="L90" s="705">
        <f t="shared" si="37"/>
        <v>0</v>
      </c>
      <c r="M90" s="690"/>
      <c r="N90" s="689"/>
      <c r="O90" s="705">
        <f t="shared" si="38"/>
        <v>0</v>
      </c>
      <c r="P90" s="690"/>
      <c r="Q90" s="689"/>
      <c r="R90" s="705">
        <f t="shared" si="39"/>
        <v>0</v>
      </c>
      <c r="S90" s="690"/>
      <c r="T90" s="689"/>
      <c r="U90" s="705">
        <f t="shared" si="40"/>
        <v>0</v>
      </c>
      <c r="V90" s="690"/>
      <c r="W90" s="689"/>
      <c r="X90" s="705">
        <f t="shared" si="41"/>
        <v>0</v>
      </c>
      <c r="Y90" s="690"/>
      <c r="Z90" s="689"/>
      <c r="AA90" s="705">
        <f t="shared" si="42"/>
        <v>0</v>
      </c>
      <c r="AB90" s="690"/>
      <c r="AC90" s="689"/>
      <c r="AD90" s="705">
        <f t="shared" si="43"/>
        <v>0</v>
      </c>
      <c r="AE90" s="690"/>
      <c r="AF90" s="712">
        <f t="shared" si="44"/>
        <v>0</v>
      </c>
      <c r="AG90" s="713">
        <f t="shared" si="44"/>
        <v>0</v>
      </c>
      <c r="AH90" s="715">
        <f t="shared" si="44"/>
        <v>0</v>
      </c>
    </row>
    <row r="91" spans="1:34" s="686" customFormat="1" ht="17.25" customHeight="1">
      <c r="A91" s="694"/>
      <c r="B91" s="689"/>
      <c r="C91" s="705">
        <f t="shared" si="34"/>
        <v>0</v>
      </c>
      <c r="D91" s="690"/>
      <c r="E91" s="689"/>
      <c r="F91" s="705">
        <f t="shared" si="35"/>
        <v>0</v>
      </c>
      <c r="G91" s="690"/>
      <c r="H91" s="689"/>
      <c r="I91" s="705">
        <f t="shared" si="36"/>
        <v>0</v>
      </c>
      <c r="J91" s="690"/>
      <c r="K91" s="689"/>
      <c r="L91" s="705">
        <f t="shared" si="37"/>
        <v>0</v>
      </c>
      <c r="M91" s="690"/>
      <c r="N91" s="689"/>
      <c r="O91" s="705">
        <f t="shared" si="38"/>
        <v>0</v>
      </c>
      <c r="P91" s="690"/>
      <c r="Q91" s="689"/>
      <c r="R91" s="705">
        <f t="shared" si="39"/>
        <v>0</v>
      </c>
      <c r="S91" s="690"/>
      <c r="T91" s="689"/>
      <c r="U91" s="705">
        <f t="shared" si="40"/>
        <v>0</v>
      </c>
      <c r="V91" s="690"/>
      <c r="W91" s="689"/>
      <c r="X91" s="705">
        <f t="shared" si="41"/>
        <v>0</v>
      </c>
      <c r="Y91" s="690"/>
      <c r="Z91" s="689"/>
      <c r="AA91" s="705">
        <f t="shared" si="42"/>
        <v>0</v>
      </c>
      <c r="AB91" s="690"/>
      <c r="AC91" s="689"/>
      <c r="AD91" s="705">
        <f t="shared" si="43"/>
        <v>0</v>
      </c>
      <c r="AE91" s="690"/>
      <c r="AF91" s="712">
        <f t="shared" si="44"/>
        <v>0</v>
      </c>
      <c r="AG91" s="713">
        <f t="shared" si="44"/>
        <v>0</v>
      </c>
      <c r="AH91" s="715">
        <f t="shared" si="44"/>
        <v>0</v>
      </c>
    </row>
    <row r="92" spans="1:34" s="686" customFormat="1" ht="17.25" customHeight="1">
      <c r="A92" s="695"/>
      <c r="B92" s="689"/>
      <c r="C92" s="705">
        <f t="shared" si="34"/>
        <v>0</v>
      </c>
      <c r="D92" s="690"/>
      <c r="E92" s="689"/>
      <c r="F92" s="705">
        <f t="shared" si="35"/>
        <v>0</v>
      </c>
      <c r="G92" s="690"/>
      <c r="H92" s="689"/>
      <c r="I92" s="705">
        <f t="shared" si="36"/>
        <v>0</v>
      </c>
      <c r="J92" s="690"/>
      <c r="K92" s="689"/>
      <c r="L92" s="705">
        <f t="shared" si="37"/>
        <v>0</v>
      </c>
      <c r="M92" s="690"/>
      <c r="N92" s="689"/>
      <c r="O92" s="705">
        <f t="shared" si="38"/>
        <v>0</v>
      </c>
      <c r="P92" s="690"/>
      <c r="Q92" s="689"/>
      <c r="R92" s="705">
        <f t="shared" si="39"/>
        <v>0</v>
      </c>
      <c r="S92" s="690"/>
      <c r="T92" s="689"/>
      <c r="U92" s="705">
        <f t="shared" si="40"/>
        <v>0</v>
      </c>
      <c r="V92" s="690"/>
      <c r="W92" s="689"/>
      <c r="X92" s="705">
        <f t="shared" si="41"/>
        <v>0</v>
      </c>
      <c r="Y92" s="690"/>
      <c r="Z92" s="689"/>
      <c r="AA92" s="705">
        <f t="shared" si="42"/>
        <v>0</v>
      </c>
      <c r="AB92" s="690"/>
      <c r="AC92" s="689"/>
      <c r="AD92" s="705">
        <f t="shared" si="43"/>
        <v>0</v>
      </c>
      <c r="AE92" s="690"/>
      <c r="AF92" s="712">
        <f t="shared" si="44"/>
        <v>0</v>
      </c>
      <c r="AG92" s="713">
        <f t="shared" si="44"/>
        <v>0</v>
      </c>
      <c r="AH92" s="715">
        <f t="shared" si="44"/>
        <v>0</v>
      </c>
    </row>
    <row r="93" spans="1:34" s="686" customFormat="1" ht="17.25" customHeight="1">
      <c r="A93" s="694"/>
      <c r="B93" s="689"/>
      <c r="C93" s="705">
        <f t="shared" si="34"/>
        <v>0</v>
      </c>
      <c r="D93" s="690"/>
      <c r="E93" s="689"/>
      <c r="F93" s="705">
        <f t="shared" si="35"/>
        <v>0</v>
      </c>
      <c r="G93" s="690"/>
      <c r="H93" s="689"/>
      <c r="I93" s="705">
        <f t="shared" si="36"/>
        <v>0</v>
      </c>
      <c r="J93" s="690"/>
      <c r="K93" s="689"/>
      <c r="L93" s="705">
        <f t="shared" si="37"/>
        <v>0</v>
      </c>
      <c r="M93" s="690"/>
      <c r="N93" s="689"/>
      <c r="O93" s="705">
        <f t="shared" si="38"/>
        <v>0</v>
      </c>
      <c r="P93" s="690"/>
      <c r="Q93" s="689"/>
      <c r="R93" s="705">
        <f t="shared" si="39"/>
        <v>0</v>
      </c>
      <c r="S93" s="690"/>
      <c r="T93" s="689"/>
      <c r="U93" s="705">
        <f t="shared" si="40"/>
        <v>0</v>
      </c>
      <c r="V93" s="690"/>
      <c r="W93" s="689"/>
      <c r="X93" s="705">
        <f t="shared" si="41"/>
        <v>0</v>
      </c>
      <c r="Y93" s="690"/>
      <c r="Z93" s="689"/>
      <c r="AA93" s="705">
        <f t="shared" si="42"/>
        <v>0</v>
      </c>
      <c r="AB93" s="690"/>
      <c r="AC93" s="689"/>
      <c r="AD93" s="705">
        <f t="shared" si="43"/>
        <v>0</v>
      </c>
      <c r="AE93" s="690"/>
      <c r="AF93" s="712">
        <f t="shared" si="44"/>
        <v>0</v>
      </c>
      <c r="AG93" s="713">
        <f t="shared" si="44"/>
        <v>0</v>
      </c>
      <c r="AH93" s="715">
        <f t="shared" si="44"/>
        <v>0</v>
      </c>
    </row>
    <row r="94" spans="1:34" s="686" customFormat="1"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ht="20.100000000000001" customHeight="1">
      <c r="A95" s="704" t="s">
        <v>226</v>
      </c>
      <c r="B95" s="708">
        <f>SUM(B87:B93)</f>
        <v>0</v>
      </c>
      <c r="C95" s="705">
        <f t="shared" ref="C95:G95" si="45">SUM(C87:C93)</f>
        <v>0</v>
      </c>
      <c r="D95" s="709">
        <f t="shared" si="45"/>
        <v>0</v>
      </c>
      <c r="E95" s="708">
        <f>SUM(E87:E93)</f>
        <v>0</v>
      </c>
      <c r="F95" s="705">
        <f t="shared" ref="F95" si="46">SUM(F87:F93)</f>
        <v>0</v>
      </c>
      <c r="G95" s="709">
        <f t="shared" si="45"/>
        <v>0</v>
      </c>
      <c r="H95" s="708">
        <f>SUM(H87:H93)</f>
        <v>0</v>
      </c>
      <c r="I95" s="705">
        <f t="shared" ref="I95:J95" si="47">SUM(I87:I93)</f>
        <v>0</v>
      </c>
      <c r="J95" s="709">
        <f t="shared" si="47"/>
        <v>0</v>
      </c>
      <c r="K95" s="708">
        <f>SUM(K87:K93)</f>
        <v>0</v>
      </c>
      <c r="L95" s="705">
        <f t="shared" ref="L95:M95" si="48">SUM(L87:L93)</f>
        <v>0</v>
      </c>
      <c r="M95" s="709">
        <f t="shared" si="48"/>
        <v>0</v>
      </c>
      <c r="N95" s="708">
        <f>SUM(N87:N93)</f>
        <v>0</v>
      </c>
      <c r="O95" s="705">
        <f t="shared" ref="O95:P95" si="49">SUM(O87:O93)</f>
        <v>0</v>
      </c>
      <c r="P95" s="709">
        <f t="shared" si="49"/>
        <v>0</v>
      </c>
      <c r="Q95" s="708">
        <f>SUM(Q87:Q93)</f>
        <v>0</v>
      </c>
      <c r="R95" s="705">
        <f t="shared" ref="R95:AF95" si="50">SUM(R87:R93)</f>
        <v>0</v>
      </c>
      <c r="S95" s="709">
        <f t="shared" si="50"/>
        <v>0</v>
      </c>
      <c r="T95" s="708">
        <f>SUM(T87:T93)</f>
        <v>0</v>
      </c>
      <c r="U95" s="705">
        <f t="shared" si="50"/>
        <v>0</v>
      </c>
      <c r="V95" s="709">
        <f t="shared" si="50"/>
        <v>0</v>
      </c>
      <c r="W95" s="708">
        <f>SUM(W87:W93)</f>
        <v>0</v>
      </c>
      <c r="X95" s="705">
        <f t="shared" ref="X95:Y95" si="51">SUM(X87:X93)</f>
        <v>0</v>
      </c>
      <c r="Y95" s="709">
        <f t="shared" si="51"/>
        <v>0</v>
      </c>
      <c r="Z95" s="708">
        <f>SUM(Z87:Z93)</f>
        <v>0</v>
      </c>
      <c r="AA95" s="705">
        <f t="shared" ref="AA95:AB95" si="52">SUM(AA87:AA93)</f>
        <v>0</v>
      </c>
      <c r="AB95" s="709">
        <f t="shared" si="52"/>
        <v>0</v>
      </c>
      <c r="AC95" s="708">
        <f>SUM(AC87:AC93)</f>
        <v>0</v>
      </c>
      <c r="AD95" s="705">
        <f t="shared" ref="AD95:AE95" si="53">SUM(AD87:AD93)</f>
        <v>0</v>
      </c>
      <c r="AE95" s="709">
        <f t="shared" si="53"/>
        <v>0</v>
      </c>
      <c r="AF95" s="712">
        <f t="shared" si="50"/>
        <v>0</v>
      </c>
      <c r="AG95" s="713">
        <f>SUM(AG87:AG93)</f>
        <v>0</v>
      </c>
      <c r="AH95" s="714">
        <f t="shared" ref="AH95" si="5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(5)'!A59</f>
        <v>Template last modified</v>
      </c>
      <c r="AH97" s="107">
        <f>'Summary (5)'!C59</f>
        <v>44768</v>
      </c>
    </row>
    <row r="110" spans="1:34">
      <c r="C110" s="14"/>
      <c r="D110" s="14"/>
      <c r="E110" s="14"/>
      <c r="F110" s="14"/>
      <c r="AF110" s="14"/>
      <c r="AG110" s="14"/>
    </row>
    <row r="111" spans="1:34">
      <c r="A111" s="104" t="s">
        <v>123</v>
      </c>
      <c r="B111" s="104">
        <f>'Summary (5)'!E73</f>
        <v>1</v>
      </c>
      <c r="C111" s="104">
        <f>'Summary (5)'!F73</f>
        <v>1</v>
      </c>
      <c r="D111" s="104">
        <f>'Summary (5)'!G73</f>
        <v>1</v>
      </c>
      <c r="E111" s="104">
        <f>'Summary (5)'!H73</f>
        <v>2</v>
      </c>
      <c r="F111" s="104">
        <f>'Summary (5)'!I73</f>
        <v>2</v>
      </c>
      <c r="G111" s="104">
        <f>'Summary (5)'!J73</f>
        <v>2</v>
      </c>
      <c r="H111" s="104">
        <f>'Summary (5)'!K73</f>
        <v>3</v>
      </c>
      <c r="I111" s="104">
        <f>'Summary (5)'!L73</f>
        <v>3</v>
      </c>
      <c r="J111" s="104">
        <f>'Summary (5)'!M73</f>
        <v>3</v>
      </c>
      <c r="K111" s="104">
        <f>'Summary (5)'!N73</f>
        <v>4</v>
      </c>
      <c r="L111" s="104">
        <f>'Summary (5)'!O73</f>
        <v>4</v>
      </c>
      <c r="M111" s="104">
        <f>'Summary (5)'!P73</f>
        <v>4</v>
      </c>
      <c r="N111" s="104">
        <f>'Summary (5)'!Q73</f>
        <v>5</v>
      </c>
      <c r="O111" s="104">
        <f>'Summary (5)'!R73</f>
        <v>5</v>
      </c>
      <c r="P111" s="104">
        <f>'Summary (5)'!S73</f>
        <v>5</v>
      </c>
      <c r="Q111" s="104">
        <f>'Summary (5)'!T73</f>
        <v>6</v>
      </c>
      <c r="R111" s="104">
        <f>'Summary (5)'!U73</f>
        <v>6</v>
      </c>
      <c r="S111" s="104">
        <f>'Summary (5)'!V73</f>
        <v>6</v>
      </c>
      <c r="T111" s="104">
        <f>'Summary (5)'!W73</f>
        <v>7</v>
      </c>
      <c r="U111" s="104">
        <f>'Summary (5)'!X73</f>
        <v>7</v>
      </c>
      <c r="V111" s="104">
        <f>'Summary (5)'!Y73</f>
        <v>7</v>
      </c>
      <c r="W111" s="104">
        <f>'Summary (5)'!Z73</f>
        <v>8</v>
      </c>
      <c r="X111" s="104">
        <f>'Summary (5)'!AA73</f>
        <v>8</v>
      </c>
      <c r="Y111" s="104">
        <f>'Summary (5)'!AB73</f>
        <v>8</v>
      </c>
      <c r="Z111" s="104">
        <f>'Summary (5)'!AC73</f>
        <v>9</v>
      </c>
      <c r="AA111" s="104">
        <f>'Summary (5)'!AD73</f>
        <v>9</v>
      </c>
      <c r="AB111" s="104">
        <f>'Summary (5)'!AE73</f>
        <v>9</v>
      </c>
      <c r="AC111" s="104">
        <f>'Summary (5)'!AF73</f>
        <v>10</v>
      </c>
      <c r="AD111" s="104">
        <f>'Summary (5)'!AG73</f>
        <v>10</v>
      </c>
      <c r="AE111" s="104">
        <f>'Summary (5)'!AH73</f>
        <v>10</v>
      </c>
      <c r="AF111" s="104">
        <f>AD111</f>
        <v>10</v>
      </c>
      <c r="AG111" s="104">
        <f>AE111</f>
        <v>10</v>
      </c>
      <c r="AH111" s="104">
        <f>AF111</f>
        <v>10</v>
      </c>
    </row>
    <row r="112" spans="1:34" s="98" customFormat="1">
      <c r="A112" s="105" t="s">
        <v>124</v>
      </c>
      <c r="B112" s="105">
        <f>'Summary (5)'!E74</f>
        <v>45717</v>
      </c>
      <c r="C112" s="105">
        <f>'Summary (5)'!F74</f>
        <v>45717</v>
      </c>
      <c r="D112" s="105">
        <f>'Summary (5)'!G74</f>
        <v>45717</v>
      </c>
      <c r="E112" s="105">
        <f>'Summary (5)'!H74</f>
        <v>45839</v>
      </c>
      <c r="F112" s="105">
        <f>'Summary (5)'!I74</f>
        <v>45839</v>
      </c>
      <c r="G112" s="105">
        <f>'Summary (5)'!J74</f>
        <v>45839</v>
      </c>
      <c r="H112" s="105">
        <f>'Summary (5)'!K74</f>
        <v>46204</v>
      </c>
      <c r="I112" s="105">
        <f>'Summary (5)'!L74</f>
        <v>46204</v>
      </c>
      <c r="J112" s="105">
        <f>'Summary (5)'!M74</f>
        <v>46204</v>
      </c>
      <c r="K112" s="105">
        <f>'Summary (5)'!N74</f>
        <v>46569</v>
      </c>
      <c r="L112" s="105">
        <f>'Summary (5)'!O74</f>
        <v>46569</v>
      </c>
      <c r="M112" s="105">
        <f>'Summary (5)'!P74</f>
        <v>46569</v>
      </c>
      <c r="N112" s="105">
        <f>'Summary (5)'!Q74</f>
        <v>46935</v>
      </c>
      <c r="O112" s="105">
        <f>'Summary (5)'!R74</f>
        <v>46935</v>
      </c>
      <c r="P112" s="105">
        <f>'Summary (5)'!S74</f>
        <v>46935</v>
      </c>
      <c r="Q112" s="105">
        <f>'Summary (5)'!T74</f>
        <v>47300</v>
      </c>
      <c r="R112" s="105">
        <f>'Summary (5)'!U74</f>
        <v>47300</v>
      </c>
      <c r="S112" s="105">
        <f>'Summary (5)'!V74</f>
        <v>47300</v>
      </c>
      <c r="T112" s="105">
        <f>'Summary (5)'!W74</f>
        <v>47665</v>
      </c>
      <c r="U112" s="105">
        <f>'Summary (5)'!X74</f>
        <v>47665</v>
      </c>
      <c r="V112" s="105">
        <f>'Summary (5)'!Y74</f>
        <v>47665</v>
      </c>
      <c r="W112" s="105">
        <f>'Summary (5)'!Z74</f>
        <v>48030</v>
      </c>
      <c r="X112" s="105">
        <f>'Summary (5)'!AA74</f>
        <v>48030</v>
      </c>
      <c r="Y112" s="105">
        <f>'Summary (5)'!AB74</f>
        <v>48030</v>
      </c>
      <c r="Z112" s="105">
        <f>'Summary (5)'!AC74</f>
        <v>48396</v>
      </c>
      <c r="AA112" s="105">
        <f>'Summary (5)'!AD74</f>
        <v>48396</v>
      </c>
      <c r="AB112" s="105">
        <f>'Summary (5)'!AE74</f>
        <v>48396</v>
      </c>
      <c r="AC112" s="105">
        <f>'Summary (5)'!AF74</f>
        <v>48761</v>
      </c>
      <c r="AD112" s="105">
        <f>'Summary (5)'!AG74</f>
        <v>48761</v>
      </c>
      <c r="AE112" s="105">
        <f>'Summary (5)'!AH74</f>
        <v>48761</v>
      </c>
      <c r="AF112" s="105">
        <f>'Summary (5)'!AI74</f>
        <v>45717</v>
      </c>
      <c r="AG112" s="105">
        <f>'Summary (5)'!AJ74</f>
        <v>45717</v>
      </c>
      <c r="AH112" s="105">
        <f>'Summary (5)'!AK74</f>
        <v>45717</v>
      </c>
    </row>
    <row r="113" spans="1:34" s="98" customFormat="1">
      <c r="A113" s="105" t="s">
        <v>125</v>
      </c>
      <c r="B113" s="105">
        <f>'Summary (5)'!E75</f>
        <v>45838</v>
      </c>
      <c r="C113" s="105">
        <f>'Summary (5)'!F75</f>
        <v>45838</v>
      </c>
      <c r="D113" s="105">
        <f>'Summary (5)'!G75</f>
        <v>45838</v>
      </c>
      <c r="E113" s="105">
        <f>'Summary (5)'!H75</f>
        <v>46203</v>
      </c>
      <c r="F113" s="105">
        <f>'Summary (5)'!I75</f>
        <v>46203</v>
      </c>
      <c r="G113" s="105">
        <f>'Summary (5)'!J75</f>
        <v>46203</v>
      </c>
      <c r="H113" s="105">
        <f>'Summary (5)'!K75</f>
        <v>46568</v>
      </c>
      <c r="I113" s="105">
        <f>'Summary (5)'!L75</f>
        <v>46568</v>
      </c>
      <c r="J113" s="105">
        <f>'Summary (5)'!M75</f>
        <v>46568</v>
      </c>
      <c r="K113" s="105">
        <f>'Summary (5)'!N75</f>
        <v>46934</v>
      </c>
      <c r="L113" s="105">
        <f>'Summary (5)'!O75</f>
        <v>46934</v>
      </c>
      <c r="M113" s="105">
        <f>'Summary (5)'!P75</f>
        <v>46934</v>
      </c>
      <c r="N113" s="105">
        <f>'Summary (5)'!Q75</f>
        <v>47299</v>
      </c>
      <c r="O113" s="105">
        <f>'Summary (5)'!R75</f>
        <v>47299</v>
      </c>
      <c r="P113" s="105">
        <f>'Summary (5)'!S75</f>
        <v>47299</v>
      </c>
      <c r="Q113" s="105">
        <f>'Summary (5)'!T75</f>
        <v>47664</v>
      </c>
      <c r="R113" s="105">
        <f>'Summary (5)'!U75</f>
        <v>47664</v>
      </c>
      <c r="S113" s="105">
        <f>'Summary (5)'!V75</f>
        <v>47664</v>
      </c>
      <c r="T113" s="105">
        <f>'Summary (5)'!W75</f>
        <v>48029</v>
      </c>
      <c r="U113" s="105">
        <f>'Summary (5)'!X75</f>
        <v>48029</v>
      </c>
      <c r="V113" s="105">
        <f>'Summary (5)'!Y75</f>
        <v>48029</v>
      </c>
      <c r="W113" s="105">
        <f>'Summary (5)'!Z75</f>
        <v>48395</v>
      </c>
      <c r="X113" s="105">
        <f>'Summary (5)'!AA75</f>
        <v>48395</v>
      </c>
      <c r="Y113" s="105">
        <f>'Summary (5)'!AB75</f>
        <v>48395</v>
      </c>
      <c r="Z113" s="105">
        <f>'Summary (5)'!AC75</f>
        <v>48760</v>
      </c>
      <c r="AA113" s="105">
        <f>'Summary (5)'!AD75</f>
        <v>48760</v>
      </c>
      <c r="AB113" s="105">
        <f>'Summary (5)'!AE75</f>
        <v>48760</v>
      </c>
      <c r="AC113" s="105">
        <f>'Summary (5)'!AF75</f>
        <v>49125</v>
      </c>
      <c r="AD113" s="105">
        <f>'Summary (5)'!AG75</f>
        <v>49125</v>
      </c>
      <c r="AE113" s="105">
        <f>'Summary (5)'!AH75</f>
        <v>49125</v>
      </c>
      <c r="AF113" s="105">
        <f>'Summary (5)'!AI75</f>
        <v>46446</v>
      </c>
      <c r="AG113" s="105">
        <f>'Summary (5)'!AJ75</f>
        <v>46446</v>
      </c>
      <c r="AH113" s="105">
        <f>'Summary (5)'!AK75</f>
        <v>46446</v>
      </c>
    </row>
    <row r="114" spans="1:34">
      <c r="A114" s="104" t="s">
        <v>114</v>
      </c>
      <c r="B114" s="105">
        <f>'Summary (5)'!E76</f>
        <v>45717</v>
      </c>
      <c r="C114" s="105">
        <f>'Summary (5)'!F76</f>
        <v>45717</v>
      </c>
      <c r="D114" s="105">
        <f>'Summary (5)'!G76</f>
        <v>45717</v>
      </c>
      <c r="E114" s="105">
        <f>'Summary (5)'!H76</f>
        <v>45717</v>
      </c>
      <c r="F114" s="105">
        <f>'Summary (5)'!I76</f>
        <v>45717</v>
      </c>
      <c r="G114" s="105">
        <f>'Summary (5)'!J76</f>
        <v>45717</v>
      </c>
      <c r="H114" s="105">
        <f>'Summary (5)'!K76</f>
        <v>45717</v>
      </c>
      <c r="I114" s="105">
        <f>'Summary (5)'!L76</f>
        <v>45717</v>
      </c>
      <c r="J114" s="105">
        <f>'Summary (5)'!M76</f>
        <v>45717</v>
      </c>
      <c r="K114" s="105">
        <f>'Summary (5)'!N76</f>
        <v>45717</v>
      </c>
      <c r="L114" s="105">
        <f>'Summary (5)'!O76</f>
        <v>45717</v>
      </c>
      <c r="M114" s="105">
        <f>'Summary (5)'!P76</f>
        <v>45717</v>
      </c>
      <c r="N114" s="105">
        <f>'Summary (5)'!Q76</f>
        <v>45717</v>
      </c>
      <c r="O114" s="105">
        <f>'Summary (5)'!R76</f>
        <v>45717</v>
      </c>
      <c r="P114" s="105">
        <f>'Summary (5)'!S76</f>
        <v>45717</v>
      </c>
      <c r="Q114" s="105">
        <f>'Summary (5)'!T76</f>
        <v>45717</v>
      </c>
      <c r="R114" s="105">
        <f>'Summary (5)'!U76</f>
        <v>45717</v>
      </c>
      <c r="S114" s="105">
        <f>'Summary (5)'!V76</f>
        <v>45717</v>
      </c>
      <c r="T114" s="105">
        <f>'Summary (5)'!W76</f>
        <v>45717</v>
      </c>
      <c r="U114" s="105">
        <f>'Summary (5)'!X76</f>
        <v>45717</v>
      </c>
      <c r="V114" s="105">
        <f>'Summary (5)'!Y76</f>
        <v>45717</v>
      </c>
      <c r="W114" s="105">
        <f>'Summary (5)'!Z76</f>
        <v>45717</v>
      </c>
      <c r="X114" s="105">
        <f>'Summary (5)'!AA76</f>
        <v>45717</v>
      </c>
      <c r="Y114" s="105">
        <f>'Summary (5)'!AB76</f>
        <v>45717</v>
      </c>
      <c r="Z114" s="105">
        <f>'Summary (5)'!AC76</f>
        <v>45717</v>
      </c>
      <c r="AA114" s="105">
        <f>'Summary (5)'!AD76</f>
        <v>45717</v>
      </c>
      <c r="AB114" s="105">
        <f>'Summary (5)'!AE76</f>
        <v>45717</v>
      </c>
      <c r="AC114" s="105">
        <f>'Summary (5)'!AF76</f>
        <v>45717</v>
      </c>
      <c r="AD114" s="105">
        <f>'Summary (5)'!AG76</f>
        <v>45717</v>
      </c>
      <c r="AE114" s="105">
        <f>'Summary (5)'!AH76</f>
        <v>45717</v>
      </c>
      <c r="AF114" s="105">
        <f>'Summary (5)'!AI76</f>
        <v>45717</v>
      </c>
      <c r="AG114" s="105">
        <f>'Summary (5)'!AJ76</f>
        <v>45717</v>
      </c>
      <c r="AH114" s="105">
        <f>'Summary (5)'!AK76</f>
        <v>45717</v>
      </c>
    </row>
    <row r="115" spans="1:34">
      <c r="A115" s="104" t="s">
        <v>127</v>
      </c>
      <c r="B115" s="111">
        <f>'Summary (5)'!E77</f>
        <v>0</v>
      </c>
      <c r="C115" s="111">
        <f>'Summary (5)'!F77</f>
        <v>0</v>
      </c>
      <c r="D115" s="111">
        <f>'Summary (5)'!G77</f>
        <v>0</v>
      </c>
      <c r="E115" s="111">
        <f>'Summary (5)'!H77</f>
        <v>0</v>
      </c>
      <c r="F115" s="111">
        <f>'Summary (5)'!I77</f>
        <v>0</v>
      </c>
      <c r="G115" s="111">
        <f>'Summary (5)'!J77</f>
        <v>0</v>
      </c>
      <c r="H115" s="111">
        <f>'Summary (5)'!K77</f>
        <v>0</v>
      </c>
      <c r="I115" s="111">
        <f>'Summary (5)'!L77</f>
        <v>0</v>
      </c>
      <c r="J115" s="111">
        <f>'Summary (5)'!M77</f>
        <v>0</v>
      </c>
      <c r="K115" s="111">
        <f>'Summary (5)'!N77</f>
        <v>0</v>
      </c>
      <c r="L115" s="111">
        <f>'Summary (5)'!O77</f>
        <v>0</v>
      </c>
      <c r="M115" s="111">
        <f>'Summary (5)'!P77</f>
        <v>0</v>
      </c>
      <c r="N115" s="111">
        <f>'Summary (5)'!Q77</f>
        <v>0</v>
      </c>
      <c r="O115" s="111">
        <f>'Summary (5)'!R77</f>
        <v>0</v>
      </c>
      <c r="P115" s="111">
        <f>'Summary (5)'!S77</f>
        <v>0</v>
      </c>
      <c r="Q115" s="111">
        <f>'Summary (5)'!T77</f>
        <v>0</v>
      </c>
      <c r="R115" s="111">
        <f>'Summary (5)'!U77</f>
        <v>0</v>
      </c>
      <c r="S115" s="111">
        <f>'Summary (5)'!V77</f>
        <v>0</v>
      </c>
      <c r="T115" s="111">
        <f>'Summary (5)'!W77</f>
        <v>0</v>
      </c>
      <c r="U115" s="111">
        <f>'Summary (5)'!X77</f>
        <v>0</v>
      </c>
      <c r="V115" s="111">
        <f>'Summary (5)'!Y77</f>
        <v>0</v>
      </c>
      <c r="W115" s="111">
        <f>'Summary (5)'!Z77</f>
        <v>0</v>
      </c>
      <c r="X115" s="111">
        <f>'Summary (5)'!AA77</f>
        <v>0</v>
      </c>
      <c r="Y115" s="111">
        <f>'Summary (5)'!AB77</f>
        <v>0</v>
      </c>
      <c r="Z115" s="111">
        <f>'Summary (5)'!AC77</f>
        <v>0</v>
      </c>
      <c r="AA115" s="111">
        <f>'Summary (5)'!AD77</f>
        <v>0</v>
      </c>
      <c r="AB115" s="111">
        <f>'Summary (5)'!AE77</f>
        <v>0</v>
      </c>
      <c r="AC115" s="111">
        <f>'Summary (5)'!AF77</f>
        <v>0</v>
      </c>
      <c r="AD115" s="111">
        <f>'Summary (5)'!AG77</f>
        <v>0</v>
      </c>
      <c r="AE115" s="111">
        <f>'Summary (5)'!AH77</f>
        <v>0</v>
      </c>
    </row>
  </sheetData>
  <sheetProtection formatCells="0" formatColumns="0" formatRows="0" insertHyperlinks="0" sort="0" autoFilter="0" pivotTables="0"/>
  <mergeCells count="16">
    <mergeCell ref="B9:D9"/>
    <mergeCell ref="B3:C3"/>
    <mergeCell ref="B4:C4"/>
    <mergeCell ref="B5:C5"/>
    <mergeCell ref="B6:C6"/>
    <mergeCell ref="B7:C7"/>
    <mergeCell ref="W9:Y9"/>
    <mergeCell ref="Z9:AB9"/>
    <mergeCell ref="AC9:AE9"/>
    <mergeCell ref="AF9:AH9"/>
    <mergeCell ref="E9:G9"/>
    <mergeCell ref="H9:J9"/>
    <mergeCell ref="K9:M9"/>
    <mergeCell ref="N9:P9"/>
    <mergeCell ref="Q9:S9"/>
    <mergeCell ref="T9:V9"/>
  </mergeCells>
  <conditionalFormatting sqref="B13:AE93">
    <cfRule type="expression" dxfId="226" priority="3">
      <formula>$A13=""</formula>
    </cfRule>
  </conditionalFormatting>
  <conditionalFormatting sqref="B13:AE97">
    <cfRule type="expression" dxfId="225" priority="2">
      <formula>B$114&gt;B$113</formula>
    </cfRule>
  </conditionalFormatting>
  <conditionalFormatting sqref="D13:D41 G13:G41 J13:J41 M13:M41 P13:P41 S13:S41 V13:V41 Y13:Y41 AB13:AB41 AE13:AE41 D43:D53 G43:G53 J43:J53 M43:M53 P43:P53 S43:S53 V43:V53 Y43:Y53 AB43:AB53 AE43:AE53 D71:D82 G71:G82 J71:J82 M71:M82 P71:P82 S71:S82 V71:V82 Y71:Y82 AB71:AB82 AE71:AE82 D87:D93 G87:G93 J87:J93 M87:M93 P87:P93 S87:S93 V87:V93 Y87:Y93 AB87:AB93 AE87:AE93">
    <cfRule type="containsBlanks" dxfId="224" priority="10">
      <formula>LEN(TRIM(D13))=0</formula>
    </cfRule>
  </conditionalFormatting>
  <conditionalFormatting sqref="D55:D66 G55:G66 J55:J66 M55:M66 P55:P66 S55:S66 V55:V66 Y55:Y66 AB55:AB66 AE55:AE66">
    <cfRule type="containsBlanks" dxfId="223" priority="4">
      <formula>LEN(TRIM(D55))=0</formula>
    </cfRule>
  </conditionalFormatting>
  <dataValidations count="1">
    <dataValidation type="whole" allowBlank="1" showInputMessage="1" showErrorMessage="1" sqref="D54:D66 G54:G66 J54:J66 M54:M66 P54:P66 S54:S66 V54:V66 Y54:Y66 AB54:AB66 AE54:AE66" xr:uid="{D4213E45-BCE7-4B3B-8FC8-38D5964EEE86}">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E4F0ACB2-A440-4C26-8E7E-63B2CB3B66AA}">
            <xm:f>B$111&gt;'Summary (1)'!$D$6</xm:f>
            <x14:dxf>
              <fill>
                <patternFill>
                  <bgColor theme="0" tint="-0.499984740745262"/>
                </patternFill>
              </fill>
            </x14:dxf>
          </x14:cfRule>
          <xm:sqref>B13:AE95</xm:sqref>
        </x14:conditionalFormatting>
        <x14:conditionalFormatting xmlns:xm="http://schemas.microsoft.com/office/excel/2006/main">
          <x14:cfRule type="expression" priority="18" id="{F8D243AE-1942-49AE-8F57-C3C7522A528D}">
            <xm:f>B$111&gt;'Summary (5)'!$D$6</xm:f>
            <x14:dxf>
              <fill>
                <patternFill>
                  <bgColor theme="0" tint="-0.499984740745262"/>
                </patternFill>
              </fill>
            </x14:dxf>
          </x14:cfRule>
          <xm:sqref>B96:AE97 B9:AE12</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tint="0.59999389629810485"/>
  </sheetPr>
  <dimension ref="A1:I204"/>
  <sheetViews>
    <sheetView showZeros="0" zoomScale="115" zoomScaleNormal="115" workbookViewId="0">
      <pane ySplit="2" topLeftCell="A156"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501">
        <f>'Summary (5)'!B12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(5)'!A12</f>
        <v>0</v>
      </c>
      <c r="B4" s="7" t="e">
        <f t="array" ref="B4">INDEX('Salary Detail (5)'!$B12:$BS12,0,MATCH(1,('Salary Detail (5)'!$B$11:$BS$11='Budget Narrative (5)'!$B$3)*('Salary Detail (5)'!$B$72:$BS$72='Budget Narrative (5)'!$G$2),0))</f>
        <v>#N/A</v>
      </c>
      <c r="C4" s="442" t="e">
        <f t="array" ref="C4">INDEX('Salary Detail (5)'!$B12:$BS12,0,MATCH(1,('Salary Detail (5)'!$B$10:$BS$10="New")*('Salary Detail (5)'!$B$72:$BS$72='Budget Narrative (5)'!$G$2),0))</f>
        <v>#N/A</v>
      </c>
      <c r="D4" s="24"/>
      <c r="E4" s="24"/>
      <c r="F4" s="468"/>
      <c r="G4" s="8"/>
      <c r="H4" s="9"/>
    </row>
    <row r="5" spans="1:8">
      <c r="A5" s="902">
        <f>'Salary Detail (5)'!A13</f>
        <v>0</v>
      </c>
      <c r="B5" s="7" t="e">
        <f t="array" ref="B5">INDEX('Salary Detail (5)'!$B13:$BS13,0,MATCH(1,('Salary Detail (5)'!$B$11:$BS$11='Budget Narrative (5)'!$B$3)*('Salary Detail (5)'!$B$72:$BS$72='Budget Narrative (5)'!$G$2),0))</f>
        <v>#N/A</v>
      </c>
      <c r="C5" s="442" t="e">
        <f t="array" ref="C5">INDEX('Salary Detail (5)'!$B13:$BS13,0,MATCH(1,('Salary Detail (5)'!$B$10:$BS$10="New")*('Salary Detail (5)'!$B$72:$BS$72='Budget Narrative (5)'!$G$2),0))</f>
        <v>#N/A</v>
      </c>
      <c r="D5" s="24"/>
      <c r="E5" s="12"/>
      <c r="F5" s="468"/>
      <c r="G5" s="8"/>
      <c r="H5" s="9"/>
    </row>
    <row r="6" spans="1:8">
      <c r="A6" s="902">
        <f>'Salary Detail (5)'!A14</f>
        <v>0</v>
      </c>
      <c r="B6" s="7" t="e">
        <f t="array" ref="B6">INDEX('Salary Detail (5)'!$B14:$BS14,0,MATCH(1,('Salary Detail (5)'!$B$11:$BS$11='Budget Narrative (5)'!$B$3)*('Salary Detail (5)'!$B$72:$BS$72='Budget Narrative (5)'!$G$2),0))</f>
        <v>#N/A</v>
      </c>
      <c r="C6" s="442" t="e">
        <f t="array" ref="C6">INDEX('Salary Detail (5)'!$B14:$BS14,0,MATCH(1,('Salary Detail (5)'!$B$10:$BS$10="New")*('Salary Detail (5)'!$B$72:$BS$72='Budget Narrative (5)'!$G$2),0))</f>
        <v>#N/A</v>
      </c>
      <c r="D6" s="24"/>
      <c r="E6" s="12"/>
      <c r="F6" s="468"/>
      <c r="G6" s="8"/>
      <c r="H6" s="9"/>
    </row>
    <row r="7" spans="1:8">
      <c r="A7" s="902">
        <f>'Salary Detail (5)'!A15</f>
        <v>0</v>
      </c>
      <c r="B7" s="7" t="e">
        <f t="array" ref="B7">INDEX('Salary Detail (5)'!$B15:$BS15,0,MATCH(1,('Salary Detail (5)'!$B$11:$BS$11='Budget Narrative (5)'!$B$3)*('Salary Detail (5)'!$B$72:$BS$72='Budget Narrative (5)'!$G$2),0))</f>
        <v>#N/A</v>
      </c>
      <c r="C7" s="442" t="e">
        <f t="array" ref="C7">INDEX('Salary Detail (5)'!$B15:$BS15,0,MATCH(1,('Salary Detail (5)'!$B$10:$BS$10="New")*('Salary Detail (5)'!$B$72:$BS$72='Budget Narrative (5)'!$G$2),0))</f>
        <v>#N/A</v>
      </c>
      <c r="D7" s="24"/>
      <c r="E7" s="12"/>
      <c r="F7" s="468"/>
      <c r="G7" s="8"/>
      <c r="H7" s="9"/>
    </row>
    <row r="8" spans="1:8">
      <c r="A8" s="902">
        <f>'Salary Detail (5)'!A16</f>
        <v>0</v>
      </c>
      <c r="B8" s="7" t="e">
        <f t="array" ref="B8">INDEX('Salary Detail (5)'!$B16:$BS16,0,MATCH(1,('Salary Detail (5)'!$B$11:$BS$11='Budget Narrative (5)'!$B$3)*('Salary Detail (5)'!$B$72:$BS$72='Budget Narrative (5)'!$G$2),0))</f>
        <v>#N/A</v>
      </c>
      <c r="C8" s="442" t="e">
        <f t="array" ref="C8">INDEX('Salary Detail (5)'!$B16:$BS16,0,MATCH(1,('Salary Detail (5)'!$B$10:$BS$10="New")*('Salary Detail (5)'!$B$72:$BS$72='Budget Narrative (5)'!$G$2),0))</f>
        <v>#N/A</v>
      </c>
      <c r="D8" s="24"/>
      <c r="E8" s="12"/>
      <c r="F8" s="468"/>
      <c r="G8" s="8"/>
      <c r="H8" s="9"/>
    </row>
    <row r="9" spans="1:8">
      <c r="A9" s="902">
        <f>'Salary Detail (5)'!A17</f>
        <v>0</v>
      </c>
      <c r="B9" s="7" t="e">
        <f t="array" ref="B9">INDEX('Salary Detail (5)'!$B17:$BS17,0,MATCH(1,('Salary Detail (5)'!$B$11:$BS$11='Budget Narrative (5)'!$B$3)*('Salary Detail (5)'!$B$72:$BS$72='Budget Narrative (5)'!$G$2),0))</f>
        <v>#N/A</v>
      </c>
      <c r="C9" s="442" t="e">
        <f t="array" ref="C9">INDEX('Salary Detail (5)'!$B17:$BS17,0,MATCH(1,('Salary Detail (5)'!$B$10:$BS$10="New")*('Salary Detail (5)'!$B$72:$BS$72='Budget Narrative (5)'!$G$2),0))</f>
        <v>#N/A</v>
      </c>
      <c r="D9" s="24"/>
      <c r="E9" s="12"/>
      <c r="F9" s="468"/>
      <c r="G9" s="8"/>
      <c r="H9" s="9"/>
    </row>
    <row r="10" spans="1:8">
      <c r="A10" s="902">
        <f>'Salary Detail (5)'!A18</f>
        <v>0</v>
      </c>
      <c r="B10" s="7" t="e">
        <f t="array" ref="B10">INDEX('Salary Detail (5)'!$B18:$BS18,0,MATCH(1,('Salary Detail (5)'!$B$11:$BS$11='Budget Narrative (5)'!$B$3)*('Salary Detail (5)'!$B$72:$BS$72='Budget Narrative (5)'!$G$2),0))</f>
        <v>#N/A</v>
      </c>
      <c r="C10" s="442" t="e">
        <f t="array" ref="C10">INDEX('Salary Detail (5)'!$B18:$BS18,0,MATCH(1,('Salary Detail (5)'!$B$10:$BS$10="New")*('Salary Detail (5)'!$B$72:$BS$72='Budget Narrative (5)'!$G$2),0))</f>
        <v>#N/A</v>
      </c>
      <c r="D10" s="24"/>
      <c r="E10" s="12"/>
      <c r="F10" s="468"/>
      <c r="G10" s="8"/>
      <c r="H10" s="9"/>
    </row>
    <row r="11" spans="1:8">
      <c r="A11" s="902">
        <f>'Salary Detail (5)'!A19</f>
        <v>0</v>
      </c>
      <c r="B11" s="7" t="e">
        <f t="array" ref="B11">INDEX('Salary Detail (5)'!$B19:$BS19,0,MATCH(1,('Salary Detail (5)'!$B$11:$BS$11='Budget Narrative (5)'!$B$3)*('Salary Detail (5)'!$B$72:$BS$72='Budget Narrative (5)'!$G$2),0))</f>
        <v>#N/A</v>
      </c>
      <c r="C11" s="442" t="e">
        <f t="array" ref="C11">INDEX('Salary Detail (5)'!$B19:$BS19,0,MATCH(1,('Salary Detail (5)'!$B$10:$BS$10="New")*('Salary Detail (5)'!$B$72:$BS$72='Budget Narrative (5)'!$G$2),0))</f>
        <v>#N/A</v>
      </c>
      <c r="D11" s="24"/>
      <c r="E11" s="12"/>
      <c r="F11" s="468"/>
      <c r="G11" s="8"/>
      <c r="H11" s="9"/>
    </row>
    <row r="12" spans="1:8">
      <c r="A12" s="902">
        <f>'Salary Detail (5)'!A20</f>
        <v>0</v>
      </c>
      <c r="B12" s="7" t="e">
        <f t="array" ref="B12">INDEX('Salary Detail (5)'!$B20:$BS20,0,MATCH(1,('Salary Detail (5)'!$B$11:$BS$11='Budget Narrative (5)'!$B$3)*('Salary Detail (5)'!$B$72:$BS$72='Budget Narrative (5)'!$G$2),0))</f>
        <v>#N/A</v>
      </c>
      <c r="C12" s="442" t="e">
        <f t="array" ref="C12">INDEX('Salary Detail (5)'!$B20:$BS20,0,MATCH(1,('Salary Detail (5)'!$B$10:$BS$10="New")*('Salary Detail (5)'!$B$72:$BS$72='Budget Narrative (5)'!$G$2),0))</f>
        <v>#N/A</v>
      </c>
      <c r="D12" s="24"/>
      <c r="E12" s="12"/>
      <c r="F12" s="468"/>
      <c r="G12" s="8"/>
      <c r="H12" s="9"/>
    </row>
    <row r="13" spans="1:8">
      <c r="A13" s="902">
        <f>'Salary Detail (5)'!A21</f>
        <v>0</v>
      </c>
      <c r="B13" s="7" t="e">
        <f t="array" ref="B13">INDEX('Salary Detail (5)'!$B21:$BS21,0,MATCH(1,('Salary Detail (5)'!$B$11:$BS$11='Budget Narrative (5)'!$B$3)*('Salary Detail (5)'!$B$72:$BS$72='Budget Narrative (5)'!$G$2),0))</f>
        <v>#N/A</v>
      </c>
      <c r="C13" s="442" t="e">
        <f t="array" ref="C13">INDEX('Salary Detail (5)'!$B21:$BS21,0,MATCH(1,('Salary Detail (5)'!$B$10:$BS$10="New")*('Salary Detail (5)'!$B$72:$BS$72='Budget Narrative (5)'!$G$2),0))</f>
        <v>#N/A</v>
      </c>
      <c r="D13" s="24"/>
      <c r="E13" s="12"/>
      <c r="F13" s="468"/>
      <c r="G13" s="8"/>
      <c r="H13" s="9"/>
    </row>
    <row r="14" spans="1:8">
      <c r="A14" s="902">
        <f>'Salary Detail (5)'!A22</f>
        <v>0</v>
      </c>
      <c r="B14" s="7" t="e">
        <f t="array" ref="B14">INDEX('Salary Detail (5)'!$B22:$BS22,0,MATCH(1,('Salary Detail (5)'!$B$11:$BS$11='Budget Narrative (5)'!$B$3)*('Salary Detail (5)'!$B$72:$BS$72='Budget Narrative (5)'!$G$2),0))</f>
        <v>#N/A</v>
      </c>
      <c r="C14" s="442" t="e">
        <f t="array" ref="C14">INDEX('Salary Detail (5)'!$B22:$BS22,0,MATCH(1,('Salary Detail (5)'!$B$10:$BS$10="New")*('Salary Detail (5)'!$B$72:$BS$72='Budget Narrative (5)'!$G$2),0))</f>
        <v>#N/A</v>
      </c>
      <c r="D14" s="24"/>
      <c r="E14" s="12"/>
      <c r="F14" s="468"/>
      <c r="G14" s="8"/>
      <c r="H14" s="9"/>
    </row>
    <row r="15" spans="1:8">
      <c r="A15" s="902">
        <f>'Salary Detail (5)'!A23</f>
        <v>0</v>
      </c>
      <c r="B15" s="7" t="e">
        <f t="array" ref="B15">INDEX('Salary Detail (5)'!$B23:$BS23,0,MATCH(1,('Salary Detail (5)'!$B$11:$BS$11='Budget Narrative (5)'!$B$3)*('Salary Detail (5)'!$B$72:$BS$72='Budget Narrative (5)'!$G$2),0))</f>
        <v>#N/A</v>
      </c>
      <c r="C15" s="442" t="e">
        <f t="array" ref="C15">INDEX('Salary Detail (5)'!$B23:$BS23,0,MATCH(1,('Salary Detail (5)'!$B$10:$BS$10="New")*('Salary Detail (5)'!$B$72:$BS$72='Budget Narrative (5)'!$G$2),0))</f>
        <v>#N/A</v>
      </c>
      <c r="D15" s="24"/>
      <c r="E15" s="12"/>
      <c r="F15" s="468"/>
      <c r="G15" s="8"/>
      <c r="H15" s="9"/>
    </row>
    <row r="16" spans="1:8">
      <c r="A16" s="902">
        <f>'Salary Detail (5)'!A24</f>
        <v>0</v>
      </c>
      <c r="B16" s="7" t="e">
        <f t="array" ref="B16">INDEX('Salary Detail (5)'!$B24:$BS24,0,MATCH(1,('Salary Detail (5)'!$B$11:$BS$11='Budget Narrative (5)'!$B$3)*('Salary Detail (5)'!$B$72:$BS$72='Budget Narrative (5)'!$G$2),0))</f>
        <v>#N/A</v>
      </c>
      <c r="C16" s="442" t="e">
        <f t="array" ref="C16">INDEX('Salary Detail (5)'!$B24:$BS24,0,MATCH(1,('Salary Detail (5)'!$B$10:$BS$10="New")*('Salary Detail (5)'!$B$72:$BS$72='Budget Narrative (5)'!$G$2),0))</f>
        <v>#N/A</v>
      </c>
      <c r="D16" s="24"/>
      <c r="E16" s="12"/>
      <c r="F16" s="468"/>
      <c r="G16" s="8"/>
      <c r="H16" s="9"/>
    </row>
    <row r="17" spans="1:8">
      <c r="A17" s="902">
        <f>'Salary Detail (5)'!A25</f>
        <v>0</v>
      </c>
      <c r="B17" s="7" t="e">
        <f t="array" ref="B17">INDEX('Salary Detail (5)'!$B25:$BS25,0,MATCH(1,('Salary Detail (5)'!$B$11:$BS$11='Budget Narrative (5)'!$B$3)*('Salary Detail (5)'!$B$72:$BS$72='Budget Narrative (5)'!$G$2),0))</f>
        <v>#N/A</v>
      </c>
      <c r="C17" s="442" t="e">
        <f t="array" ref="C17">INDEX('Salary Detail (5)'!$B25:$BS25,0,MATCH(1,('Salary Detail (5)'!$B$10:$BS$10="New")*('Salary Detail (5)'!$B$72:$BS$72='Budget Narrative (5)'!$G$2),0))</f>
        <v>#N/A</v>
      </c>
      <c r="D17" s="24"/>
      <c r="E17" s="12"/>
      <c r="F17" s="468"/>
      <c r="G17" s="8"/>
      <c r="H17" s="9"/>
    </row>
    <row r="18" spans="1:8">
      <c r="A18" s="902">
        <f>'Salary Detail (5)'!A26</f>
        <v>0</v>
      </c>
      <c r="B18" s="7" t="e">
        <f t="array" ref="B18">INDEX('Salary Detail (5)'!$B26:$BS26,0,MATCH(1,('Salary Detail (5)'!$B$11:$BS$11='Budget Narrative (5)'!$B$3)*('Salary Detail (5)'!$B$72:$BS$72='Budget Narrative (5)'!$G$2),0))</f>
        <v>#N/A</v>
      </c>
      <c r="C18" s="442" t="e">
        <f t="array" ref="C18">INDEX('Salary Detail (5)'!$B26:$BS26,0,MATCH(1,('Salary Detail (5)'!$B$10:$BS$10="New")*('Salary Detail (5)'!$B$72:$BS$72='Budget Narrative (5)'!$G$2),0))</f>
        <v>#N/A</v>
      </c>
      <c r="D18" s="24"/>
      <c r="E18" s="12"/>
      <c r="F18" s="468"/>
      <c r="G18" s="8"/>
      <c r="H18" s="9"/>
    </row>
    <row r="19" spans="1:8">
      <c r="A19" s="902">
        <f>'Salary Detail (5)'!A27</f>
        <v>0</v>
      </c>
      <c r="B19" s="7" t="e">
        <f t="array" ref="B19">INDEX('Salary Detail (5)'!$B27:$BS27,0,MATCH(1,('Salary Detail (5)'!$B$11:$BS$11='Budget Narrative (5)'!$B$3)*('Salary Detail (5)'!$B$72:$BS$72='Budget Narrative (5)'!$G$2),0))</f>
        <v>#N/A</v>
      </c>
      <c r="C19" s="442" t="e">
        <f t="array" ref="C19">INDEX('Salary Detail (5)'!$B27:$BS27,0,MATCH(1,('Salary Detail (5)'!$B$10:$BS$10="New")*('Salary Detail (5)'!$B$72:$BS$72='Budget Narrative (5)'!$G$2),0))</f>
        <v>#N/A</v>
      </c>
      <c r="D19" s="24"/>
      <c r="E19" s="12"/>
      <c r="F19" s="468"/>
      <c r="G19" s="8"/>
      <c r="H19" s="9"/>
    </row>
    <row r="20" spans="1:8">
      <c r="A20" s="902">
        <f>'Salary Detail (5)'!A28</f>
        <v>0</v>
      </c>
      <c r="B20" s="7" t="e">
        <f t="array" ref="B20">INDEX('Salary Detail (5)'!$B28:$BS28,0,MATCH(1,('Salary Detail (5)'!$B$11:$BS$11='Budget Narrative (5)'!$B$3)*('Salary Detail (5)'!$B$72:$BS$72='Budget Narrative (5)'!$G$2),0))</f>
        <v>#N/A</v>
      </c>
      <c r="C20" s="442" t="e">
        <f t="array" ref="C20">INDEX('Salary Detail (5)'!$B28:$BS28,0,MATCH(1,('Salary Detail (5)'!$B$10:$BS$10="New")*('Salary Detail (5)'!$B$72:$BS$72='Budget Narrative (5)'!$G$2),0))</f>
        <v>#N/A</v>
      </c>
      <c r="D20" s="24"/>
      <c r="E20" s="12"/>
      <c r="F20" s="468"/>
      <c r="G20" s="8"/>
      <c r="H20" s="9"/>
    </row>
    <row r="21" spans="1:8">
      <c r="A21" s="902">
        <f>'Salary Detail (5)'!A29</f>
        <v>0</v>
      </c>
      <c r="B21" s="7" t="e">
        <f t="array" ref="B21">INDEX('Salary Detail (5)'!$B29:$BS29,0,MATCH(1,('Salary Detail (5)'!$B$11:$BS$11='Budget Narrative (5)'!$B$3)*('Salary Detail (5)'!$B$72:$BS$72='Budget Narrative (5)'!$G$2),0))</f>
        <v>#N/A</v>
      </c>
      <c r="C21" s="442" t="e">
        <f t="array" ref="C21">INDEX('Salary Detail (5)'!$B29:$BS29,0,MATCH(1,('Salary Detail (5)'!$B$10:$BS$10="New")*('Salary Detail (5)'!$B$72:$BS$72='Budget Narrative (5)'!$G$2),0))</f>
        <v>#N/A</v>
      </c>
      <c r="D21" s="24"/>
      <c r="E21" s="12"/>
      <c r="F21" s="468"/>
      <c r="G21" s="8"/>
      <c r="H21" s="9"/>
    </row>
    <row r="22" spans="1:8">
      <c r="A22" s="902">
        <f>'Salary Detail (5)'!A30</f>
        <v>0</v>
      </c>
      <c r="B22" s="7" t="e">
        <f t="array" ref="B22">INDEX('Salary Detail (5)'!$B30:$BS30,0,MATCH(1,('Salary Detail (5)'!$B$11:$BS$11='Budget Narrative (5)'!$B$3)*('Salary Detail (5)'!$B$72:$BS$72='Budget Narrative (5)'!$G$2),0))</f>
        <v>#N/A</v>
      </c>
      <c r="C22" s="442" t="e">
        <f t="array" ref="C22">INDEX('Salary Detail (5)'!$B30:$BS30,0,MATCH(1,('Salary Detail (5)'!$B$10:$BS$10="New")*('Salary Detail (5)'!$B$72:$BS$72='Budget Narrative (5)'!$G$2),0))</f>
        <v>#N/A</v>
      </c>
      <c r="D22" s="24"/>
      <c r="E22" s="12"/>
      <c r="F22" s="468"/>
      <c r="G22" s="8"/>
      <c r="H22" s="9"/>
    </row>
    <row r="23" spans="1:8">
      <c r="A23" s="902">
        <f>'Salary Detail (5)'!A31</f>
        <v>0</v>
      </c>
      <c r="B23" s="7" t="e">
        <f t="array" ref="B23">INDEX('Salary Detail (5)'!$B31:$BS31,0,MATCH(1,('Salary Detail (5)'!$B$11:$BS$11='Budget Narrative (5)'!$B$3)*('Salary Detail (5)'!$B$72:$BS$72='Budget Narrative (5)'!$G$2),0))</f>
        <v>#N/A</v>
      </c>
      <c r="C23" s="442" t="e">
        <f t="array" ref="C23">INDEX('Salary Detail (5)'!$B31:$BS31,0,MATCH(1,('Salary Detail (5)'!$B$10:$BS$10="New")*('Salary Detail (5)'!$B$72:$BS$72='Budget Narrative (5)'!$G$2),0))</f>
        <v>#N/A</v>
      </c>
      <c r="D23" s="24"/>
      <c r="E23" s="12"/>
      <c r="F23" s="468"/>
      <c r="G23" s="8"/>
      <c r="H23" s="9"/>
    </row>
    <row r="24" spans="1:8">
      <c r="A24" s="902">
        <f>'Salary Detail (5)'!A32</f>
        <v>0</v>
      </c>
      <c r="B24" s="7" t="e">
        <f t="array" ref="B24">INDEX('Salary Detail (5)'!$B32:$BS32,0,MATCH(1,('Salary Detail (5)'!$B$11:$BS$11='Budget Narrative (5)'!$B$3)*('Salary Detail (5)'!$B$72:$BS$72='Budget Narrative (5)'!$G$2),0))</f>
        <v>#N/A</v>
      </c>
      <c r="C24" s="442" t="e">
        <f t="array" ref="C24">INDEX('Salary Detail (5)'!$B32:$BS32,0,MATCH(1,('Salary Detail (5)'!$B$10:$BS$10="New")*('Salary Detail (5)'!$B$72:$BS$72='Budget Narrative (5)'!$G$2),0))</f>
        <v>#N/A</v>
      </c>
      <c r="D24" s="24"/>
      <c r="E24" s="12"/>
      <c r="F24" s="468"/>
      <c r="G24" s="8"/>
      <c r="H24" s="9"/>
    </row>
    <row r="25" spans="1:8">
      <c r="A25" s="902">
        <f>'Salary Detail (5)'!A33</f>
        <v>0</v>
      </c>
      <c r="B25" s="7" t="e">
        <f t="array" ref="B25">INDEX('Salary Detail (5)'!$B33:$BS33,0,MATCH(1,('Salary Detail (5)'!$B$11:$BS$11='Budget Narrative (5)'!$B$3)*('Salary Detail (5)'!$B$72:$BS$72='Budget Narrative (5)'!$G$2),0))</f>
        <v>#N/A</v>
      </c>
      <c r="C25" s="442" t="e">
        <f t="array" ref="C25">INDEX('Salary Detail (5)'!$B33:$BS33,0,MATCH(1,('Salary Detail (5)'!$B$10:$BS$10="New")*('Salary Detail (5)'!$B$72:$BS$72='Budget Narrative (5)'!$G$2),0))</f>
        <v>#N/A</v>
      </c>
      <c r="D25" s="24"/>
      <c r="E25" s="12"/>
      <c r="F25" s="468"/>
      <c r="G25" s="8"/>
      <c r="H25" s="9"/>
    </row>
    <row r="26" spans="1:8">
      <c r="A26" s="902">
        <f>'Salary Detail (5)'!A34</f>
        <v>0</v>
      </c>
      <c r="B26" s="7" t="e">
        <f t="array" ref="B26">INDEX('Salary Detail (5)'!$B34:$BS34,0,MATCH(1,('Salary Detail (5)'!$B$11:$BS$11='Budget Narrative (5)'!$B$3)*('Salary Detail (5)'!$B$72:$BS$72='Budget Narrative (5)'!$G$2),0))</f>
        <v>#N/A</v>
      </c>
      <c r="C26" s="442" t="e">
        <f t="array" ref="C26">INDEX('Salary Detail (5)'!$B34:$BS34,0,MATCH(1,('Salary Detail (5)'!$B$10:$BS$10="New")*('Salary Detail (5)'!$B$72:$BS$72='Budget Narrative (5)'!$G$2),0))</f>
        <v>#N/A</v>
      </c>
      <c r="D26" s="24"/>
      <c r="E26" s="12"/>
      <c r="F26" s="468"/>
      <c r="G26" s="8"/>
      <c r="H26" s="9"/>
    </row>
    <row r="27" spans="1:8">
      <c r="A27" s="902">
        <f>'Salary Detail (5)'!A35</f>
        <v>0</v>
      </c>
      <c r="B27" s="7" t="e">
        <f t="array" ref="B27">INDEX('Salary Detail (5)'!$B35:$BS35,0,MATCH(1,('Salary Detail (5)'!$B$11:$BS$11='Budget Narrative (5)'!$B$3)*('Salary Detail (5)'!$B$72:$BS$72='Budget Narrative (5)'!$G$2),0))</f>
        <v>#N/A</v>
      </c>
      <c r="C27" s="442" t="e">
        <f t="array" ref="C27">INDEX('Salary Detail (5)'!$B35:$BS35,0,MATCH(1,('Salary Detail (5)'!$B$10:$BS$10="New")*('Salary Detail (5)'!$B$72:$BS$72='Budget Narrative (5)'!$G$2),0))</f>
        <v>#N/A</v>
      </c>
      <c r="D27" s="24"/>
      <c r="E27" s="12"/>
      <c r="F27" s="468"/>
      <c r="G27" s="8"/>
      <c r="H27" s="9"/>
    </row>
    <row r="28" spans="1:8">
      <c r="A28" s="902">
        <f>'Salary Detail (5)'!A36</f>
        <v>0</v>
      </c>
      <c r="B28" s="7" t="e">
        <f t="array" ref="B28">INDEX('Salary Detail (5)'!$B36:$BS36,0,MATCH(1,('Salary Detail (5)'!$B$11:$BS$11='Budget Narrative (5)'!$B$3)*('Salary Detail (5)'!$B$72:$BS$72='Budget Narrative (5)'!$G$2),0))</f>
        <v>#N/A</v>
      </c>
      <c r="C28" s="442" t="e">
        <f t="array" ref="C28">INDEX('Salary Detail (5)'!$B36:$BS36,0,MATCH(1,('Salary Detail (5)'!$B$10:$BS$10="New")*('Salary Detail (5)'!$B$72:$BS$72='Budget Narrative (5)'!$G$2),0))</f>
        <v>#N/A</v>
      </c>
      <c r="D28" s="24"/>
      <c r="E28" s="12"/>
      <c r="F28" s="468"/>
      <c r="G28" s="8"/>
      <c r="H28" s="9"/>
    </row>
    <row r="29" spans="1:8">
      <c r="A29" s="902">
        <f>'Salary Detail (5)'!A37</f>
        <v>0</v>
      </c>
      <c r="B29" s="7" t="e">
        <f t="array" ref="B29">INDEX('Salary Detail (5)'!$B37:$BS37,0,MATCH(1,('Salary Detail (5)'!$B$11:$BS$11='Budget Narrative (5)'!$B$3)*('Salary Detail (5)'!$B$72:$BS$72='Budget Narrative (5)'!$G$2),0))</f>
        <v>#N/A</v>
      </c>
      <c r="C29" s="442" t="e">
        <f t="array" ref="C29">INDEX('Salary Detail (5)'!$B37:$BS37,0,MATCH(1,('Salary Detail (5)'!$B$10:$BS$10="New")*('Salary Detail (5)'!$B$72:$BS$72='Budget Narrative (5)'!$G$2),0))</f>
        <v>#N/A</v>
      </c>
      <c r="D29" s="24"/>
      <c r="E29" s="12"/>
      <c r="F29" s="468"/>
      <c r="G29" s="8"/>
      <c r="H29" s="9"/>
    </row>
    <row r="30" spans="1:8">
      <c r="A30" s="902">
        <f>'Salary Detail (5)'!A38</f>
        <v>0</v>
      </c>
      <c r="B30" s="7" t="e">
        <f t="array" ref="B30">INDEX('Salary Detail (5)'!$B38:$BS38,0,MATCH(1,('Salary Detail (5)'!$B$11:$BS$11='Budget Narrative (5)'!$B$3)*('Salary Detail (5)'!$B$72:$BS$72='Budget Narrative (5)'!$G$2),0))</f>
        <v>#N/A</v>
      </c>
      <c r="C30" s="442" t="e">
        <f t="array" ref="C30">INDEX('Salary Detail (5)'!$B38:$BS38,0,MATCH(1,('Salary Detail (5)'!$B$10:$BS$10="New")*('Salary Detail (5)'!$B$72:$BS$72='Budget Narrative (5)'!$G$2),0))</f>
        <v>#N/A</v>
      </c>
      <c r="D30" s="24"/>
      <c r="E30" s="12"/>
      <c r="F30" s="468"/>
      <c r="G30" s="8"/>
      <c r="H30" s="9"/>
    </row>
    <row r="31" spans="1:8">
      <c r="A31" s="902">
        <f>'Salary Detail (5)'!A39</f>
        <v>0</v>
      </c>
      <c r="B31" s="7" t="e">
        <f t="array" ref="B31">INDEX('Salary Detail (5)'!$B39:$BS39,0,MATCH(1,('Salary Detail (5)'!$B$11:$BS$11='Budget Narrative (5)'!$B$3)*('Salary Detail (5)'!$B$72:$BS$72='Budget Narrative (5)'!$G$2),0))</f>
        <v>#N/A</v>
      </c>
      <c r="C31" s="442" t="e">
        <f t="array" ref="C31">INDEX('Salary Detail (5)'!$B39:$BS39,0,MATCH(1,('Salary Detail (5)'!$B$10:$BS$10="New")*('Salary Detail (5)'!$B$72:$BS$72='Budget Narrative (5)'!$G$2),0))</f>
        <v>#N/A</v>
      </c>
      <c r="D31" s="24"/>
      <c r="E31" s="12"/>
      <c r="F31" s="468"/>
      <c r="G31" s="8"/>
      <c r="H31" s="9"/>
    </row>
    <row r="32" spans="1:8">
      <c r="A32" s="902">
        <f>'Salary Detail (5)'!A40</f>
        <v>0</v>
      </c>
      <c r="B32" s="7" t="e">
        <f t="array" ref="B32">INDEX('Salary Detail (5)'!$B40:$BS40,0,MATCH(1,('Salary Detail (5)'!$B$11:$BS$11='Budget Narrative (5)'!$B$3)*('Salary Detail (5)'!$B$72:$BS$72='Budget Narrative (5)'!$G$2),0))</f>
        <v>#N/A</v>
      </c>
      <c r="C32" s="442" t="e">
        <f t="array" ref="C32">INDEX('Salary Detail (5)'!$B40:$BS40,0,MATCH(1,('Salary Detail (5)'!$B$10:$BS$10="New")*('Salary Detail (5)'!$B$72:$BS$72='Budget Narrative (5)'!$G$2),0))</f>
        <v>#N/A</v>
      </c>
      <c r="D32" s="24"/>
      <c r="E32" s="12"/>
      <c r="F32" s="468"/>
      <c r="G32" s="8"/>
      <c r="H32" s="9"/>
    </row>
    <row r="33" spans="1:8">
      <c r="A33" s="902">
        <f>'Salary Detail (5)'!A41</f>
        <v>0</v>
      </c>
      <c r="B33" s="7" t="e">
        <f t="array" ref="B33">INDEX('Salary Detail (5)'!$B41:$BS41,0,MATCH(1,('Salary Detail (5)'!$B$11:$BS$11='Budget Narrative (5)'!$B$3)*('Salary Detail (5)'!$B$72:$BS$72='Budget Narrative (5)'!$G$2),0))</f>
        <v>#N/A</v>
      </c>
      <c r="C33" s="442" t="e">
        <f t="array" ref="C33">INDEX('Salary Detail (5)'!$B41:$BS41,0,MATCH(1,('Salary Detail (5)'!$B$10:$BS$10="New")*('Salary Detail (5)'!$B$72:$BS$72='Budget Narrative (5)'!$G$2),0))</f>
        <v>#N/A</v>
      </c>
      <c r="D33" s="24"/>
      <c r="E33" s="12"/>
      <c r="F33" s="468"/>
      <c r="G33" s="8"/>
      <c r="H33" s="9"/>
    </row>
    <row r="34" spans="1:8">
      <c r="A34" s="902">
        <f>'Salary Detail (5)'!A42</f>
        <v>0</v>
      </c>
      <c r="B34" s="7" t="e">
        <f t="array" ref="B34">INDEX('Salary Detail (5)'!$B42:$BS42,0,MATCH(1,('Salary Detail (5)'!$B$11:$BS$11='Budget Narrative (5)'!$B$3)*('Salary Detail (5)'!$B$72:$BS$72='Budget Narrative (5)'!$G$2),0))</f>
        <v>#N/A</v>
      </c>
      <c r="C34" s="442" t="e">
        <f t="array" ref="C34">INDEX('Salary Detail (5)'!$B42:$BS42,0,MATCH(1,('Salary Detail (5)'!$B$10:$BS$10="New")*('Salary Detail (5)'!$B$72:$BS$72='Budget Narrative (5)'!$G$2),0))</f>
        <v>#N/A</v>
      </c>
      <c r="D34" s="24"/>
      <c r="E34" s="12"/>
      <c r="F34" s="468"/>
      <c r="G34" s="8"/>
      <c r="H34" s="9"/>
    </row>
    <row r="35" spans="1:8">
      <c r="A35" s="902">
        <f>'Salary Detail (5)'!A43</f>
        <v>0</v>
      </c>
      <c r="B35" s="7" t="e">
        <f t="array" ref="B35">INDEX('Salary Detail (5)'!$B43:$BS43,0,MATCH(1,('Salary Detail (5)'!$B$11:$BS$11='Budget Narrative (5)'!$B$3)*('Salary Detail (5)'!$B$72:$BS$72='Budget Narrative (5)'!$G$2),0))</f>
        <v>#N/A</v>
      </c>
      <c r="C35" s="442" t="e">
        <f t="array" ref="C35">INDEX('Salary Detail (5)'!$B43:$BS43,0,MATCH(1,('Salary Detail (5)'!$B$10:$BS$10="New")*('Salary Detail (5)'!$B$72:$BS$72='Budget Narrative (5)'!$G$2),0))</f>
        <v>#N/A</v>
      </c>
      <c r="D35" s="24"/>
      <c r="E35" s="12"/>
      <c r="F35" s="468"/>
      <c r="G35" s="8"/>
      <c r="H35" s="9"/>
    </row>
    <row r="36" spans="1:8">
      <c r="A36" s="902">
        <f>'Salary Detail (5)'!A44</f>
        <v>0</v>
      </c>
      <c r="B36" s="7" t="e">
        <f t="array" ref="B36">INDEX('Salary Detail (5)'!$B44:$BS44,0,MATCH(1,('Salary Detail (5)'!$B$11:$BS$11='Budget Narrative (5)'!$B$3)*('Salary Detail (5)'!$B$72:$BS$72='Budget Narrative (5)'!$G$2),0))</f>
        <v>#N/A</v>
      </c>
      <c r="C36" s="442" t="e">
        <f t="array" ref="C36">INDEX('Salary Detail (5)'!$B44:$BS44,0,MATCH(1,('Salary Detail (5)'!$B$10:$BS$10="New")*('Salary Detail (5)'!$B$72:$BS$72='Budget Narrative (5)'!$G$2),0))</f>
        <v>#N/A</v>
      </c>
      <c r="D36" s="24"/>
      <c r="E36" s="12"/>
      <c r="F36" s="468"/>
      <c r="G36" s="8"/>
      <c r="H36" s="9"/>
    </row>
    <row r="37" spans="1:8">
      <c r="A37" s="902">
        <f>'Salary Detail (5)'!A45</f>
        <v>0</v>
      </c>
      <c r="B37" s="7" t="e">
        <f t="array" ref="B37">INDEX('Salary Detail (5)'!$B45:$BS45,0,MATCH(1,('Salary Detail (5)'!$B$11:$BS$11='Budget Narrative (5)'!$B$3)*('Salary Detail (5)'!$B$72:$BS$72='Budget Narrative (5)'!$G$2),0))</f>
        <v>#N/A</v>
      </c>
      <c r="C37" s="442" t="e">
        <f t="array" ref="C37">INDEX('Salary Detail (5)'!$B45:$BS45,0,MATCH(1,('Salary Detail (5)'!$B$10:$BS$10="New")*('Salary Detail (5)'!$B$72:$BS$72='Budget Narrative (5)'!$G$2),0))</f>
        <v>#N/A</v>
      </c>
      <c r="D37" s="24"/>
      <c r="E37" s="12"/>
      <c r="F37" s="468"/>
      <c r="G37" s="8"/>
      <c r="H37" s="9"/>
    </row>
    <row r="38" spans="1:8">
      <c r="A38" s="902">
        <f>'Salary Detail (5)'!A46</f>
        <v>0</v>
      </c>
      <c r="B38" s="7" t="e">
        <f t="array" ref="B38">INDEX('Salary Detail (5)'!$B46:$BS46,0,MATCH(1,('Salary Detail (5)'!$B$11:$BS$11='Budget Narrative (5)'!$B$3)*('Salary Detail (5)'!$B$72:$BS$72='Budget Narrative (5)'!$G$2),0))</f>
        <v>#N/A</v>
      </c>
      <c r="C38" s="442" t="e">
        <f t="array" ref="C38">INDEX('Salary Detail (5)'!$B46:$BS46,0,MATCH(1,('Salary Detail (5)'!$B$10:$BS$10="New")*('Salary Detail (5)'!$B$72:$BS$72='Budget Narrative (5)'!$G$2),0))</f>
        <v>#N/A</v>
      </c>
      <c r="D38" s="24"/>
      <c r="E38" s="12"/>
      <c r="F38" s="468"/>
      <c r="G38" s="8"/>
      <c r="H38" s="9"/>
    </row>
    <row r="39" spans="1:8">
      <c r="A39" s="902">
        <f>'Salary Detail (5)'!A47</f>
        <v>0</v>
      </c>
      <c r="B39" s="7" t="e">
        <f t="array" ref="B39">INDEX('Salary Detail (5)'!$B47:$BS47,0,MATCH(1,('Salary Detail (5)'!$B$11:$BS$11='Budget Narrative (5)'!$B$3)*('Salary Detail (5)'!$B$72:$BS$72='Budget Narrative (5)'!$G$2),0))</f>
        <v>#N/A</v>
      </c>
      <c r="C39" s="442" t="e">
        <f t="array" ref="C39">INDEX('Salary Detail (5)'!$B47:$BS47,0,MATCH(1,('Salary Detail (5)'!$B$10:$BS$10="New")*('Salary Detail (5)'!$B$72:$BS$72='Budget Narrative (5)'!$G$2),0))</f>
        <v>#N/A</v>
      </c>
      <c r="D39" s="24"/>
      <c r="E39" s="12"/>
      <c r="F39" s="468"/>
      <c r="G39" s="8"/>
      <c r="H39" s="9"/>
    </row>
    <row r="40" spans="1:8">
      <c r="A40" s="902">
        <f>'Salary Detail (5)'!A48</f>
        <v>0</v>
      </c>
      <c r="B40" s="7" t="e">
        <f t="array" ref="B40">INDEX('Salary Detail (5)'!$B48:$BS48,0,MATCH(1,('Salary Detail (5)'!$B$11:$BS$11='Budget Narrative (5)'!$B$3)*('Salary Detail (5)'!$B$72:$BS$72='Budget Narrative (5)'!$G$2),0))</f>
        <v>#N/A</v>
      </c>
      <c r="C40" s="442" t="e">
        <f t="array" ref="C40">INDEX('Salary Detail (5)'!$B48:$BS48,0,MATCH(1,('Salary Detail (5)'!$B$10:$BS$10="New")*('Salary Detail (5)'!$B$72:$BS$72='Budget Narrative (5)'!$G$2),0))</f>
        <v>#N/A</v>
      </c>
      <c r="D40" s="24"/>
      <c r="E40" s="906"/>
      <c r="F40" s="468"/>
      <c r="G40" s="906"/>
      <c r="H40" s="906"/>
    </row>
    <row r="41" spans="1:8">
      <c r="A41" s="902">
        <f>'Salary Detail (5)'!A49</f>
        <v>0</v>
      </c>
      <c r="B41" s="7" t="e">
        <f t="array" ref="B41">INDEX('Salary Detail (5)'!$B49:$BS49,0,MATCH(1,('Salary Detail (5)'!$B$11:$BS$11='Budget Narrative (5)'!$B$3)*('Salary Detail (5)'!$B$72:$BS$72='Budget Narrative (5)'!$G$2),0))</f>
        <v>#N/A</v>
      </c>
      <c r="C41" s="442" t="e">
        <f t="array" ref="C41">INDEX('Salary Detail (5)'!$B49:$BS49,0,MATCH(1,('Salary Detail (5)'!$B$10:$BS$10="New")*('Salary Detail (5)'!$B$72:$BS$72='Budget Narrative (5)'!$G$2),0))</f>
        <v>#N/A</v>
      </c>
      <c r="D41" s="24"/>
      <c r="E41" s="906"/>
      <c r="F41" s="468"/>
      <c r="G41" s="906"/>
      <c r="H41" s="906"/>
    </row>
    <row r="42" spans="1:8" ht="15.6" customHeight="1">
      <c r="A42" s="902">
        <f>'Salary Detail (5)'!A50</f>
        <v>0</v>
      </c>
      <c r="B42" s="7" t="e">
        <f t="array" ref="B42">INDEX('Salary Detail (5)'!$B50:$BS50,0,MATCH(1,('Salary Detail (5)'!$B$11:$BS$11='Budget Narrative (5)'!$B$3)*('Salary Detail (5)'!$B$72:$BS$72='Budget Narrative (5)'!$G$2),0))</f>
        <v>#N/A</v>
      </c>
      <c r="C42" s="442" t="e">
        <f t="array" ref="C42">INDEX('Salary Detail (5)'!$B50:$BS50,0,MATCH(1,('Salary Detail (5)'!$B$10:$BS$10="New")*('Salary Detail (5)'!$B$72:$BS$72='Budget Narrative (5)'!$G$2),0))</f>
        <v>#N/A</v>
      </c>
      <c r="D42" s="24"/>
      <c r="E42" s="12"/>
      <c r="F42" s="468"/>
      <c r="G42" s="8"/>
      <c r="H42" s="9"/>
    </row>
    <row r="43" spans="1:8" ht="15.6" customHeight="1">
      <c r="A43" s="902">
        <f>'Salary Detail (5)'!A51</f>
        <v>0</v>
      </c>
      <c r="B43" s="7" t="e">
        <f t="array" ref="B43">INDEX('Salary Detail (5)'!$B51:$BS51,0,MATCH(1,('Salary Detail (5)'!$B$11:$BS$11='Budget Narrative (5)'!$B$3)*('Salary Detail (5)'!$B$72:$BS$72='Budget Narrative (5)'!$G$2),0))</f>
        <v>#N/A</v>
      </c>
      <c r="C43" s="442" t="e">
        <f t="array" ref="C43">INDEX('Salary Detail (5)'!$B51:$BS51,0,MATCH(1,('Salary Detail (5)'!$B$10:$BS$10="New")*('Salary Detail (5)'!$B$72:$BS$72='Budget Narrative (5)'!$G$2),0))</f>
        <v>#N/A</v>
      </c>
      <c r="D43" s="24"/>
      <c r="E43" s="12"/>
      <c r="F43" s="468"/>
      <c r="G43" s="8"/>
      <c r="H43" s="9"/>
    </row>
    <row r="44" spans="1:8" ht="15.6" customHeight="1">
      <c r="A44" s="902">
        <f>'Salary Detail (5)'!A52</f>
        <v>0</v>
      </c>
      <c r="B44" s="7" t="e">
        <f t="array" ref="B44">INDEX('Salary Detail (5)'!$B52:$BS52,0,MATCH(1,('Salary Detail (5)'!$B$11:$BS$11='Budget Narrative (5)'!$B$3)*('Salary Detail (5)'!$B$72:$BS$72='Budget Narrative (5)'!$G$2),0))</f>
        <v>#N/A</v>
      </c>
      <c r="C44" s="442" t="e">
        <f t="array" ref="C44">INDEX('Salary Detail (5)'!$B52:$BS52,0,MATCH(1,('Salary Detail (5)'!$B$10:$BS$10="New")*('Salary Detail (5)'!$B$72:$BS$72='Budget Narrative (5)'!$G$2),0))</f>
        <v>#N/A</v>
      </c>
      <c r="D44" s="24"/>
      <c r="E44" s="12"/>
      <c r="F44" s="468"/>
      <c r="G44" s="8"/>
      <c r="H44" s="9"/>
    </row>
    <row r="45" spans="1:8" ht="15.6" customHeight="1">
      <c r="A45" s="904">
        <f>'Salary Detail (5)'!A53</f>
        <v>0</v>
      </c>
      <c r="B45" s="7" t="e">
        <f t="array" ref="B45">INDEX('Salary Detail (5)'!$B53:$BS53,0,MATCH(1,('Salary Detail (5)'!$B$11:$BS$11='Budget Narrative (5)'!$B$3)*('Salary Detail (5)'!$B$72:$BS$72='Budget Narrative (5)'!$G$2),0))</f>
        <v>#N/A</v>
      </c>
      <c r="C45" s="442" t="e">
        <f t="array" ref="C45">INDEX('Salary Detail (5)'!$B53:$BS53,0,MATCH(1,('Salary Detail (5)'!$B$10:$BS$10="New")*('Salary Detail (5)'!$B$72:$BS$72='Budget Narrative (5)'!$G$2),0))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(5)'!$B58:$BS58,0,MATCH(1,('Salary Detail (5)'!$B$10:$BS$10="New")*('Salary Detail (5)'!$B$72:$BS$72='Budget Narrative (5)'!$G$2),0))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(5)'!A13</f>
        <v>Rental of Property</v>
      </c>
      <c r="B51" s="1273"/>
      <c r="C51" s="518" t="e">
        <f t="array" ref="C51">INDEX('Operating Detail (5)'!$B13:$AE13,0,MATCH(1,('Operating Detail (5)'!$B$11:$AE$11="New")*('Operating Detail (5)'!$B$112:$AE$112='Budget Narrative (5)'!$G$2),0))</f>
        <v>#N/A</v>
      </c>
      <c r="D51" s="24"/>
      <c r="E51" s="476"/>
    </row>
    <row r="52" spans="1:5">
      <c r="A52" s="1272" t="str">
        <f>'Operating Detail (5)'!A14</f>
        <v xml:space="preserve">Utilities(Elec, Water, Gas, Phone, Scavenger) </v>
      </c>
      <c r="B52" s="1273"/>
      <c r="C52" s="518" t="e">
        <f t="array" ref="C52">INDEX('Operating Detail (5)'!$B14:$AE14,0,MATCH(1,('Operating Detail (5)'!$B$11:$AE$11="New")*('Operating Detail (5)'!$B$112:$AE$112='Budget Narrative (5)'!$G$2),0))</f>
        <v>#N/A</v>
      </c>
      <c r="D52" s="24"/>
      <c r="E52" s="477"/>
    </row>
    <row r="53" spans="1:5">
      <c r="A53" s="1272" t="str">
        <f>'Operating Detail (5)'!A15</f>
        <v>Office Supplies, Postage</v>
      </c>
      <c r="B53" s="1273"/>
      <c r="C53" s="518" t="e">
        <f t="array" ref="C53">INDEX('Operating Detail (5)'!$B15:$AE15,0,MATCH(1,('Operating Detail (5)'!$B$11:$AE$11="New")*('Operating Detail (5)'!$B$112:$AE$112='Budget Narrative (5)'!$G$2),0))</f>
        <v>#N/A</v>
      </c>
      <c r="D53" s="24"/>
      <c r="E53" s="478"/>
    </row>
    <row r="54" spans="1:5">
      <c r="A54" s="1272" t="str">
        <f>'Operating Detail (5)'!A16</f>
        <v>Building Maintenance Supplies and Repair</v>
      </c>
      <c r="B54" s="1273"/>
      <c r="C54" s="518" t="e">
        <f t="array" ref="C54">INDEX('Operating Detail (5)'!$B16:$AE16,0,MATCH(1,('Operating Detail (5)'!$B$11:$AE$11="New")*('Operating Detail (5)'!$B$112:$AE$112='Budget Narrative (5)'!$G$2),0))</f>
        <v>#N/A</v>
      </c>
      <c r="D54" s="24"/>
      <c r="E54" s="478"/>
    </row>
    <row r="55" spans="1:5">
      <c r="A55" s="1272" t="str">
        <f>'Operating Detail (5)'!A17</f>
        <v>Printing and Reproduction</v>
      </c>
      <c r="B55" s="1273"/>
      <c r="C55" s="518" t="e">
        <f t="array" ref="C55">INDEX('Operating Detail (5)'!$B17:$AE17,0,MATCH(1,('Operating Detail (5)'!$B$11:$AE$11="New")*('Operating Detail (5)'!$B$112:$AE$112='Budget Narrative (5)'!$G$2),0))</f>
        <v>#N/A</v>
      </c>
      <c r="D55" s="24"/>
      <c r="E55" s="477"/>
    </row>
    <row r="56" spans="1:5">
      <c r="A56" s="1272" t="str">
        <f>'Operating Detail (5)'!A18</f>
        <v>Insurance</v>
      </c>
      <c r="B56" s="1273"/>
      <c r="C56" s="518" t="e">
        <f t="array" ref="C56">INDEX('Operating Detail (5)'!$B18:$AE18,0,MATCH(1,('Operating Detail (5)'!$B$11:$AE$11="New")*('Operating Detail (5)'!$B$112:$AE$112='Budget Narrative (5)'!$G$2),0))</f>
        <v>#N/A</v>
      </c>
      <c r="D56" s="24"/>
      <c r="E56" s="477"/>
    </row>
    <row r="57" spans="1:5">
      <c r="A57" s="1272" t="str">
        <f>'Operating Detail (5)'!A19</f>
        <v>Staff Training</v>
      </c>
      <c r="B57" s="1273"/>
      <c r="C57" s="518" t="e">
        <f t="array" ref="C57">INDEX('Operating Detail (5)'!$B19:$AE19,0,MATCH(1,('Operating Detail (5)'!$B$11:$AE$11="New")*('Operating Detail (5)'!$B$112:$AE$112='Budget Narrative (5)'!$G$2),0))</f>
        <v>#N/A</v>
      </c>
      <c r="D57" s="24"/>
      <c r="E57" s="477"/>
    </row>
    <row r="58" spans="1:5">
      <c r="A58" s="1272" t="str">
        <f>'Operating Detail (5)'!A20</f>
        <v>Staff Travel-(Local &amp; Out of Town)</v>
      </c>
      <c r="B58" s="1273"/>
      <c r="C58" s="518" t="e">
        <f t="array" ref="C58">INDEX('Operating Detail (5)'!$B20:$AE20,0,MATCH(1,('Operating Detail (5)'!$B$11:$AE$11="New")*('Operating Detail (5)'!$B$112:$AE$112='Budget Narrative (5)'!$G$2),0))</f>
        <v>#N/A</v>
      </c>
      <c r="D58" s="24"/>
      <c r="E58" s="477"/>
    </row>
    <row r="59" spans="1:5">
      <c r="A59" s="1272" t="str">
        <f>'Operating Detail (5)'!A21</f>
        <v>Rental of Equipment</v>
      </c>
      <c r="B59" s="1273"/>
      <c r="C59" s="518" t="e">
        <f t="array" ref="C59">INDEX('Operating Detail (5)'!$B21:$AE21,0,MATCH(1,('Operating Detail (5)'!$B$11:$AE$11="New")*('Operating Detail (5)'!$B$112:$AE$112='Budget Narrative (5)'!$G$2),0))</f>
        <v>#N/A</v>
      </c>
      <c r="D59" s="24"/>
      <c r="E59" s="477"/>
    </row>
    <row r="60" spans="1:5">
      <c r="A60" s="1272">
        <f>'Operating Detail (5)'!A22</f>
        <v>0</v>
      </c>
      <c r="B60" s="1273"/>
      <c r="C60" s="518" t="e">
        <f t="array" ref="C60">INDEX('Operating Detail (5)'!$B22:$AE22,0,MATCH(1,('Operating Detail (5)'!$B$11:$AE$11="New")*('Operating Detail (5)'!$B$112:$AE$112='Budget Narrative (5)'!$G$2),0))</f>
        <v>#N/A</v>
      </c>
      <c r="D60" s="24"/>
      <c r="E60" s="479"/>
    </row>
    <row r="61" spans="1:5">
      <c r="A61" s="1272">
        <f>'Operating Detail (5)'!A23</f>
        <v>0</v>
      </c>
      <c r="B61" s="1273"/>
      <c r="C61" s="518" t="e">
        <f t="array" ref="C61">INDEX('Operating Detail (5)'!$B23:$AE23,0,MATCH(1,('Operating Detail (5)'!$B$11:$AE$11="New")*('Operating Detail (5)'!$B$112:$AE$112='Budget Narrative (5)'!$G$2),0))</f>
        <v>#N/A</v>
      </c>
      <c r="D61" s="24"/>
      <c r="E61" s="480"/>
    </row>
    <row r="62" spans="1:5">
      <c r="A62" s="1272">
        <f>'Operating Detail (5)'!A24</f>
        <v>0</v>
      </c>
      <c r="B62" s="1273"/>
      <c r="C62" s="518" t="e">
        <f t="array" ref="C62">INDEX('Operating Detail (5)'!$B24:$AE24,0,MATCH(1,('Operating Detail (5)'!$B$11:$AE$11="New")*('Operating Detail (5)'!$B$112:$AE$112='Budget Narrative (5)'!$G$2),0))</f>
        <v>#N/A</v>
      </c>
      <c r="D62" s="24"/>
      <c r="E62" s="480"/>
    </row>
    <row r="63" spans="1:5">
      <c r="A63" s="1272">
        <f>'Operating Detail (5)'!A25</f>
        <v>0</v>
      </c>
      <c r="B63" s="1273"/>
      <c r="C63" s="518" t="e">
        <f t="array" ref="C63">INDEX('Operating Detail (5)'!$B25:$AE25,0,MATCH(1,('Operating Detail (5)'!$B$11:$AE$11="New")*('Operating Detail (5)'!$B$112:$AE$112='Budget Narrative (5)'!$G$2),0))</f>
        <v>#N/A</v>
      </c>
      <c r="D63" s="24"/>
      <c r="E63" s="480"/>
    </row>
    <row r="64" spans="1:5">
      <c r="A64" s="1272">
        <f>'Operating Detail (5)'!A26</f>
        <v>0</v>
      </c>
      <c r="B64" s="1273"/>
      <c r="C64" s="518" t="e">
        <f t="array" ref="C64">INDEX('Operating Detail (5)'!$B26:$AE26,0,MATCH(1,('Operating Detail (5)'!$B$11:$AE$11="New")*('Operating Detail (5)'!$B$112:$AE$112='Budget Narrative (5)'!$G$2),0))</f>
        <v>#N/A</v>
      </c>
      <c r="D64" s="24"/>
      <c r="E64" s="481"/>
    </row>
    <row r="65" spans="1:5">
      <c r="A65" s="1272">
        <f>'Operating Detail (5)'!A27</f>
        <v>0</v>
      </c>
      <c r="B65" s="1273"/>
      <c r="C65" s="518" t="e">
        <f t="array" ref="C65">INDEX('Operating Detail (5)'!$B27:$AE27,0,MATCH(1,('Operating Detail (5)'!$B$11:$AE$11="New")*('Operating Detail (5)'!$B$112:$AE$112='Budget Narrative (5)'!$G$2),0))</f>
        <v>#N/A</v>
      </c>
      <c r="D65" s="24"/>
      <c r="E65" s="480"/>
    </row>
    <row r="66" spans="1:5">
      <c r="A66" s="1272">
        <f>'Operating Detail (5)'!A28</f>
        <v>0</v>
      </c>
      <c r="B66" s="1273"/>
      <c r="C66" s="518" t="e">
        <f t="array" ref="C66">INDEX('Operating Detail (5)'!$B28:$AE28,0,MATCH(1,('Operating Detail (5)'!$B$11:$AE$11="New")*('Operating Detail (5)'!$B$112:$AE$112='Budget Narrative (5)'!$G$2),0))</f>
        <v>#N/A</v>
      </c>
      <c r="D66" s="24"/>
      <c r="E66" s="480"/>
    </row>
    <row r="67" spans="1:5">
      <c r="A67" s="1272">
        <f>'Operating Detail (5)'!A29</f>
        <v>0</v>
      </c>
      <c r="B67" s="1273"/>
      <c r="C67" s="518" t="e">
        <f t="array" ref="C67">INDEX('Operating Detail (5)'!$B29:$AE29,0,MATCH(1,('Operating Detail (5)'!$B$11:$AE$11="New")*('Operating Detail (5)'!$B$112:$AE$112='Budget Narrative (5)'!$G$2),0))</f>
        <v>#N/A</v>
      </c>
      <c r="D67" s="24"/>
      <c r="E67" s="480"/>
    </row>
    <row r="68" spans="1:5">
      <c r="A68" s="1272">
        <f>'Operating Detail (5)'!A30</f>
        <v>0</v>
      </c>
      <c r="B68" s="1273"/>
      <c r="C68" s="518" t="e">
        <f t="array" ref="C68">INDEX('Operating Detail (5)'!$B30:$AE30,0,MATCH(1,('Operating Detail (5)'!$B$11:$AE$11="New")*('Operating Detail (5)'!$B$112:$AE$112='Budget Narrative (5)'!$G$2),0))</f>
        <v>#N/A</v>
      </c>
      <c r="D68" s="24"/>
      <c r="E68" s="480"/>
    </row>
    <row r="69" spans="1:5">
      <c r="A69" s="1272">
        <f>'Operating Detail (5)'!A31</f>
        <v>0</v>
      </c>
      <c r="B69" s="1273"/>
      <c r="C69" s="518" t="e">
        <f t="array" ref="C69">INDEX('Operating Detail (5)'!$B31:$AE31,0,MATCH(1,('Operating Detail (5)'!$B$11:$AE$11="New")*('Operating Detail (5)'!$B$112:$AE$112='Budget Narrative (5)'!$G$2),0))</f>
        <v>#N/A</v>
      </c>
      <c r="D69" s="24"/>
      <c r="E69" s="480"/>
    </row>
    <row r="70" spans="1:5">
      <c r="A70" s="1272">
        <f>'Operating Detail (5)'!A32</f>
        <v>0</v>
      </c>
      <c r="B70" s="1273"/>
      <c r="C70" s="518" t="e">
        <f t="array" ref="C70">INDEX('Operating Detail (5)'!$B32:$AE32,0,MATCH(1,('Operating Detail (5)'!$B$11:$AE$11="New")*('Operating Detail (5)'!$B$112:$AE$112='Budget Narrative (5)'!$G$2),0))</f>
        <v>#N/A</v>
      </c>
      <c r="D70" s="24"/>
      <c r="E70" s="480"/>
    </row>
    <row r="71" spans="1:5">
      <c r="A71" s="1272">
        <f>'Operating Detail (5)'!A33</f>
        <v>0</v>
      </c>
      <c r="B71" s="1273"/>
      <c r="C71" s="518" t="e">
        <f t="array" ref="C71">INDEX('Operating Detail (5)'!$B33:$AE33,0,MATCH(1,('Operating Detail (5)'!$B$11:$AE$11="New")*('Operating Detail (5)'!$B$112:$AE$112='Budget Narrative (5)'!$G$2),0))</f>
        <v>#N/A</v>
      </c>
      <c r="D71" s="24"/>
      <c r="E71" s="482"/>
    </row>
    <row r="72" spans="1:5">
      <c r="A72" s="1272">
        <f>'Operating Detail (5)'!A34</f>
        <v>0</v>
      </c>
      <c r="B72" s="1273"/>
      <c r="C72" s="518" t="e">
        <f t="array" ref="C72">INDEX('Operating Detail (5)'!$B34:$AE34,0,MATCH(1,('Operating Detail (5)'!$B$11:$AE$11="New")*('Operating Detail (5)'!$B$112:$AE$112='Budget Narrative (5)'!$G$2),0))</f>
        <v>#N/A</v>
      </c>
      <c r="D72" s="24"/>
      <c r="E72" s="480"/>
    </row>
    <row r="73" spans="1:5">
      <c r="A73" s="1272">
        <f>'Operating Detail (5)'!A35</f>
        <v>0</v>
      </c>
      <c r="B73" s="1273"/>
      <c r="C73" s="518" t="e">
        <f t="array" ref="C73">INDEX('Operating Detail (5)'!$B35:$AE35,0,MATCH(1,('Operating Detail (5)'!$B$11:$AE$11="New")*('Operating Detail (5)'!$B$112:$AE$112='Budget Narrative (5)'!$G$2),0))</f>
        <v>#N/A</v>
      </c>
      <c r="D73" s="24"/>
      <c r="E73" s="480"/>
    </row>
    <row r="74" spans="1:5">
      <c r="A74" s="1272">
        <f>'Operating Detail (5)'!A36</f>
        <v>0</v>
      </c>
      <c r="B74" s="1273"/>
      <c r="C74" s="518" t="e">
        <f t="array" ref="C74">INDEX('Operating Detail (5)'!$B36:$AE36,0,MATCH(1,('Operating Detail (5)'!$B$11:$AE$11="New")*('Operating Detail (5)'!$B$112:$AE$112='Budget Narrative (5)'!$G$2),0))</f>
        <v>#N/A</v>
      </c>
      <c r="D74" s="24"/>
      <c r="E74" s="480"/>
    </row>
    <row r="75" spans="1:5">
      <c r="A75" s="1272">
        <f>'Operating Detail (5)'!A37</f>
        <v>0</v>
      </c>
      <c r="B75" s="1273"/>
      <c r="C75" s="518" t="e">
        <f t="array" ref="C75">INDEX('Operating Detail (5)'!$B37:$AE37,0,MATCH(1,('Operating Detail (5)'!$B$11:$AE$11="New")*('Operating Detail (5)'!$B$112:$AE$112='Budget Narrative (5)'!$G$2),0))</f>
        <v>#N/A</v>
      </c>
      <c r="D75" s="24"/>
      <c r="E75" s="480"/>
    </row>
    <row r="76" spans="1:5">
      <c r="A76" s="1272">
        <f>'Operating Detail (5)'!A38</f>
        <v>0</v>
      </c>
      <c r="B76" s="1273"/>
      <c r="C76" s="518" t="e">
        <f t="array" ref="C76">INDEX('Operating Detail (5)'!$B38:$AE38,0,MATCH(1,('Operating Detail (5)'!$B$11:$AE$11="New")*('Operating Detail (5)'!$B$112:$AE$112='Budget Narrative (5)'!$G$2),0))</f>
        <v>#N/A</v>
      </c>
      <c r="D76" s="24"/>
      <c r="E76" s="480"/>
    </row>
    <row r="77" spans="1:5">
      <c r="A77" s="1272">
        <f>'Operating Detail (5)'!A39</f>
        <v>0</v>
      </c>
      <c r="B77" s="1273"/>
      <c r="C77" s="518" t="e">
        <f t="array" ref="C77">INDEX('Operating Detail (5)'!$B39:$AE39,0,MATCH(1,('Operating Detail (5)'!$B$11:$AE$11="New")*('Operating Detail (5)'!$B$112:$AE$112='Budget Narrative (5)'!$G$2),0))</f>
        <v>#N/A</v>
      </c>
      <c r="D77" s="24"/>
      <c r="E77" s="480"/>
    </row>
    <row r="78" spans="1:5">
      <c r="A78" s="1272">
        <f>'Operating Detail (5)'!A40</f>
        <v>0</v>
      </c>
      <c r="B78" s="1273"/>
      <c r="C78" s="518" t="e">
        <f t="array" ref="C78">INDEX('Operating Detail (5)'!$B40:$AE40,0,MATCH(1,('Operating Detail (5)'!$B$11:$AE$11="New")*('Operating Detail (5)'!$B$112:$AE$112='Budget Narrative (5)'!$G$2),0))</f>
        <v>#N/A</v>
      </c>
      <c r="D78" s="24"/>
      <c r="E78" s="480"/>
    </row>
    <row r="79" spans="1:5">
      <c r="A79" s="1272">
        <f>'Operating Detail (5)'!A41</f>
        <v>0</v>
      </c>
      <c r="B79" s="1273"/>
      <c r="C79" s="518" t="e">
        <f t="array" ref="C79">INDEX('Operating Detail (5)'!$B41:$AE41,0,MATCH(1,('Operating Detail (5)'!$B$11:$AE$11="New")*('Operating Detail (5)'!$B$112:$AE$112='Budget Narrative (5)'!$G$2),0))</f>
        <v>#N/A</v>
      </c>
      <c r="D79" s="24"/>
      <c r="E79" s="480"/>
    </row>
    <row r="80" spans="1:5">
      <c r="A80" s="1272" t="str">
        <f>'Operating Detail (5)'!A42</f>
        <v>Consultants</v>
      </c>
      <c r="B80" s="1273"/>
      <c r="C80" s="518" t="e">
        <f t="array" ref="C80">INDEX('Operating Detail (5)'!$B42:$AE42,0,MATCH(1,('Operating Detail (5)'!$B$11:$AE$11="New")*('Operating Detail (5)'!$B$112:$AE$112='Budget Narrative (5)'!$G$2),0))</f>
        <v>#N/A</v>
      </c>
      <c r="D80" s="24"/>
      <c r="E80" s="480"/>
    </row>
    <row r="81" spans="1:5">
      <c r="A81" s="1272">
        <f>'Operating Detail (5)'!A43</f>
        <v>0</v>
      </c>
      <c r="B81" s="1273"/>
      <c r="C81" s="518" t="e">
        <f t="array" ref="C81">INDEX('Operating Detail (5)'!$B43:$AE43,0,MATCH(1,('Operating Detail (5)'!$B$11:$AE$11="New")*('Operating Detail (5)'!$B$112:$AE$112='Budget Narrative (5)'!$G$2),0))</f>
        <v>#N/A</v>
      </c>
      <c r="D81" s="24"/>
      <c r="E81" s="480"/>
    </row>
    <row r="82" spans="1:5">
      <c r="A82" s="1272">
        <f>'Operating Detail (5)'!A44</f>
        <v>0</v>
      </c>
      <c r="B82" s="1273"/>
      <c r="C82" s="518" t="e">
        <f t="array" ref="C82">INDEX('Operating Detail (5)'!$B44:$AE44,0,MATCH(1,('Operating Detail (5)'!$B$11:$AE$11="New")*('Operating Detail (5)'!$B$112:$AE$112='Budget Narrative (5)'!$G$2),0))</f>
        <v>#N/A</v>
      </c>
      <c r="D82" s="24"/>
      <c r="E82" s="480"/>
    </row>
    <row r="83" spans="1:5">
      <c r="A83" s="1272">
        <f>'Operating Detail (5)'!A45</f>
        <v>0</v>
      </c>
      <c r="B83" s="1273"/>
      <c r="C83" s="518" t="e">
        <f t="array" ref="C83">INDEX('Operating Detail (5)'!$B45:$AE45,0,MATCH(1,('Operating Detail (5)'!$B$11:$AE$11="New")*('Operating Detail (5)'!$B$112:$AE$112='Budget Narrative (5)'!$G$2),0))</f>
        <v>#N/A</v>
      </c>
      <c r="D83" s="24"/>
      <c r="E83" s="480"/>
    </row>
    <row r="84" spans="1:5">
      <c r="A84" s="1272">
        <f>'Operating Detail (5)'!A46</f>
        <v>0</v>
      </c>
      <c r="B84" s="1273"/>
      <c r="C84" s="518" t="e">
        <f t="array" ref="C84">INDEX('Operating Detail (5)'!$B46:$AE46,0,MATCH(1,('Operating Detail (5)'!$B$11:$AE$11="New")*('Operating Detail (5)'!$B$112:$AE$112='Budget Narrative (5)'!$G$2),0))</f>
        <v>#N/A</v>
      </c>
      <c r="D84" s="24"/>
      <c r="E84" s="480"/>
    </row>
    <row r="85" spans="1:5">
      <c r="A85" s="1272">
        <f>'Operating Detail (5)'!A47</f>
        <v>0</v>
      </c>
      <c r="B85" s="1273"/>
      <c r="C85" s="518" t="e">
        <f t="array" ref="C85">INDEX('Operating Detail (5)'!$B47:$AE47,0,MATCH(1,('Operating Detail (5)'!$B$11:$AE$11="New")*('Operating Detail (5)'!$B$112:$AE$112='Budget Narrative (5)'!$G$2),0))</f>
        <v>#N/A</v>
      </c>
      <c r="D85" s="24"/>
      <c r="E85" s="480"/>
    </row>
    <row r="86" spans="1:5">
      <c r="A86" s="1272">
        <f>'Operating Detail (5)'!A48</f>
        <v>0</v>
      </c>
      <c r="B86" s="1273"/>
      <c r="C86" s="518" t="e">
        <f t="array" ref="C86">INDEX('Operating Detail (5)'!$B48:$AE48,0,MATCH(1,('Operating Detail (5)'!$B$11:$AE$11="New")*('Operating Detail (5)'!$B$112:$AE$112='Budget Narrative (5)'!$G$2),0))</f>
        <v>#N/A</v>
      </c>
      <c r="D86" s="24"/>
      <c r="E86" s="480"/>
    </row>
    <row r="87" spans="1:5">
      <c r="A87" s="1272">
        <f>'Operating Detail (5)'!A49</f>
        <v>0</v>
      </c>
      <c r="B87" s="1273"/>
      <c r="C87" s="518" t="e">
        <f t="array" ref="C87">INDEX('Operating Detail (5)'!$B49:$AE49,0,MATCH(1,('Operating Detail (5)'!$B$11:$AE$11="New")*('Operating Detail (5)'!$B$112:$AE$112='Budget Narrative (5)'!$G$2),0))</f>
        <v>#N/A</v>
      </c>
      <c r="D87" s="24"/>
      <c r="E87" s="480"/>
    </row>
    <row r="88" spans="1:5">
      <c r="A88" s="1272">
        <f>'Operating Detail (5)'!A50</f>
        <v>0</v>
      </c>
      <c r="B88" s="1273"/>
      <c r="C88" s="518" t="e">
        <f t="array" ref="C88">INDEX('Operating Detail (5)'!$B50:$AE50,0,MATCH(1,('Operating Detail (5)'!$B$11:$AE$11="New")*('Operating Detail (5)'!$B$112:$AE$112='Budget Narrative (5)'!$G$2),0))</f>
        <v>#N/A</v>
      </c>
      <c r="D88" s="15"/>
      <c r="E88" s="480"/>
    </row>
    <row r="89" spans="1:5">
      <c r="A89" s="1272">
        <f>'Operating Detail (5)'!A51</f>
        <v>0</v>
      </c>
      <c r="B89" s="1273"/>
      <c r="C89" s="518" t="e">
        <f t="array" ref="C89">INDEX('Operating Detail (5)'!$B51:$AE51,0,MATCH(1,('Operating Detail (5)'!$B$11:$AE$11="New")*('Operating Detail (5)'!$B$112:$AE$112='Budget Narrative (5)'!$G$2),0))</f>
        <v>#N/A</v>
      </c>
      <c r="D89" s="15"/>
      <c r="E89" s="480"/>
    </row>
    <row r="90" spans="1:5">
      <c r="A90" s="1272">
        <f>'Operating Detail (5)'!A52</f>
        <v>0</v>
      </c>
      <c r="B90" s="1273"/>
      <c r="C90" s="518" t="e">
        <f t="array" ref="C90">INDEX('Operating Detail (5)'!$B52:$AE52,0,MATCH(1,('Operating Detail (5)'!$B$11:$AE$11="New")*('Operating Detail (5)'!$B$112:$AE$112='Budget Narrative (5)'!$G$2),0))</f>
        <v>#N/A</v>
      </c>
      <c r="D90" s="15"/>
      <c r="E90" s="480"/>
    </row>
    <row r="91" spans="1:5">
      <c r="A91" s="1272">
        <f>'Operating Detail (5)'!A53</f>
        <v>0</v>
      </c>
      <c r="B91" s="1273"/>
      <c r="C91" s="518" t="e">
        <f t="array" ref="C91">INDEX('Operating Detail (5)'!$B53:$AE53,0,MATCH(1,('Operating Detail (5)'!$B$11:$AE$11="New")*('Operating Detail (5)'!$B$112:$AE$112='Budget Narrative (5)'!$G$2),0))</f>
        <v>#N/A</v>
      </c>
      <c r="D91" s="15"/>
      <c r="E91" s="480"/>
    </row>
    <row r="92" spans="1:5">
      <c r="A92" s="1272" t="str">
        <f>'Operating Detail (5)'!A54</f>
        <v>Subcontractors (First $25k Only)</v>
      </c>
      <c r="B92" s="1273"/>
      <c r="C92" s="518" t="e">
        <f t="array" ref="C92">INDEX('Operating Detail (5)'!$B54:$AE54,0,MATCH(1,('Operating Detail (5)'!$B$11:$AE$11="New")*('Operating Detail (5)'!$B$112:$AE$112='Budget Narrative (5)'!$G$2),0))</f>
        <v>#N/A</v>
      </c>
      <c r="D92" s="15"/>
      <c r="E92" s="480"/>
    </row>
    <row r="93" spans="1:5">
      <c r="A93" s="1272">
        <f>'Operating Detail (5)'!A55</f>
        <v>0</v>
      </c>
      <c r="B93" s="1273"/>
      <c r="C93" s="518" t="e">
        <f t="array" ref="C93">INDEX('Operating Detail (5)'!$B55:$AE55,0,MATCH(1,('Operating Detail (5)'!$B$11:$AE$11="New")*('Operating Detail (5)'!$B$112:$AE$112='Budget Narrative (5)'!$G$2),0))</f>
        <v>#N/A</v>
      </c>
      <c r="D93" s="15"/>
      <c r="E93" s="480"/>
    </row>
    <row r="94" spans="1:5">
      <c r="A94" s="1272">
        <f>'Operating Detail (5)'!A56</f>
        <v>0</v>
      </c>
      <c r="B94" s="1273"/>
      <c r="C94" s="518" t="e">
        <f t="array" ref="C94">INDEX('Operating Detail (5)'!$B56:$AE56,0,MATCH(1,('Operating Detail (5)'!$B$11:$AE$11="New")*('Operating Detail (5)'!$B$112:$AE$112='Budget Narrative (5)'!$G$2),0))</f>
        <v>#N/A</v>
      </c>
      <c r="D94" s="15"/>
      <c r="E94" s="480"/>
    </row>
    <row r="95" spans="1:5">
      <c r="A95" s="1272">
        <f>'Operating Detail (5)'!A57</f>
        <v>0</v>
      </c>
      <c r="B95" s="1273"/>
      <c r="C95" s="518" t="e">
        <f t="array" ref="C95">INDEX('Operating Detail (5)'!$B57:$AE57,0,MATCH(1,('Operating Detail (5)'!$B$11:$AE$11="New")*('Operating Detail (5)'!$B$112:$AE$112='Budget Narrative (5)'!$G$2),0))</f>
        <v>#N/A</v>
      </c>
      <c r="D95" s="15"/>
      <c r="E95" s="480"/>
    </row>
    <row r="96" spans="1:5">
      <c r="A96" s="1272">
        <f>'Operating Detail (5)'!A58</f>
        <v>0</v>
      </c>
      <c r="B96" s="1273"/>
      <c r="C96" s="518" t="e">
        <f t="array" ref="C96">INDEX('Operating Detail (5)'!$B58:$AE58,0,MATCH(1,('Operating Detail (5)'!$B$11:$AE$11="New")*('Operating Detail (5)'!$B$112:$AE$112='Budget Narrative (5)'!$G$2),0))</f>
        <v>#N/A</v>
      </c>
      <c r="D96" s="15"/>
      <c r="E96" s="480"/>
    </row>
    <row r="97" spans="1:5">
      <c r="A97" s="1272">
        <f>'Operating Detail (5)'!A59</f>
        <v>0</v>
      </c>
      <c r="B97" s="1273"/>
      <c r="C97" s="518" t="e">
        <f t="array" ref="C97">INDEX('Operating Detail (5)'!$B59:$AE59,0,MATCH(1,('Operating Detail (5)'!$B$11:$AE$11="New")*('Operating Detail (5)'!$B$112:$AE$112='Budget Narrative (5)'!$G$2),0))</f>
        <v>#N/A</v>
      </c>
      <c r="D97" s="15"/>
      <c r="E97" s="480"/>
    </row>
    <row r="98" spans="1:5">
      <c r="A98" s="1272">
        <f>'Operating Detail (5)'!A60</f>
        <v>0</v>
      </c>
      <c r="B98" s="1273"/>
      <c r="C98" s="518" t="e">
        <f t="array" ref="C98">INDEX('Operating Detail (5)'!$B60:$AE60,0,MATCH(1,('Operating Detail (5)'!$B$11:$AE$11="New")*('Operating Detail (5)'!$B$112:$AE$112='Budget Narrative (5)'!$G$2),0))</f>
        <v>#N/A</v>
      </c>
      <c r="D98" s="15"/>
      <c r="E98" s="480"/>
    </row>
    <row r="99" spans="1:5">
      <c r="A99" s="1272">
        <f>'Operating Detail (5)'!A61</f>
        <v>0</v>
      </c>
      <c r="B99" s="1273"/>
      <c r="C99" s="518" t="e">
        <f t="array" ref="C99">INDEX('Operating Detail (5)'!$B61:$AE61,0,MATCH(1,('Operating Detail (5)'!$B$11:$AE$11="New")*('Operating Detail (5)'!$B$112:$AE$112='Budget Narrative (5)'!$G$2),0))</f>
        <v>#N/A</v>
      </c>
      <c r="D99" s="15"/>
      <c r="E99" s="480"/>
    </row>
    <row r="100" spans="1:5">
      <c r="A100" s="1272">
        <f>'Operating Detail (5)'!A62</f>
        <v>0</v>
      </c>
      <c r="B100" s="1273"/>
      <c r="C100" s="518" t="e">
        <f t="array" ref="C100">INDEX('Operating Detail (5)'!$B62:$AE62,0,MATCH(1,('Operating Detail (5)'!$B$11:$AE$11="New")*('Operating Detail (5)'!$B$112:$AE$112='Budget Narrative (5)'!$G$2),0))</f>
        <v>#N/A</v>
      </c>
      <c r="D100" s="15"/>
      <c r="E100" s="480"/>
    </row>
    <row r="101" spans="1:5">
      <c r="A101" s="1272">
        <f>'Operating Detail (5)'!A63</f>
        <v>0</v>
      </c>
      <c r="B101" s="1273"/>
      <c r="C101" s="518" t="e">
        <f t="array" ref="C101">INDEX('Operating Detail (5)'!$B63:$AE63,0,MATCH(1,('Operating Detail (5)'!$B$11:$AE$11="New")*('Operating Detail (5)'!$B$112:$AE$112='Budget Narrative (5)'!$G$2),0))</f>
        <v>#N/A</v>
      </c>
      <c r="D101" s="15"/>
      <c r="E101" s="480"/>
    </row>
    <row r="102" spans="1:5">
      <c r="A102" s="1272">
        <f>'Operating Detail (5)'!A64</f>
        <v>0</v>
      </c>
      <c r="B102" s="1273"/>
      <c r="C102" s="518" t="e">
        <f t="array" ref="C102">INDEX('Operating Detail (5)'!$B64:$AE64,0,MATCH(1,('Operating Detail (5)'!$B$11:$AE$11="New")*('Operating Detail (5)'!$B$112:$AE$112='Budget Narrative (5)'!$G$2),0))</f>
        <v>#N/A</v>
      </c>
      <c r="D102" s="15"/>
      <c r="E102" s="480"/>
    </row>
    <row r="103" spans="1:5">
      <c r="A103" s="1272">
        <f>'Operating Detail (5)'!A65</f>
        <v>0</v>
      </c>
      <c r="B103" s="1273"/>
      <c r="C103" s="518" t="e">
        <f t="array" ref="C103">INDEX('Operating Detail (5)'!$B65:$AE65,0,MATCH(1,('Operating Detail (5)'!$B$11:$AE$11="New")*('Operating Detail (5)'!$B$112:$AE$112='Budget Narrative (5)'!$G$2),0))</f>
        <v>#N/A</v>
      </c>
      <c r="D103" s="15"/>
      <c r="E103" s="480"/>
    </row>
    <row r="104" spans="1:5">
      <c r="A104" s="1272">
        <f>'Operating Detail (5)'!A66</f>
        <v>0</v>
      </c>
      <c r="B104" s="1273"/>
      <c r="C104" s="518" t="e">
        <f t="array" ref="C104">INDEX('Operating Detail (5)'!$B66:$AE66,0,MATCH(1,('Operating Detail (5)'!$B$11:$AE$11="New")*('Operating Detail (5)'!$B$112:$AE$112='Budget Narrative (5)'!$G$2),0))</f>
        <v>#N/A</v>
      </c>
      <c r="D104" s="15"/>
      <c r="E104" s="480"/>
    </row>
    <row r="105" spans="1:5">
      <c r="A105" s="1288">
        <f>'Operating Detail (5)'!A67</f>
        <v>0</v>
      </c>
      <c r="B105" s="1289"/>
      <c r="C105" s="738"/>
      <c r="D105" s="414"/>
      <c r="E105" s="483"/>
    </row>
    <row r="106" spans="1:5">
      <c r="A106" s="1290" t="str">
        <f>'Operating Detail (5)'!A68</f>
        <v>TOTAL OPERATING EXPENSES</v>
      </c>
      <c r="B106" s="1291"/>
      <c r="C106" s="417" t="e">
        <f>SUM(C51:C105)</f>
        <v>#N/A</v>
      </c>
      <c r="D106" s="15"/>
      <c r="E106" s="480"/>
    </row>
    <row r="107" spans="1:5" ht="13.5" thickBot="1">
      <c r="A107" s="484" t="s">
        <v>241</v>
      </c>
      <c r="B107" s="485" t="e">
        <f t="array" ref="B107">INDEX('Summary (5)'!E25:AH25,0,MATCH(1,('Summary (5)'!$E$20:$AH$20="New")*('Summary (5)'!$E$74:$AH$74='Budget Narrative (5)'!$G$2),0))</f>
        <v>#N/A</v>
      </c>
      <c r="C107" s="486" t="e">
        <f t="array" ref="C107">INDEX('Summary (5)'!E26:AH26,0,MATCH(1,('Summary (5)'!$E$20:$AH$20="New")*('Summary (5)'!$E$74:$AH$74='Budget Narrative (5)'!$G$2),0))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(5)'!A71</f>
        <v>0</v>
      </c>
      <c r="B111" s="1273"/>
      <c r="C111" s="518" t="e">
        <f t="array" ref="C111">INDEX('Operating Detail (5)'!$B71:$AE71,0,MATCH(1,('Operating Detail (5)'!$B$11:$AE$11="New")*('Operating Detail (5)'!$B$112:$AE$112='Budget Narrative (5)'!$G$2),0))</f>
        <v>#N/A</v>
      </c>
      <c r="D111" s="24"/>
      <c r="E111" s="476"/>
    </row>
    <row r="112" spans="1:5">
      <c r="A112" s="1272">
        <f>'Operating Detail (5)'!A72</f>
        <v>0</v>
      </c>
      <c r="B112" s="1273"/>
      <c r="C112" s="518" t="e">
        <f t="array" ref="C112">INDEX('Operating Detail (5)'!$B72:$AE72,0,MATCH(1,('Operating Detail (5)'!$B$11:$AE$11="New")*('Operating Detail (5)'!$B$112:$AE$112='Budget Narrative (5)'!$G$2),0))</f>
        <v>#N/A</v>
      </c>
      <c r="D112" s="24"/>
      <c r="E112" s="477"/>
    </row>
    <row r="113" spans="1:5">
      <c r="A113" s="1272">
        <f>'Operating Detail (5)'!A73</f>
        <v>0</v>
      </c>
      <c r="B113" s="1273"/>
      <c r="C113" s="518" t="e">
        <f t="array" ref="C113">INDEX('Operating Detail (5)'!$B73:$AE73,0,MATCH(1,('Operating Detail (5)'!$B$11:$AE$11="New")*('Operating Detail (5)'!$B$112:$AE$112='Budget Narrative (5)'!$G$2),0))</f>
        <v>#N/A</v>
      </c>
      <c r="D113" s="24"/>
      <c r="E113" s="478"/>
    </row>
    <row r="114" spans="1:5">
      <c r="A114" s="1272">
        <f>'Operating Detail (5)'!A74</f>
        <v>0</v>
      </c>
      <c r="B114" s="1273"/>
      <c r="C114" s="518" t="e">
        <f t="array" ref="C114">INDEX('Operating Detail (5)'!$B74:$AE74,0,MATCH(1,('Operating Detail (5)'!$B$11:$AE$11="New")*('Operating Detail (5)'!$B$112:$AE$112='Budget Narrative (5)'!$G$2),0))</f>
        <v>#N/A</v>
      </c>
      <c r="D114" s="24"/>
      <c r="E114" s="478"/>
    </row>
    <row r="115" spans="1:5">
      <c r="A115" s="1272">
        <f>'Operating Detail (5)'!A75</f>
        <v>0</v>
      </c>
      <c r="B115" s="1273"/>
      <c r="C115" s="518" t="e">
        <f t="array" ref="C115">INDEX('Operating Detail (5)'!$B75:$AE75,0,MATCH(1,('Operating Detail (5)'!$B$11:$AE$11="New")*('Operating Detail (5)'!$B$112:$AE$112='Budget Narrative (5)'!$G$2),0))</f>
        <v>#N/A</v>
      </c>
      <c r="D115" s="24"/>
      <c r="E115" s="477"/>
    </row>
    <row r="116" spans="1:5">
      <c r="A116" s="1272">
        <f>'Operating Detail (5)'!A76</f>
        <v>0</v>
      </c>
      <c r="B116" s="1273"/>
      <c r="C116" s="518" t="e">
        <f t="array" ref="C116">INDEX('Operating Detail (5)'!$B76:$AE76,0,MATCH(1,('Operating Detail (5)'!$B$11:$AE$11="New")*('Operating Detail (5)'!$B$112:$AE$112='Budget Narrative (5)'!$G$2),0))</f>
        <v>#N/A</v>
      </c>
      <c r="D116" s="24"/>
      <c r="E116" s="477"/>
    </row>
    <row r="117" spans="1:5">
      <c r="A117" s="1272">
        <f>'Operating Detail (5)'!A77</f>
        <v>0</v>
      </c>
      <c r="B117" s="1273"/>
      <c r="C117" s="518" t="e">
        <f t="array" ref="C117">INDEX('Operating Detail (5)'!$B77:$AE77,0,MATCH(1,('Operating Detail (5)'!$B$11:$AE$11="New")*('Operating Detail (5)'!$B$112:$AE$112='Budget Narrative (5)'!$G$2),0))</f>
        <v>#N/A</v>
      </c>
      <c r="D117" s="24"/>
      <c r="E117" s="477"/>
    </row>
    <row r="118" spans="1:5">
      <c r="A118" s="1272">
        <f>'Operating Detail (5)'!A78</f>
        <v>0</v>
      </c>
      <c r="B118" s="1273"/>
      <c r="C118" s="518" t="e">
        <f t="array" ref="C118">INDEX('Operating Detail (5)'!$B78:$AE78,0,MATCH(1,('Operating Detail (5)'!$B$11:$AE$11="New")*('Operating Detail (5)'!$B$112:$AE$112='Budget Narrative (5)'!$G$2),0))</f>
        <v>#N/A</v>
      </c>
      <c r="D118" s="24"/>
      <c r="E118" s="477"/>
    </row>
    <row r="119" spans="1:5">
      <c r="A119" s="1272">
        <f>'Operating Detail (5)'!A79</f>
        <v>0</v>
      </c>
      <c r="B119" s="1273"/>
      <c r="C119" s="518" t="e">
        <f t="array" ref="C119">INDEX('Operating Detail (5)'!$B79:$AE79,0,MATCH(1,('Operating Detail (5)'!$B$11:$AE$11="New")*('Operating Detail (5)'!$B$112:$AE$112='Budget Narrative (5)'!$G$2),0))</f>
        <v>#N/A</v>
      </c>
      <c r="E119" s="479"/>
    </row>
    <row r="120" spans="1:5">
      <c r="A120" s="1272">
        <f>'Operating Detail (5)'!A80</f>
        <v>0</v>
      </c>
      <c r="B120" s="1273"/>
      <c r="C120" s="518" t="e">
        <f t="array" ref="C120">INDEX('Operating Detail (5)'!$B80:$AE80,0,MATCH(1,('Operating Detail (5)'!$B$11:$AE$11="New")*('Operating Detail (5)'!$B$112:$AE$112='Budget Narrative (5)'!$G$2),0))</f>
        <v>#N/A</v>
      </c>
      <c r="E120" s="479"/>
    </row>
    <row r="121" spans="1:5">
      <c r="A121" s="1272">
        <f>'Operating Detail (5)'!A81</f>
        <v>0</v>
      </c>
      <c r="B121" s="1273"/>
      <c r="C121" s="518" t="e">
        <f t="array" ref="C121">INDEX('Operating Detail (5)'!$B81:$AE81,0,MATCH(1,('Operating Detail (5)'!$B$11:$AE$11="New")*('Operating Detail (5)'!$B$112:$AE$112='Budget Narrative (5)'!$G$2),0))</f>
        <v>#N/A</v>
      </c>
      <c r="E121" s="479"/>
    </row>
    <row r="122" spans="1:5">
      <c r="A122" s="1272">
        <f>'Operating Detail (5)'!A82</f>
        <v>0</v>
      </c>
      <c r="B122" s="1273"/>
      <c r="C122" s="518" t="e">
        <f t="array" ref="C122">INDEX('Operating Detail (5)'!$B82:$AE82,0,MATCH(1,('Operating Detail (5)'!$B$11:$AE$11="New")*('Operating Detail (5)'!$B$112:$AE$112='Budget Narrative (5)'!$G$2),0))</f>
        <v>#N/A</v>
      </c>
      <c r="E122" s="479"/>
    </row>
    <row r="123" spans="1:5">
      <c r="A123" s="1272"/>
      <c r="B123" s="1273"/>
      <c r="C123" s="518"/>
      <c r="E123" s="479"/>
    </row>
    <row r="124" spans="1:5" ht="12.95" thickBot="1">
      <c r="A124" s="1278" t="str">
        <f>'Operating Detail (5)'!A84</f>
        <v>TOTAL OTHER EXPENSES</v>
      </c>
      <c r="B124" s="1279"/>
      <c r="C124" s="486" t="e">
        <f>SUM(C111:C122)</f>
        <v>#N/A</v>
      </c>
      <c r="D124" s="487"/>
      <c r="E124" s="489"/>
    </row>
    <row r="125" spans="1:5">
      <c r="A125" s="1273">
        <f>'Operating Detail (5)'!A85</f>
        <v>0</v>
      </c>
      <c r="B125" s="1273"/>
      <c r="C125" s="518"/>
      <c r="E125" s="906"/>
    </row>
    <row r="126" spans="1:5" ht="12.95" thickBot="1">
      <c r="A126" s="903"/>
      <c r="B126" s="903"/>
      <c r="C126" s="518"/>
      <c r="E126" s="906"/>
    </row>
    <row r="127" spans="1:5" ht="12.75" customHeight="1">
      <c r="A127" s="1285" t="str">
        <f>'Operating Detail (5)'!A86</f>
        <v>Capital Expenses</v>
      </c>
      <c r="B127" s="1286"/>
      <c r="C127" s="466" t="s">
        <v>242</v>
      </c>
      <c r="D127" s="465" t="s">
        <v>234</v>
      </c>
      <c r="E127" s="467" t="s">
        <v>235</v>
      </c>
    </row>
    <row r="128" spans="1:5">
      <c r="A128" s="1272">
        <f>'Operating Detail (5)'!A87</f>
        <v>0</v>
      </c>
      <c r="B128" s="1273"/>
      <c r="C128" s="518" t="e">
        <f t="array" ref="C128">INDEX('Operating Detail (5)'!$B87:$AE87,0,MATCH(1,('Operating Detail (5)'!$B$11:$AE$11="New")*('Operating Detail (5)'!$B$112:$AE$112='Budget Narrative (5)'!$G$2),0))</f>
        <v>#N/A</v>
      </c>
      <c r="E128" s="479"/>
    </row>
    <row r="129" spans="1:5">
      <c r="A129" s="1272">
        <f>'Operating Detail (5)'!A88</f>
        <v>0</v>
      </c>
      <c r="B129" s="1273"/>
      <c r="C129" s="518" t="e">
        <f t="array" ref="C129">INDEX('Operating Detail (5)'!$B88:$AE88,0,MATCH(1,('Operating Detail (5)'!$B$11:$AE$11="New")*('Operating Detail (5)'!$B$112:$AE$112='Budget Narrative (5)'!$G$2),0))</f>
        <v>#N/A</v>
      </c>
      <c r="E129" s="479"/>
    </row>
    <row r="130" spans="1:5">
      <c r="A130" s="1272">
        <f>'Operating Detail (5)'!A89</f>
        <v>0</v>
      </c>
      <c r="B130" s="1273"/>
      <c r="C130" s="518" t="e">
        <f t="array" ref="C130">INDEX('Operating Detail (5)'!$B89:$AE89,0,MATCH(1,('Operating Detail (5)'!$B$11:$AE$11="New")*('Operating Detail (5)'!$B$112:$AE$112='Budget Narrative (5)'!$G$2),0))</f>
        <v>#N/A</v>
      </c>
      <c r="E130" s="479"/>
    </row>
    <row r="131" spans="1:5">
      <c r="A131" s="1272">
        <f>'Operating Detail (5)'!A90</f>
        <v>0</v>
      </c>
      <c r="B131" s="1273"/>
      <c r="C131" s="518" t="e">
        <f t="array" ref="C131">INDEX('Operating Detail (5)'!$B90:$AE90,0,MATCH(1,('Operating Detail (5)'!$B$11:$AE$11="New")*('Operating Detail (5)'!$B$112:$AE$112='Budget Narrative (5)'!$G$2),0))</f>
        <v>#N/A</v>
      </c>
      <c r="E131" s="479"/>
    </row>
    <row r="132" spans="1:5">
      <c r="A132" s="1272">
        <f>'Operating Detail (5)'!A91</f>
        <v>0</v>
      </c>
      <c r="B132" s="1273"/>
      <c r="C132" s="518" t="e">
        <f t="array" ref="C132">INDEX('Operating Detail (5)'!$B91:$AE91,0,MATCH(1,('Operating Detail (5)'!$B$11:$AE$11="New")*('Operating Detail (5)'!$B$112:$AE$112='Budget Narrative (5)'!$G$2),0))</f>
        <v>#N/A</v>
      </c>
      <c r="E132" s="479"/>
    </row>
    <row r="133" spans="1:5">
      <c r="A133" s="1272">
        <f>'Operating Detail (5)'!A92</f>
        <v>0</v>
      </c>
      <c r="B133" s="1273"/>
      <c r="C133" s="518" t="e">
        <f t="array" ref="C133">INDEX('Operating Detail (5)'!$B92:$AE92,0,MATCH(1,('Operating Detail (5)'!$B$11:$AE$11="New")*('Operating Detail (5)'!$B$112:$AE$112='Budget Narrative (5)'!$G$2),0))</f>
        <v>#N/A</v>
      </c>
      <c r="E133" s="479"/>
    </row>
    <row r="134" spans="1:5">
      <c r="A134" s="1272">
        <f>'Operating Detail (5)'!A93</f>
        <v>0</v>
      </c>
      <c r="B134" s="1273"/>
      <c r="C134" s="518" t="e">
        <f t="array" ref="C134">INDEX('Operating Detail (5)'!$B93:$AE93,0,MATCH(1,('Operating Detail (5)'!$B$11:$AE$11="New")*('Operating Detail (5)'!$B$112:$AE$112='Budget Narrative (5)'!$G$2),0))</f>
        <v>#N/A</v>
      </c>
      <c r="E134" s="479"/>
    </row>
    <row r="135" spans="1:5">
      <c r="A135" s="1272">
        <f>'Operating Detail (5)'!A94</f>
        <v>0</v>
      </c>
      <c r="B135" s="1273"/>
      <c r="C135" s="518"/>
      <c r="E135" s="479"/>
    </row>
    <row r="136" spans="1:5" ht="12.95" thickBot="1">
      <c r="A136" s="1278" t="str">
        <f>'Operating Detail (5)'!A95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95">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(5)'!$E29:$AH29,0,MATCH(1,('Summary (5)'!$E20:$AH20="New")*('Summary (5)'!$E74:$AH74='Budget Narrative (5)'!$G$2),0))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27.95">
      <c r="A186" s="1280"/>
      <c r="B186" s="1280"/>
      <c r="C186" s="1280"/>
      <c r="D186" s="736" t="s">
        <v>263</v>
      </c>
      <c r="E186" s="1261" t="s">
        <v>279</v>
      </c>
      <c r="F186" s="1262"/>
      <c r="G186" s="1257"/>
      <c r="H186" s="1257"/>
      <c r="I186" s="1257"/>
    </row>
    <row r="187" spans="1:9" ht="27.95">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(5)'!A151</f>
        <v>0</v>
      </c>
      <c r="B192" s="1273"/>
      <c r="C192" s="518"/>
      <c r="E192" s="906"/>
      <c r="F192" s="906"/>
      <c r="G192" s="906"/>
      <c r="H192" s="906"/>
      <c r="I192" s="906"/>
    </row>
    <row r="193" spans="1:2">
      <c r="A193" s="1273">
        <f>'Operating Detail (5)'!A152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54:B54"/>
    <mergeCell ref="A55:B55"/>
    <mergeCell ref="A56:B56"/>
    <mergeCell ref="A57:B57"/>
    <mergeCell ref="A58:B58"/>
    <mergeCell ref="A59:B59"/>
    <mergeCell ref="B1:C1"/>
    <mergeCell ref="B2:C2"/>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10:B110"/>
    <mergeCell ref="A96:B96"/>
    <mergeCell ref="A97:B97"/>
    <mergeCell ref="A98:B98"/>
    <mergeCell ref="A99:B99"/>
    <mergeCell ref="A100:B100"/>
    <mergeCell ref="A101:B101"/>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92:B192"/>
    <mergeCell ref="A193:B193"/>
    <mergeCell ref="A194:B194"/>
    <mergeCell ref="A195:B195"/>
    <mergeCell ref="A175:C187"/>
    <mergeCell ref="A188:C188"/>
    <mergeCell ref="A172:B172"/>
    <mergeCell ref="A173:I173"/>
    <mergeCell ref="A174:C174"/>
    <mergeCell ref="E174:F174"/>
    <mergeCell ref="G174:I174"/>
    <mergeCell ref="E175:F175"/>
    <mergeCell ref="G175:I183"/>
    <mergeCell ref="E176:F176"/>
    <mergeCell ref="E177:F177"/>
    <mergeCell ref="E178:F178"/>
    <mergeCell ref="E179:F179"/>
    <mergeCell ref="E180:F180"/>
    <mergeCell ref="E181:F181"/>
    <mergeCell ref="E188:F188"/>
    <mergeCell ref="G188:I188"/>
    <mergeCell ref="A189:C189"/>
    <mergeCell ref="E189:F189"/>
    <mergeCell ref="G189:I189"/>
    <mergeCell ref="A202:B202"/>
    <mergeCell ref="A203:B203"/>
    <mergeCell ref="A204:B204"/>
    <mergeCell ref="A196:B196"/>
    <mergeCell ref="A197:B197"/>
    <mergeCell ref="A198:B198"/>
    <mergeCell ref="A199:B199"/>
    <mergeCell ref="A200:B200"/>
    <mergeCell ref="A201:B201"/>
    <mergeCell ref="A190:I190"/>
    <mergeCell ref="A191:I191"/>
    <mergeCell ref="E182:F182"/>
    <mergeCell ref="E183:F183"/>
    <mergeCell ref="E184:F184"/>
    <mergeCell ref="G184:I184"/>
    <mergeCell ref="E185:F185"/>
    <mergeCell ref="G185:I185"/>
    <mergeCell ref="E186:F186"/>
    <mergeCell ref="G186:I186"/>
    <mergeCell ref="E187:F187"/>
    <mergeCell ref="G187:I187"/>
  </mergeCells>
  <conditionalFormatting sqref="B2">
    <cfRule type="containsBlanks" dxfId="220" priority="8">
      <formula>LEN(TRIM(B2))=0</formula>
    </cfRule>
  </conditionalFormatting>
  <conditionalFormatting sqref="B4:F45 C51:E105 C111:E122 C128:E134">
    <cfRule type="expression" dxfId="219" priority="9">
      <formula>$C4=0</formula>
    </cfRule>
  </conditionalFormatting>
  <conditionalFormatting sqref="C106">
    <cfRule type="expression" dxfId="218" priority="7">
      <formula>$A106=0</formula>
    </cfRule>
  </conditionalFormatting>
  <conditionalFormatting sqref="C124">
    <cfRule type="expression" dxfId="217" priority="6">
      <formula>$A124=0</formula>
    </cfRule>
  </conditionalFormatting>
  <conditionalFormatting sqref="C136">
    <cfRule type="expression" dxfId="216" priority="5">
      <formula>$A136=0</formula>
    </cfRule>
  </conditionalFormatting>
  <conditionalFormatting sqref="C170">
    <cfRule type="expression" dxfId="215" priority="2">
      <formula>$C170=0</formula>
    </cfRule>
  </conditionalFormatting>
  <conditionalFormatting sqref="C171">
    <cfRule type="cellIs" dxfId="214" priority="1" operator="notBetween">
      <formula>-2</formula>
      <formula>2</formula>
    </cfRule>
  </conditionalFormatting>
  <conditionalFormatting sqref="C140:E168">
    <cfRule type="expression" dxfId="213" priority="3">
      <formula>$C140=0</formula>
    </cfRule>
  </conditionalFormatting>
  <conditionalFormatting sqref="D140:E168">
    <cfRule type="containsBlanks" dxfId="212" priority="4">
      <formula>LEN(TRIM(D140))=0</formula>
    </cfRule>
  </conditionalFormatting>
  <conditionalFormatting sqref="D4:F45 D51:E104 D111:E122 D128:E134">
    <cfRule type="containsBlanks" dxfId="211" priority="10">
      <formula>LEN(TRIM(D4))=0</formula>
    </cfRule>
  </conditionalFormatting>
  <hyperlinks>
    <hyperlink ref="A191" r:id="rId1" xr:uid="{00000000-0004-0000-1600-000000000000}"/>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'Dropdown Lists'!$E$2:$E$17</xm:f>
          </x14:formula1>
          <xm:sqref>B2:C2</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tint="0.59999389629810485"/>
    <pageSetUpPr fitToPage="1"/>
  </sheetPr>
  <dimension ref="A1:AK80"/>
  <sheetViews>
    <sheetView showGridLines="0" topLeftCell="A25"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355"/>
      <c r="C12" s="1356"/>
      <c r="D12" s="1357"/>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1347">
        <f>'Summary (1)'!D13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561">
        <f>AI42</f>
        <v>0</v>
      </c>
      <c r="C14" s="561">
        <f>AK42</f>
        <v>0</v>
      </c>
      <c r="D14" s="1348"/>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562">
        <f>'Summary (All Budgets)'!B15</f>
        <v>-749110</v>
      </c>
      <c r="C15" s="562">
        <f>'Summary (All Budgets)'!C15</f>
        <v>149822</v>
      </c>
      <c r="D15" s="1348"/>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562">
        <f>'Summary (1)'!B16</f>
        <v>0</v>
      </c>
      <c r="C16" s="562">
        <f>'Summary (All Budgets)'!C16</f>
        <v>898932</v>
      </c>
      <c r="D16" s="1349"/>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Agreement","","Current/Actuals")</f>
        <v/>
      </c>
      <c r="F20" s="229" t="str">
        <f>IF(B10="","",VLOOKUP(B10,'Dropdown Lists'!C:D,2,FALSE))</f>
        <v xml:space="preserve"> </v>
      </c>
      <c r="G20" s="293" t="s">
        <v>159</v>
      </c>
      <c r="H20" s="230" t="str">
        <f>$E$20</f>
        <v/>
      </c>
      <c r="I20" s="231" t="str">
        <f>$F$20</f>
        <v xml:space="preserve"> </v>
      </c>
      <c r="J20" s="232" t="str">
        <f>$G$20</f>
        <v>New</v>
      </c>
      <c r="K20" s="301" t="str">
        <f>$E$20</f>
        <v/>
      </c>
      <c r="L20" s="233" t="str">
        <f>$F$20</f>
        <v xml:space="preserve"> </v>
      </c>
      <c r="M20" s="309" t="str">
        <f>$G$20</f>
        <v>New</v>
      </c>
      <c r="N20" s="234" t="str">
        <f>$E$20</f>
        <v/>
      </c>
      <c r="O20" s="235" t="str">
        <f>$F$20</f>
        <v xml:space="preserve"> </v>
      </c>
      <c r="P20" s="236" t="str">
        <f>$G$20</f>
        <v>New</v>
      </c>
      <c r="Q20" s="237" t="str">
        <f>$E$20</f>
        <v/>
      </c>
      <c r="R20" s="238" t="str">
        <f>$F$20</f>
        <v xml:space="preserve"> </v>
      </c>
      <c r="S20" s="239" t="str">
        <f>$G$20</f>
        <v>New</v>
      </c>
      <c r="T20" s="312" t="str">
        <f>$E$20</f>
        <v/>
      </c>
      <c r="U20" s="240" t="str">
        <f>$F$20</f>
        <v xml:space="preserve"> </v>
      </c>
      <c r="V20" s="314" t="str">
        <f>$G$20</f>
        <v>New</v>
      </c>
      <c r="W20" s="241" t="str">
        <f>$E$20</f>
        <v/>
      </c>
      <c r="X20" s="242" t="str">
        <f>$F$20</f>
        <v xml:space="preserve"> </v>
      </c>
      <c r="Y20" s="243" t="str">
        <f>$G$20</f>
        <v>New</v>
      </c>
      <c r="Z20" s="244" t="str">
        <f>$E$20</f>
        <v/>
      </c>
      <c r="AA20" s="245" t="str">
        <f>$F$20</f>
        <v xml:space="preserve"> </v>
      </c>
      <c r="AB20" s="246" t="str">
        <f>$G$20</f>
        <v>New</v>
      </c>
      <c r="AC20" s="247" t="str">
        <f>$E$20</f>
        <v/>
      </c>
      <c r="AD20" s="248" t="str">
        <f>$F$20</f>
        <v xml:space="preserve"> </v>
      </c>
      <c r="AE20" s="249" t="str">
        <f>$G$20</f>
        <v>New</v>
      </c>
      <c r="AF20" s="250" t="str">
        <f>$E$20</f>
        <v/>
      </c>
      <c r="AG20" s="251" t="str">
        <f>$F$20</f>
        <v xml:space="preserve"> </v>
      </c>
      <c r="AH20" s="252" t="str">
        <f>$G$20</f>
        <v>New</v>
      </c>
      <c r="AI20" s="319" t="str">
        <f>$E$20</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(6)'!F59</f>
        <v>0</v>
      </c>
      <c r="F22" s="151">
        <f>'Salary Detail (6)'!G59</f>
        <v>0</v>
      </c>
      <c r="G22" s="294">
        <f>'Salary Detail (6)'!H59</f>
        <v>0</v>
      </c>
      <c r="H22" s="155">
        <f>'Salary Detail (6)'!M59</f>
        <v>0</v>
      </c>
      <c r="I22" s="151">
        <f>'Salary Detail (6)'!N59</f>
        <v>0</v>
      </c>
      <c r="J22" s="137">
        <f>'Salary Detail (6)'!O59</f>
        <v>0</v>
      </c>
      <c r="K22" s="303">
        <f>'Salary Detail (6)'!T59</f>
        <v>0</v>
      </c>
      <c r="L22" s="151">
        <f>'Salary Detail (6)'!U59</f>
        <v>0</v>
      </c>
      <c r="M22" s="294">
        <f>'Salary Detail (6)'!V59</f>
        <v>0</v>
      </c>
      <c r="N22" s="155">
        <f>'Salary Detail (6)'!AA59</f>
        <v>0</v>
      </c>
      <c r="O22" s="151">
        <f>'Salary Detail (6)'!AB59</f>
        <v>0</v>
      </c>
      <c r="P22" s="137">
        <f>'Salary Detail (6)'!AC59</f>
        <v>0</v>
      </c>
      <c r="Q22" s="155">
        <f>'Salary Detail (6)'!AH59</f>
        <v>0</v>
      </c>
      <c r="R22" s="151">
        <f>'Salary Detail (6)'!AI59</f>
        <v>0</v>
      </c>
      <c r="S22" s="137">
        <f>'Salary Detail (6)'!AJ59</f>
        <v>0</v>
      </c>
      <c r="T22" s="303">
        <f>'Salary Detail (6)'!AO59</f>
        <v>0</v>
      </c>
      <c r="U22" s="151">
        <f>'Salary Detail (6)'!AP59</f>
        <v>0</v>
      </c>
      <c r="V22" s="294">
        <f>'Salary Detail (6)'!AQ59</f>
        <v>0</v>
      </c>
      <c r="W22" s="155">
        <f>'Salary Detail (6)'!AV59</f>
        <v>0</v>
      </c>
      <c r="X22" s="151">
        <f>'Salary Detail (6)'!AW59</f>
        <v>0</v>
      </c>
      <c r="Y22" s="137">
        <f>'Salary Detail (6)'!AX59</f>
        <v>0</v>
      </c>
      <c r="Z22" s="155">
        <f>'Salary Detail (6)'!BC59</f>
        <v>0</v>
      </c>
      <c r="AA22" s="151">
        <f>'Salary Detail (6)'!BD59</f>
        <v>0</v>
      </c>
      <c r="AB22" s="137">
        <f>'Salary Detail (6)'!BE59</f>
        <v>0</v>
      </c>
      <c r="AC22" s="155">
        <f>'Salary Detail (6)'!BJ59</f>
        <v>0</v>
      </c>
      <c r="AD22" s="151">
        <f>'Salary Detail (6)'!BK59</f>
        <v>0</v>
      </c>
      <c r="AE22" s="137">
        <f>'Salary Detail (6)'!BL59</f>
        <v>0</v>
      </c>
      <c r="AF22" s="155">
        <f>'Salary Detail (6)'!BQ59</f>
        <v>0</v>
      </c>
      <c r="AG22" s="151">
        <f>'Salary Detail (6)'!BR59</f>
        <v>0</v>
      </c>
      <c r="AH22" s="137">
        <f>'Salary Detail (6)'!BS59</f>
        <v>0</v>
      </c>
      <c r="AI22" s="320">
        <f t="shared" ref="AI22:AK24" si="1">SUM(E22,H22,K22,N22,Q22,T22,W22,Z22,AC22,AF22)</f>
        <v>0</v>
      </c>
      <c r="AJ22" s="152">
        <f t="shared" si="1"/>
        <v>0</v>
      </c>
      <c r="AK22" s="136">
        <f t="shared" si="1"/>
        <v>0</v>
      </c>
    </row>
    <row r="23" spans="1:37">
      <c r="A23" s="911" t="s">
        <v>166</v>
      </c>
      <c r="B23" s="911"/>
      <c r="C23" s="911"/>
      <c r="D23" s="979"/>
      <c r="E23" s="120">
        <f>'Operating Detail (6)'!B68</f>
        <v>0</v>
      </c>
      <c r="F23" s="121">
        <f>'Operating Detail (6)'!C68</f>
        <v>0</v>
      </c>
      <c r="G23" s="295">
        <f>'Operating Detail (6)'!D68</f>
        <v>0</v>
      </c>
      <c r="H23" s="120">
        <f>'Operating Detail (6)'!E68</f>
        <v>0</v>
      </c>
      <c r="I23" s="121">
        <f>'Operating Detail (6)'!F68</f>
        <v>0</v>
      </c>
      <c r="J23" s="122">
        <f>'Operating Detail (6)'!G68</f>
        <v>0</v>
      </c>
      <c r="K23" s="304">
        <f>'Operating Detail (6)'!H68</f>
        <v>0</v>
      </c>
      <c r="L23" s="121">
        <f>'Operating Detail (6)'!I68</f>
        <v>0</v>
      </c>
      <c r="M23" s="295">
        <f>'Operating Detail (6)'!J68</f>
        <v>0</v>
      </c>
      <c r="N23" s="120">
        <f>'Operating Detail (6)'!K68</f>
        <v>0</v>
      </c>
      <c r="O23" s="121">
        <f>'Operating Detail (6)'!L68</f>
        <v>0</v>
      </c>
      <c r="P23" s="122">
        <f>'Operating Detail (6)'!M68</f>
        <v>0</v>
      </c>
      <c r="Q23" s="120">
        <f>'Operating Detail (6)'!N68</f>
        <v>0</v>
      </c>
      <c r="R23" s="121">
        <f>'Operating Detail (6)'!O68</f>
        <v>0</v>
      </c>
      <c r="S23" s="122">
        <f>'Operating Detail (6)'!P68</f>
        <v>0</v>
      </c>
      <c r="T23" s="304">
        <f>'Operating Detail (6)'!Q68</f>
        <v>0</v>
      </c>
      <c r="U23" s="121">
        <f>'Operating Detail (6)'!R68</f>
        <v>0</v>
      </c>
      <c r="V23" s="295">
        <f>'Operating Detail (6)'!S68</f>
        <v>0</v>
      </c>
      <c r="W23" s="120">
        <f>'Operating Detail (6)'!T68</f>
        <v>0</v>
      </c>
      <c r="X23" s="121">
        <f>'Operating Detail (6)'!U68</f>
        <v>0</v>
      </c>
      <c r="Y23" s="122">
        <f>'Operating Detail (6)'!V68</f>
        <v>0</v>
      </c>
      <c r="Z23" s="120">
        <f>'Operating Detail (6)'!W68</f>
        <v>0</v>
      </c>
      <c r="AA23" s="121">
        <f>'Operating Detail (6)'!X68</f>
        <v>0</v>
      </c>
      <c r="AB23" s="122">
        <f>'Operating Detail (6)'!Y68</f>
        <v>0</v>
      </c>
      <c r="AC23" s="120">
        <f>'Operating Detail (6)'!Z68</f>
        <v>0</v>
      </c>
      <c r="AD23" s="121">
        <f>'Operating Detail (6)'!AA68</f>
        <v>0</v>
      </c>
      <c r="AE23" s="122">
        <f>'Operating Detail (6)'!AB68</f>
        <v>0</v>
      </c>
      <c r="AF23" s="120">
        <f>'Operating Detail (6)'!AC68</f>
        <v>0</v>
      </c>
      <c r="AG23" s="121">
        <f>'Operating Detail (6)'!AD68</f>
        <v>0</v>
      </c>
      <c r="AH23" s="122">
        <f>'Operating Detail (6)'!AE68</f>
        <v>0</v>
      </c>
      <c r="AI23" s="295">
        <f t="shared" si="1"/>
        <v>0</v>
      </c>
      <c r="AJ23" s="123">
        <f t="shared" si="1"/>
        <v>0</v>
      </c>
      <c r="AK23" s="124">
        <f t="shared" si="1"/>
        <v>0</v>
      </c>
    </row>
    <row r="24" spans="1:37">
      <c r="A24" s="911" t="s">
        <v>167</v>
      </c>
      <c r="B24" s="911"/>
      <c r="C24" s="911"/>
      <c r="D24" s="979"/>
      <c r="E24" s="120">
        <f t="shared" ref="E24:AH24" si="2">SUM(E22:E23)</f>
        <v>0</v>
      </c>
      <c r="F24" s="121">
        <f t="shared" si="2"/>
        <v>0</v>
      </c>
      <c r="G24" s="295">
        <f t="shared" si="2"/>
        <v>0</v>
      </c>
      <c r="H24" s="120">
        <f t="shared" si="2"/>
        <v>0</v>
      </c>
      <c r="I24" s="121">
        <f t="shared" si="2"/>
        <v>0</v>
      </c>
      <c r="J24" s="122">
        <f t="shared" si="2"/>
        <v>0</v>
      </c>
      <c r="K24" s="304">
        <f t="shared" si="2"/>
        <v>0</v>
      </c>
      <c r="L24" s="121">
        <f t="shared" si="2"/>
        <v>0</v>
      </c>
      <c r="M24" s="295">
        <f t="shared" si="2"/>
        <v>0</v>
      </c>
      <c r="N24" s="120">
        <f t="shared" si="2"/>
        <v>0</v>
      </c>
      <c r="O24" s="121">
        <f t="shared" si="2"/>
        <v>0</v>
      </c>
      <c r="P24" s="122">
        <f t="shared" si="2"/>
        <v>0</v>
      </c>
      <c r="Q24" s="120">
        <f t="shared" si="2"/>
        <v>0</v>
      </c>
      <c r="R24" s="121">
        <f t="shared" si="2"/>
        <v>0</v>
      </c>
      <c r="S24" s="122">
        <f t="shared" si="2"/>
        <v>0</v>
      </c>
      <c r="T24" s="304">
        <f t="shared" si="2"/>
        <v>0</v>
      </c>
      <c r="U24" s="121">
        <f t="shared" si="2"/>
        <v>0</v>
      </c>
      <c r="V24" s="295">
        <f t="shared" si="2"/>
        <v>0</v>
      </c>
      <c r="W24" s="120">
        <f t="shared" si="2"/>
        <v>0</v>
      </c>
      <c r="X24" s="121">
        <f t="shared" si="2"/>
        <v>0</v>
      </c>
      <c r="Y24" s="122">
        <f t="shared" si="2"/>
        <v>0</v>
      </c>
      <c r="Z24" s="120">
        <f t="shared" si="2"/>
        <v>0</v>
      </c>
      <c r="AA24" s="121">
        <f t="shared" si="2"/>
        <v>0</v>
      </c>
      <c r="AB24" s="122">
        <f t="shared" si="2"/>
        <v>0</v>
      </c>
      <c r="AC24" s="120">
        <f t="shared" si="2"/>
        <v>0</v>
      </c>
      <c r="AD24" s="121">
        <f t="shared" si="2"/>
        <v>0</v>
      </c>
      <c r="AE24" s="122">
        <f t="shared" si="2"/>
        <v>0</v>
      </c>
      <c r="AF24" s="120">
        <f t="shared" si="2"/>
        <v>0</v>
      </c>
      <c r="AG24" s="121">
        <f t="shared" si="2"/>
        <v>0</v>
      </c>
      <c r="AH24" s="122">
        <f t="shared" si="2"/>
        <v>0</v>
      </c>
      <c r="AI24" s="295">
        <f t="shared" si="1"/>
        <v>0</v>
      </c>
      <c r="AJ24" s="123">
        <f t="shared" si="1"/>
        <v>0</v>
      </c>
      <c r="AK24" s="124">
        <f t="shared" si="1"/>
        <v>0</v>
      </c>
    </row>
    <row r="25" spans="1:37" s="125" customFormat="1">
      <c r="A25" s="1073" t="s">
        <v>168</v>
      </c>
      <c r="B25" s="1073"/>
      <c r="C25" s="1073"/>
      <c r="D25" s="1074"/>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321"/>
      <c r="AJ25" s="259"/>
      <c r="AK25" s="260"/>
    </row>
    <row r="26" spans="1:37">
      <c r="A26" s="911" t="s">
        <v>169</v>
      </c>
      <c r="B26" s="911"/>
      <c r="C26" s="911"/>
      <c r="D26" s="979"/>
      <c r="E26" s="126">
        <f>E24*E25</f>
        <v>0</v>
      </c>
      <c r="F26" s="127">
        <f>G26-E26</f>
        <v>0</v>
      </c>
      <c r="G26" s="297">
        <f>G24*G25</f>
        <v>0</v>
      </c>
      <c r="H26" s="126">
        <f>H24*H25</f>
        <v>0</v>
      </c>
      <c r="I26" s="127">
        <f>J26-H26</f>
        <v>0</v>
      </c>
      <c r="J26" s="128">
        <f>J24*J25</f>
        <v>0</v>
      </c>
      <c r="K26" s="306">
        <f>K24*K25</f>
        <v>0</v>
      </c>
      <c r="L26" s="127">
        <f>M26-K26</f>
        <v>0</v>
      </c>
      <c r="M26" s="297">
        <f>M24*M25</f>
        <v>0</v>
      </c>
      <c r="N26" s="126">
        <f>N24*N25</f>
        <v>0</v>
      </c>
      <c r="O26" s="127">
        <f>P26-N26</f>
        <v>0</v>
      </c>
      <c r="P26" s="128">
        <f>P24*P25</f>
        <v>0</v>
      </c>
      <c r="Q26" s="126">
        <f>Q24*Q25</f>
        <v>0</v>
      </c>
      <c r="R26" s="127">
        <f>S26-Q26</f>
        <v>0</v>
      </c>
      <c r="S26" s="128">
        <f>S24*S25</f>
        <v>0</v>
      </c>
      <c r="T26" s="306">
        <f>T24*T25</f>
        <v>0</v>
      </c>
      <c r="U26" s="127">
        <f>V26-T26</f>
        <v>0</v>
      </c>
      <c r="V26" s="297">
        <f>V24*V25</f>
        <v>0</v>
      </c>
      <c r="W26" s="126">
        <f>W24*W25</f>
        <v>0</v>
      </c>
      <c r="X26" s="127">
        <f>Y26-W26</f>
        <v>0</v>
      </c>
      <c r="Y26" s="128">
        <f>Y24*Y25</f>
        <v>0</v>
      </c>
      <c r="Z26" s="126">
        <f>Z24*Z25</f>
        <v>0</v>
      </c>
      <c r="AA26" s="127">
        <f>AB26-Z26</f>
        <v>0</v>
      </c>
      <c r="AB26" s="128">
        <f>AB24*AB25</f>
        <v>0</v>
      </c>
      <c r="AC26" s="126">
        <f>AC24*AC25</f>
        <v>0</v>
      </c>
      <c r="AD26" s="127">
        <f>AE26-AC26</f>
        <v>0</v>
      </c>
      <c r="AE26" s="128">
        <f>AE24*AE25</f>
        <v>0</v>
      </c>
      <c r="AF26" s="126">
        <f>AF24*AF25</f>
        <v>0</v>
      </c>
      <c r="AG26" s="127">
        <f>AH26-AF26</f>
        <v>0</v>
      </c>
      <c r="AH26" s="128">
        <f>AH24*AH25</f>
        <v>0</v>
      </c>
      <c r="AI26" s="295">
        <f t="shared" ref="AI26:AK30" si="3">SUM(E26,H26,K26,N26,Q26,T26,W26,Z26,AC26,AF26)</f>
        <v>0</v>
      </c>
      <c r="AJ26" s="123">
        <f t="shared" si="3"/>
        <v>0</v>
      </c>
      <c r="AK26" s="124">
        <f t="shared" si="3"/>
        <v>0</v>
      </c>
    </row>
    <row r="27" spans="1:37">
      <c r="A27" s="911" t="s">
        <v>170</v>
      </c>
      <c r="B27" s="911"/>
      <c r="C27" s="911"/>
      <c r="D27" s="979"/>
      <c r="E27" s="126">
        <f>'Operating Detail (6)'!B84</f>
        <v>0</v>
      </c>
      <c r="F27" s="127">
        <f>'Operating Detail (6)'!C84</f>
        <v>0</v>
      </c>
      <c r="G27" s="297">
        <f>'Operating Detail (6)'!D84</f>
        <v>0</v>
      </c>
      <c r="H27" s="126">
        <f>'Operating Detail (6)'!E84</f>
        <v>0</v>
      </c>
      <c r="I27" s="127">
        <f>'Operating Detail (6)'!F84</f>
        <v>0</v>
      </c>
      <c r="J27" s="128">
        <f>'Operating Detail (6)'!G84</f>
        <v>0</v>
      </c>
      <c r="K27" s="306">
        <f>'Operating Detail (6)'!H84</f>
        <v>0</v>
      </c>
      <c r="L27" s="127">
        <f>'Operating Detail (6)'!I84</f>
        <v>0</v>
      </c>
      <c r="M27" s="297">
        <f>'Operating Detail (6)'!J84</f>
        <v>0</v>
      </c>
      <c r="N27" s="126">
        <f>'Operating Detail (6)'!K84</f>
        <v>0</v>
      </c>
      <c r="O27" s="127">
        <f>'Operating Detail (6)'!L84</f>
        <v>0</v>
      </c>
      <c r="P27" s="128">
        <f>'Operating Detail (6)'!M84</f>
        <v>0</v>
      </c>
      <c r="Q27" s="126">
        <f>'Operating Detail (6)'!N84</f>
        <v>0</v>
      </c>
      <c r="R27" s="127">
        <f>'Operating Detail (6)'!O84</f>
        <v>0</v>
      </c>
      <c r="S27" s="128">
        <f>'Operating Detail (6)'!P84</f>
        <v>0</v>
      </c>
      <c r="T27" s="306">
        <f>'Operating Detail (6)'!Q84</f>
        <v>0</v>
      </c>
      <c r="U27" s="127">
        <f>'Operating Detail (6)'!R84</f>
        <v>0</v>
      </c>
      <c r="V27" s="297">
        <f>'Operating Detail (6)'!S84</f>
        <v>0</v>
      </c>
      <c r="W27" s="126">
        <f>'Operating Detail (6)'!T84</f>
        <v>0</v>
      </c>
      <c r="X27" s="127">
        <f>'Operating Detail (6)'!U84</f>
        <v>0</v>
      </c>
      <c r="Y27" s="128">
        <f>'Operating Detail (6)'!V84</f>
        <v>0</v>
      </c>
      <c r="Z27" s="126">
        <f>'Operating Detail (6)'!W84</f>
        <v>0</v>
      </c>
      <c r="AA27" s="127">
        <f>'Operating Detail (6)'!X84</f>
        <v>0</v>
      </c>
      <c r="AB27" s="128">
        <f>'Operating Detail (6)'!Y84</f>
        <v>0</v>
      </c>
      <c r="AC27" s="126">
        <f>'Operating Detail (6)'!Z84</f>
        <v>0</v>
      </c>
      <c r="AD27" s="127">
        <f>'Operating Detail (6)'!AA84</f>
        <v>0</v>
      </c>
      <c r="AE27" s="128">
        <f>'Operating Detail (6)'!AB84</f>
        <v>0</v>
      </c>
      <c r="AF27" s="126">
        <f>'Operating Detail (6)'!AC84</f>
        <v>0</v>
      </c>
      <c r="AG27" s="127">
        <f>'Operating Detail (6)'!AD84</f>
        <v>0</v>
      </c>
      <c r="AH27" s="128">
        <f>'Operating Detail (6)'!AE84</f>
        <v>0</v>
      </c>
      <c r="AI27" s="295">
        <f t="shared" si="3"/>
        <v>0</v>
      </c>
      <c r="AJ27" s="123">
        <f t="shared" si="3"/>
        <v>0</v>
      </c>
      <c r="AK27" s="124">
        <f t="shared" si="3"/>
        <v>0</v>
      </c>
    </row>
    <row r="28" spans="1:37">
      <c r="A28" s="911" t="s">
        <v>171</v>
      </c>
      <c r="B28" s="911"/>
      <c r="C28" s="911"/>
      <c r="D28" s="979"/>
      <c r="E28" s="129">
        <f>'Operating Detail (6)'!B95</f>
        <v>0</v>
      </c>
      <c r="F28" s="127">
        <f>'Operating Detail (6)'!C95</f>
        <v>0</v>
      </c>
      <c r="G28" s="297">
        <f>'Operating Detail (6)'!D95</f>
        <v>0</v>
      </c>
      <c r="H28" s="129">
        <f>'Operating Detail (6)'!E95</f>
        <v>0</v>
      </c>
      <c r="I28" s="127">
        <f>'Operating Detail (6)'!F95</f>
        <v>0</v>
      </c>
      <c r="J28" s="128">
        <f>'Operating Detail (6)'!G95</f>
        <v>0</v>
      </c>
      <c r="K28" s="307">
        <f>'Operating Detail (6)'!H95</f>
        <v>0</v>
      </c>
      <c r="L28" s="127">
        <f>'Operating Detail (6)'!I95</f>
        <v>0</v>
      </c>
      <c r="M28" s="297">
        <f>'Operating Detail (6)'!J95</f>
        <v>0</v>
      </c>
      <c r="N28" s="129">
        <f>'Operating Detail (6)'!K95</f>
        <v>0</v>
      </c>
      <c r="O28" s="127">
        <f>'Operating Detail (6)'!L95</f>
        <v>0</v>
      </c>
      <c r="P28" s="128">
        <f>'Operating Detail (6)'!M95</f>
        <v>0</v>
      </c>
      <c r="Q28" s="129">
        <f>'Operating Detail (6)'!N95</f>
        <v>0</v>
      </c>
      <c r="R28" s="127">
        <f>'Operating Detail (6)'!O95</f>
        <v>0</v>
      </c>
      <c r="S28" s="128">
        <f>'Operating Detail (6)'!P95</f>
        <v>0</v>
      </c>
      <c r="T28" s="307">
        <f>'Operating Detail (6)'!Q95</f>
        <v>0</v>
      </c>
      <c r="U28" s="127">
        <f>'Operating Detail (6)'!R95</f>
        <v>0</v>
      </c>
      <c r="V28" s="297">
        <f>'Operating Detail (6)'!S95</f>
        <v>0</v>
      </c>
      <c r="W28" s="129">
        <f>'Operating Detail (6)'!T95</f>
        <v>0</v>
      </c>
      <c r="X28" s="127">
        <f>'Operating Detail (6)'!U95</f>
        <v>0</v>
      </c>
      <c r="Y28" s="128">
        <f>'Operating Detail (6)'!V95</f>
        <v>0</v>
      </c>
      <c r="Z28" s="129">
        <f>'Operating Detail (6)'!W95</f>
        <v>0</v>
      </c>
      <c r="AA28" s="127">
        <f>'Operating Detail (6)'!X95</f>
        <v>0</v>
      </c>
      <c r="AB28" s="128">
        <f>'Operating Detail (6)'!Y95</f>
        <v>0</v>
      </c>
      <c r="AC28" s="129">
        <f>'Operating Detail (6)'!Z95</f>
        <v>0</v>
      </c>
      <c r="AD28" s="127">
        <f>'Operating Detail (6)'!AA95</f>
        <v>0</v>
      </c>
      <c r="AE28" s="128">
        <f>'Operating Detail (6)'!AB95</f>
        <v>0</v>
      </c>
      <c r="AF28" s="129">
        <f>'Operating Detail (6)'!AC95</f>
        <v>0</v>
      </c>
      <c r="AG28" s="127">
        <f>'Operating Detail (6)'!AD95</f>
        <v>0</v>
      </c>
      <c r="AH28" s="128">
        <f>'Operating Detail (6)'!AE95</f>
        <v>0</v>
      </c>
      <c r="AI28" s="295">
        <f t="shared" si="3"/>
        <v>0</v>
      </c>
      <c r="AJ28" s="123">
        <f t="shared" si="3"/>
        <v>0</v>
      </c>
      <c r="AK28" s="124">
        <f t="shared" si="3"/>
        <v>0</v>
      </c>
    </row>
    <row r="29" spans="1:37">
      <c r="A29" s="911" t="s">
        <v>172</v>
      </c>
      <c r="B29" s="911"/>
      <c r="C29" s="911"/>
      <c r="D29" s="979"/>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295">
        <f t="shared" si="3"/>
        <v>0</v>
      </c>
      <c r="AJ29" s="123">
        <f t="shared" si="3"/>
        <v>0</v>
      </c>
      <c r="AK29" s="124">
        <f t="shared" si="3"/>
        <v>0</v>
      </c>
    </row>
    <row r="30" spans="1:37" s="112" customFormat="1">
      <c r="A30" s="1060" t="s">
        <v>173</v>
      </c>
      <c r="B30" s="1060"/>
      <c r="C30" s="1060"/>
      <c r="D30" s="1061"/>
      <c r="E30" s="761">
        <f>SUM(E24+E26+E27+E28+E29)</f>
        <v>0</v>
      </c>
      <c r="F30" s="131">
        <f t="shared" ref="F30:AH30" si="4">SUM(F24+F26+F27+F28+F29)</f>
        <v>0</v>
      </c>
      <c r="G30" s="762">
        <f t="shared" si="4"/>
        <v>0</v>
      </c>
      <c r="H30" s="761">
        <f t="shared" si="4"/>
        <v>0</v>
      </c>
      <c r="I30" s="131">
        <f t="shared" si="4"/>
        <v>0</v>
      </c>
      <c r="J30" s="763">
        <f t="shared" si="4"/>
        <v>0</v>
      </c>
      <c r="K30" s="764">
        <f t="shared" si="4"/>
        <v>0</v>
      </c>
      <c r="L30" s="131">
        <f t="shared" si="4"/>
        <v>0</v>
      </c>
      <c r="M30" s="762">
        <f t="shared" si="4"/>
        <v>0</v>
      </c>
      <c r="N30" s="761">
        <f t="shared" si="4"/>
        <v>0</v>
      </c>
      <c r="O30" s="131">
        <f t="shared" si="4"/>
        <v>0</v>
      </c>
      <c r="P30" s="763">
        <f t="shared" si="4"/>
        <v>0</v>
      </c>
      <c r="Q30" s="761">
        <f t="shared" si="4"/>
        <v>0</v>
      </c>
      <c r="R30" s="131">
        <f t="shared" si="4"/>
        <v>0</v>
      </c>
      <c r="S30" s="763">
        <f t="shared" si="4"/>
        <v>0</v>
      </c>
      <c r="T30" s="764">
        <f t="shared" si="4"/>
        <v>0</v>
      </c>
      <c r="U30" s="131">
        <f t="shared" si="4"/>
        <v>0</v>
      </c>
      <c r="V30" s="762">
        <f t="shared" si="4"/>
        <v>0</v>
      </c>
      <c r="W30" s="761">
        <f t="shared" si="4"/>
        <v>0</v>
      </c>
      <c r="X30" s="131">
        <f t="shared" si="4"/>
        <v>0</v>
      </c>
      <c r="Y30" s="763">
        <f t="shared" si="4"/>
        <v>0</v>
      </c>
      <c r="Z30" s="761">
        <f t="shared" si="4"/>
        <v>0</v>
      </c>
      <c r="AA30" s="131">
        <f t="shared" si="4"/>
        <v>0</v>
      </c>
      <c r="AB30" s="763">
        <f t="shared" si="4"/>
        <v>0</v>
      </c>
      <c r="AC30" s="761">
        <f t="shared" si="4"/>
        <v>0</v>
      </c>
      <c r="AD30" s="131">
        <f t="shared" si="4"/>
        <v>0</v>
      </c>
      <c r="AE30" s="763">
        <f t="shared" si="4"/>
        <v>0</v>
      </c>
      <c r="AF30" s="761">
        <f t="shared" si="4"/>
        <v>0</v>
      </c>
      <c r="AG30" s="131">
        <f t="shared" si="4"/>
        <v>0</v>
      </c>
      <c r="AH30" s="763">
        <f t="shared" si="4"/>
        <v>0</v>
      </c>
      <c r="AI30" s="765">
        <f t="shared" si="3"/>
        <v>0</v>
      </c>
      <c r="AJ30" s="123">
        <f t="shared" si="3"/>
        <v>0</v>
      </c>
      <c r="AK30" s="758">
        <f t="shared" si="3"/>
        <v>0</v>
      </c>
    </row>
    <row r="31" spans="1:37" s="112" customFormat="1">
      <c r="A31" s="1075"/>
      <c r="B31" s="1075"/>
      <c r="C31" s="1075"/>
      <c r="D31" s="1076"/>
      <c r="E31" s="421"/>
      <c r="F31" s="422"/>
      <c r="G31" s="423"/>
      <c r="H31" s="421"/>
      <c r="I31" s="422"/>
      <c r="J31" s="424"/>
      <c r="K31" s="425"/>
      <c r="L31" s="422"/>
      <c r="M31" s="423"/>
      <c r="N31" s="421"/>
      <c r="O31" s="422"/>
      <c r="P31" s="424"/>
      <c r="Q31" s="421"/>
      <c r="R31" s="422"/>
      <c r="S31" s="424"/>
      <c r="T31" s="425"/>
      <c r="U31" s="422"/>
      <c r="V31" s="423"/>
      <c r="W31" s="421"/>
      <c r="X31" s="422"/>
      <c r="Y31" s="424"/>
      <c r="Z31" s="421"/>
      <c r="AA31" s="422"/>
      <c r="AB31" s="424"/>
      <c r="AC31" s="421"/>
      <c r="AD31" s="422"/>
      <c r="AE31" s="424"/>
      <c r="AF31" s="421"/>
      <c r="AG31" s="422"/>
      <c r="AH31" s="424"/>
      <c r="AI31" s="426"/>
      <c r="AJ31" s="427"/>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552"/>
      <c r="F33" s="551"/>
      <c r="G33" s="553">
        <f>E33+F33</f>
        <v>0</v>
      </c>
      <c r="H33" s="552"/>
      <c r="I33" s="551"/>
      <c r="J33" s="554">
        <f>H33+I33</f>
        <v>0</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320">
        <f t="shared" ref="AI33:AK41" si="5">SUM(E33,H33,K33,N33,Q33,T33,W33,Z33,AC33,AF33)</f>
        <v>0</v>
      </c>
      <c r="AJ33" s="152">
        <f t="shared" si="5"/>
        <v>0</v>
      </c>
      <c r="AK33" s="136">
        <f t="shared" si="5"/>
        <v>0</v>
      </c>
    </row>
    <row r="34" spans="1:37" s="112" customFormat="1">
      <c r="A34" s="911" t="str">
        <f>IF('Summary (1)'!A34:D34&lt;&gt;"",'Summary (1)'!A34:D34,"")</f>
        <v/>
      </c>
      <c r="B34" s="911"/>
      <c r="C34" s="911"/>
      <c r="D34" s="979"/>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295">
        <f t="shared" si="5"/>
        <v>0</v>
      </c>
      <c r="AJ34" s="123">
        <f t="shared" si="5"/>
        <v>0</v>
      </c>
      <c r="AK34" s="124">
        <f t="shared" si="5"/>
        <v>0</v>
      </c>
    </row>
    <row r="35" spans="1:37">
      <c r="A35" s="911" t="str">
        <f>IF('Summary (1)'!A35:D35&lt;&gt;"",'Summary (1)'!A35:D35,"")</f>
        <v/>
      </c>
      <c r="B35" s="911"/>
      <c r="C35" s="911"/>
      <c r="D35" s="979"/>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295">
        <f t="shared" si="5"/>
        <v>0</v>
      </c>
      <c r="AJ35" s="123">
        <f t="shared" si="5"/>
        <v>0</v>
      </c>
      <c r="AK35" s="124">
        <f t="shared" si="5"/>
        <v>0</v>
      </c>
    </row>
    <row r="36" spans="1:37">
      <c r="A36" s="911" t="str">
        <f>IF('Summary (1)'!A36:D36&lt;&gt;"",'Summary (1)'!A36:D36,"")</f>
        <v/>
      </c>
      <c r="B36" s="911"/>
      <c r="C36" s="911"/>
      <c r="D36" s="979"/>
      <c r="E36" s="535"/>
      <c r="F36" s="545"/>
      <c r="G36" s="546">
        <f t="shared" ref="G36:G37" si="6">E36+F36</f>
        <v>0</v>
      </c>
      <c r="H36" s="535"/>
      <c r="I36" s="545"/>
      <c r="J36" s="547">
        <f t="shared" ref="J36:J37" si="7">H36+I36</f>
        <v>0</v>
      </c>
      <c r="K36" s="537"/>
      <c r="L36" s="545"/>
      <c r="M36" s="546">
        <f t="shared" ref="M36:M37" si="8">K36+L36</f>
        <v>0</v>
      </c>
      <c r="N36" s="535"/>
      <c r="O36" s="545"/>
      <c r="P36" s="547">
        <f t="shared" ref="P36:P37" si="9">N36+O36</f>
        <v>0</v>
      </c>
      <c r="Q36" s="535"/>
      <c r="R36" s="545"/>
      <c r="S36" s="547">
        <f t="shared" ref="S36:S37" si="10">Q36+R36</f>
        <v>0</v>
      </c>
      <c r="T36" s="537"/>
      <c r="U36" s="545"/>
      <c r="V36" s="546">
        <f t="shared" ref="V36:V37" si="11">T36+U36</f>
        <v>0</v>
      </c>
      <c r="W36" s="535"/>
      <c r="X36" s="545"/>
      <c r="Y36" s="547">
        <f t="shared" ref="Y36:Y37" si="12">W36+X36</f>
        <v>0</v>
      </c>
      <c r="Z36" s="535"/>
      <c r="AA36" s="545"/>
      <c r="AB36" s="547">
        <f t="shared" ref="AB36:AB37" si="13">Z36+AA36</f>
        <v>0</v>
      </c>
      <c r="AC36" s="535"/>
      <c r="AD36" s="545"/>
      <c r="AE36" s="547">
        <f t="shared" ref="AE36:AE37" si="14">AC36+AD36</f>
        <v>0</v>
      </c>
      <c r="AF36" s="535"/>
      <c r="AG36" s="545"/>
      <c r="AH36" s="547">
        <f t="shared" ref="AH36:AH37" si="15">AF36+AG36</f>
        <v>0</v>
      </c>
      <c r="AI36" s="295">
        <f t="shared" ref="AI36:AI37" si="16">SUM(E36,H36,K36,N36,Q36,T36,W36,Z36,AC36,AF36)</f>
        <v>0</v>
      </c>
      <c r="AJ36" s="123">
        <f t="shared" ref="AJ36:AJ37" si="17">SUM(F36,I36,L36,O36,R36,U36,X36,AA36,AD36,AG36)</f>
        <v>0</v>
      </c>
      <c r="AK36" s="124">
        <f t="shared" ref="AK36:AK37" si="18">SUM(G36,J36,M36,P36,S36,V36,Y36,AB36,AE36,AH36)</f>
        <v>0</v>
      </c>
    </row>
    <row r="37" spans="1:37">
      <c r="A37" s="911" t="str">
        <f>IF('Summary (1)'!A37:D37&lt;&gt;"",'Summary (1)'!A37:D37,"")</f>
        <v/>
      </c>
      <c r="B37" s="911"/>
      <c r="C37" s="911"/>
      <c r="D37" s="979"/>
      <c r="E37" s="535"/>
      <c r="F37" s="545"/>
      <c r="G37" s="546">
        <f t="shared" si="6"/>
        <v>0</v>
      </c>
      <c r="H37" s="535"/>
      <c r="I37" s="545"/>
      <c r="J37" s="547">
        <f t="shared" si="7"/>
        <v>0</v>
      </c>
      <c r="K37" s="537"/>
      <c r="L37" s="545"/>
      <c r="M37" s="546">
        <f t="shared" si="8"/>
        <v>0</v>
      </c>
      <c r="N37" s="535"/>
      <c r="O37" s="545"/>
      <c r="P37" s="547">
        <f t="shared" si="9"/>
        <v>0</v>
      </c>
      <c r="Q37" s="535"/>
      <c r="R37" s="545"/>
      <c r="S37" s="547">
        <f t="shared" si="10"/>
        <v>0</v>
      </c>
      <c r="T37" s="537"/>
      <c r="U37" s="545"/>
      <c r="V37" s="546">
        <f t="shared" si="11"/>
        <v>0</v>
      </c>
      <c r="W37" s="535"/>
      <c r="X37" s="545"/>
      <c r="Y37" s="547">
        <f t="shared" si="12"/>
        <v>0</v>
      </c>
      <c r="Z37" s="535"/>
      <c r="AA37" s="545"/>
      <c r="AB37" s="547">
        <f t="shared" si="13"/>
        <v>0</v>
      </c>
      <c r="AC37" s="535"/>
      <c r="AD37" s="545"/>
      <c r="AE37" s="547">
        <f t="shared" si="14"/>
        <v>0</v>
      </c>
      <c r="AF37" s="535"/>
      <c r="AG37" s="545"/>
      <c r="AH37" s="547">
        <f t="shared" si="15"/>
        <v>0</v>
      </c>
      <c r="AI37" s="295">
        <f t="shared" si="16"/>
        <v>0</v>
      </c>
      <c r="AJ37" s="123">
        <f t="shared" si="17"/>
        <v>0</v>
      </c>
      <c r="AK37" s="124">
        <f t="shared" si="18"/>
        <v>0</v>
      </c>
    </row>
    <row r="38" spans="1:37">
      <c r="A38" s="911" t="str">
        <f>IF('Summary (1)'!A38:D38&lt;&gt;"",'Summary (1)'!A38:D38,"")</f>
        <v/>
      </c>
      <c r="B38" s="911"/>
      <c r="C38" s="911"/>
      <c r="D38" s="979"/>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295">
        <f t="shared" si="5"/>
        <v>0</v>
      </c>
      <c r="AJ38" s="123">
        <f t="shared" si="5"/>
        <v>0</v>
      </c>
      <c r="AK38" s="136">
        <f t="shared" si="5"/>
        <v>0</v>
      </c>
    </row>
    <row r="39" spans="1:37">
      <c r="A39" s="911" t="str">
        <f>IF('Summary (1)'!A39:D39&lt;&gt;"",'Summary (1)'!A39:D39,"")</f>
        <v/>
      </c>
      <c r="B39" s="911"/>
      <c r="C39" s="911"/>
      <c r="D39" s="979"/>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295">
        <f t="shared" si="5"/>
        <v>0</v>
      </c>
      <c r="AJ39" s="123">
        <f t="shared" si="5"/>
        <v>0</v>
      </c>
      <c r="AK39" s="136">
        <f>SUM(G39,J39,M39,P39,S39,V39,Y39,AB39,AE39,AH39)</f>
        <v>0</v>
      </c>
    </row>
    <row r="40" spans="1:37">
      <c r="A40" s="911" t="str">
        <f>IF('Summary (1)'!A40:D40&lt;&gt;"",'Summary (1)'!A40:D40,"")</f>
        <v/>
      </c>
      <c r="B40" s="911"/>
      <c r="C40" s="911"/>
      <c r="D40" s="979"/>
      <c r="E40" s="535"/>
      <c r="F40" s="545"/>
      <c r="G40" s="546">
        <f t="shared" ref="G40:G41" si="19">E40+F40</f>
        <v>0</v>
      </c>
      <c r="H40" s="535"/>
      <c r="I40" s="545"/>
      <c r="J40" s="547">
        <f t="shared" ref="J40:J41" si="20">H40+I40</f>
        <v>0</v>
      </c>
      <c r="K40" s="537"/>
      <c r="L40" s="545"/>
      <c r="M40" s="546">
        <f t="shared" ref="M40:M41" si="21">K40+L40</f>
        <v>0</v>
      </c>
      <c r="N40" s="535"/>
      <c r="O40" s="545"/>
      <c r="P40" s="547">
        <f t="shared" ref="P40:P41" si="22">N40+O40</f>
        <v>0</v>
      </c>
      <c r="Q40" s="535"/>
      <c r="R40" s="545"/>
      <c r="S40" s="547">
        <f t="shared" ref="S40:S41" si="23">Q40+R40</f>
        <v>0</v>
      </c>
      <c r="T40" s="537"/>
      <c r="U40" s="545"/>
      <c r="V40" s="546">
        <f t="shared" ref="V40:V41" si="24">T40+U40</f>
        <v>0</v>
      </c>
      <c r="W40" s="535"/>
      <c r="X40" s="545"/>
      <c r="Y40" s="547">
        <f t="shared" ref="Y40:Y41" si="25">W40+X40</f>
        <v>0</v>
      </c>
      <c r="Z40" s="535"/>
      <c r="AA40" s="545"/>
      <c r="AB40" s="547">
        <f t="shared" ref="AB40:AB41" si="26">Z40+AA40</f>
        <v>0</v>
      </c>
      <c r="AC40" s="535"/>
      <c r="AD40" s="545"/>
      <c r="AE40" s="547">
        <f t="shared" ref="AE40:AE41" si="27">AC40+AD40</f>
        <v>0</v>
      </c>
      <c r="AF40" s="535"/>
      <c r="AG40" s="545"/>
      <c r="AH40" s="547">
        <f t="shared" ref="AH40:AH41" si="28">AF40+AG40</f>
        <v>0</v>
      </c>
      <c r="AI40" s="295">
        <f t="shared" si="5"/>
        <v>0</v>
      </c>
      <c r="AJ40" s="123">
        <f t="shared" si="5"/>
        <v>0</v>
      </c>
      <c r="AK40" s="136">
        <f t="shared" si="5"/>
        <v>0</v>
      </c>
    </row>
    <row r="41" spans="1:37">
      <c r="A41" s="911" t="str">
        <f>IF('Summary (1)'!A41:D41&lt;&gt;"",'Summary (1)'!A41:D41,"")</f>
        <v/>
      </c>
      <c r="B41" s="911"/>
      <c r="C41" s="911"/>
      <c r="D41" s="979"/>
      <c r="E41" s="535"/>
      <c r="F41" s="545"/>
      <c r="G41" s="546">
        <f t="shared" si="19"/>
        <v>0</v>
      </c>
      <c r="H41" s="535"/>
      <c r="I41" s="545"/>
      <c r="J41" s="547">
        <f t="shared" si="20"/>
        <v>0</v>
      </c>
      <c r="K41" s="537"/>
      <c r="L41" s="545"/>
      <c r="M41" s="546">
        <f t="shared" si="21"/>
        <v>0</v>
      </c>
      <c r="N41" s="535"/>
      <c r="O41" s="545"/>
      <c r="P41" s="547">
        <f t="shared" si="22"/>
        <v>0</v>
      </c>
      <c r="Q41" s="535"/>
      <c r="R41" s="545"/>
      <c r="S41" s="547">
        <f t="shared" si="23"/>
        <v>0</v>
      </c>
      <c r="T41" s="537"/>
      <c r="U41" s="545"/>
      <c r="V41" s="546">
        <f t="shared" si="24"/>
        <v>0</v>
      </c>
      <c r="W41" s="535"/>
      <c r="X41" s="545"/>
      <c r="Y41" s="547">
        <f t="shared" si="25"/>
        <v>0</v>
      </c>
      <c r="Z41" s="535"/>
      <c r="AA41" s="545"/>
      <c r="AB41" s="547">
        <f t="shared" si="26"/>
        <v>0</v>
      </c>
      <c r="AC41" s="535"/>
      <c r="AD41" s="545"/>
      <c r="AE41" s="547">
        <f t="shared" si="27"/>
        <v>0</v>
      </c>
      <c r="AF41" s="535"/>
      <c r="AG41" s="545"/>
      <c r="AH41" s="547">
        <f t="shared" si="28"/>
        <v>0</v>
      </c>
      <c r="AI41" s="295">
        <f t="shared" si="5"/>
        <v>0</v>
      </c>
      <c r="AJ41" s="123">
        <f t="shared" si="5"/>
        <v>0</v>
      </c>
      <c r="AK41" s="136">
        <f t="shared" si="5"/>
        <v>0</v>
      </c>
    </row>
    <row r="42" spans="1:37" s="112" customFormat="1">
      <c r="A42" s="1060" t="s">
        <v>192</v>
      </c>
      <c r="B42" s="1060"/>
      <c r="C42" s="1060"/>
      <c r="D42" s="1061"/>
      <c r="E42" s="761">
        <f t="shared" ref="E42:AH42" si="29">SUM(E33:E41)</f>
        <v>0</v>
      </c>
      <c r="F42" s="131">
        <f t="shared" si="29"/>
        <v>0</v>
      </c>
      <c r="G42" s="762">
        <f>SUM(G33:G41)</f>
        <v>0</v>
      </c>
      <c r="H42" s="761">
        <f t="shared" si="29"/>
        <v>0</v>
      </c>
      <c r="I42" s="131">
        <f t="shared" si="29"/>
        <v>0</v>
      </c>
      <c r="J42" s="763">
        <f t="shared" si="29"/>
        <v>0</v>
      </c>
      <c r="K42" s="764">
        <f t="shared" si="29"/>
        <v>0</v>
      </c>
      <c r="L42" s="131">
        <f t="shared" si="29"/>
        <v>0</v>
      </c>
      <c r="M42" s="762">
        <f t="shared" si="29"/>
        <v>0</v>
      </c>
      <c r="N42" s="761">
        <f t="shared" si="29"/>
        <v>0</v>
      </c>
      <c r="O42" s="131">
        <f t="shared" si="29"/>
        <v>0</v>
      </c>
      <c r="P42" s="763">
        <f t="shared" si="29"/>
        <v>0</v>
      </c>
      <c r="Q42" s="761">
        <f t="shared" si="29"/>
        <v>0</v>
      </c>
      <c r="R42" s="131">
        <f t="shared" si="29"/>
        <v>0</v>
      </c>
      <c r="S42" s="763">
        <f t="shared" si="29"/>
        <v>0</v>
      </c>
      <c r="T42" s="764">
        <f t="shared" si="29"/>
        <v>0</v>
      </c>
      <c r="U42" s="131">
        <f t="shared" si="29"/>
        <v>0</v>
      </c>
      <c r="V42" s="762">
        <f t="shared" si="29"/>
        <v>0</v>
      </c>
      <c r="W42" s="761">
        <f t="shared" si="29"/>
        <v>0</v>
      </c>
      <c r="X42" s="131">
        <f t="shared" si="29"/>
        <v>0</v>
      </c>
      <c r="Y42" s="763">
        <f t="shared" si="29"/>
        <v>0</v>
      </c>
      <c r="Z42" s="761">
        <f t="shared" si="29"/>
        <v>0</v>
      </c>
      <c r="AA42" s="131">
        <f t="shared" si="29"/>
        <v>0</v>
      </c>
      <c r="AB42" s="763">
        <f t="shared" si="29"/>
        <v>0</v>
      </c>
      <c r="AC42" s="761">
        <f t="shared" si="29"/>
        <v>0</v>
      </c>
      <c r="AD42" s="131">
        <f t="shared" si="29"/>
        <v>0</v>
      </c>
      <c r="AE42" s="763">
        <f t="shared" si="29"/>
        <v>0</v>
      </c>
      <c r="AF42" s="761">
        <f t="shared" si="29"/>
        <v>0</v>
      </c>
      <c r="AG42" s="131">
        <f t="shared" si="29"/>
        <v>0</v>
      </c>
      <c r="AH42" s="763">
        <f t="shared" si="29"/>
        <v>0</v>
      </c>
      <c r="AI42" s="765">
        <f>SUM(E42,H42,K42,N42,Q42,T42,W42,Z42,AC42,AF42)</f>
        <v>0</v>
      </c>
      <c r="AJ42" s="123">
        <f>SUM(F42,I42,L42,O42,R42,U42,X42,AA42,AD42,AG42)</f>
        <v>0</v>
      </c>
      <c r="AK42" s="766">
        <f>SUM(G42,J42,M42,P42,S42,V42,Y42,AB42,AE42,AH42)</f>
        <v>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535"/>
      <c r="F44" s="545"/>
      <c r="G44" s="546">
        <f t="shared" ref="G44:G48" si="30">E44+F44</f>
        <v>0</v>
      </c>
      <c r="H44" s="535"/>
      <c r="I44" s="545"/>
      <c r="J44" s="547">
        <f t="shared" ref="J44:J48" si="31">H44+I44</f>
        <v>0</v>
      </c>
      <c r="K44" s="537"/>
      <c r="L44" s="545"/>
      <c r="M44" s="546">
        <f t="shared" ref="M44:M48" si="32">K44+L44</f>
        <v>0</v>
      </c>
      <c r="N44" s="535"/>
      <c r="O44" s="545"/>
      <c r="P44" s="547">
        <f t="shared" ref="P44:P48" si="33">N44+O44</f>
        <v>0</v>
      </c>
      <c r="Q44" s="535"/>
      <c r="R44" s="545"/>
      <c r="S44" s="547">
        <f t="shared" ref="S44:S48" si="34">Q44+R44</f>
        <v>0</v>
      </c>
      <c r="T44" s="537"/>
      <c r="U44" s="545"/>
      <c r="V44" s="546">
        <f t="shared" ref="V44:V48" si="35">T44+U44</f>
        <v>0</v>
      </c>
      <c r="W44" s="535"/>
      <c r="X44" s="545"/>
      <c r="Y44" s="547">
        <f t="shared" ref="Y44:Y48" si="36">W44+X44</f>
        <v>0</v>
      </c>
      <c r="Z44" s="535"/>
      <c r="AA44" s="545"/>
      <c r="AB44" s="547">
        <f t="shared" ref="AB44:AB48" si="37">Z44+AA44</f>
        <v>0</v>
      </c>
      <c r="AC44" s="535"/>
      <c r="AD44" s="545"/>
      <c r="AE44" s="547">
        <f t="shared" ref="AE44:AE48" si="38">AC44+AD44</f>
        <v>0</v>
      </c>
      <c r="AF44" s="535"/>
      <c r="AG44" s="545"/>
      <c r="AH44" s="547">
        <f t="shared" ref="AH44:AH48" si="39">AF44+AG44</f>
        <v>0</v>
      </c>
      <c r="AI44" s="295">
        <f t="shared" ref="AI44:AK51" si="40">SUM(E44,H44,K44,N44,Q44,T44,W44,Z44,AC44,AF44)</f>
        <v>0</v>
      </c>
      <c r="AJ44" s="123">
        <f t="shared" si="40"/>
        <v>0</v>
      </c>
      <c r="AK44" s="124">
        <f t="shared" si="40"/>
        <v>0</v>
      </c>
    </row>
    <row r="45" spans="1:37">
      <c r="A45" s="911" t="str">
        <f>IF('Summary (1)'!A45:D45&lt;&gt;"",'Summary (1)'!A45:D45,"")</f>
        <v/>
      </c>
      <c r="B45" s="911"/>
      <c r="C45" s="911"/>
      <c r="D45" s="979"/>
      <c r="E45" s="535"/>
      <c r="F45" s="536"/>
      <c r="G45" s="556">
        <f t="shared" si="30"/>
        <v>0</v>
      </c>
      <c r="H45" s="535"/>
      <c r="I45" s="536"/>
      <c r="J45" s="557">
        <f t="shared" si="31"/>
        <v>0</v>
      </c>
      <c r="K45" s="537"/>
      <c r="L45" s="536"/>
      <c r="M45" s="556">
        <f t="shared" si="32"/>
        <v>0</v>
      </c>
      <c r="N45" s="535"/>
      <c r="O45" s="536"/>
      <c r="P45" s="557">
        <f t="shared" si="33"/>
        <v>0</v>
      </c>
      <c r="Q45" s="535"/>
      <c r="R45" s="536"/>
      <c r="S45" s="557">
        <f t="shared" si="34"/>
        <v>0</v>
      </c>
      <c r="T45" s="537"/>
      <c r="U45" s="536"/>
      <c r="V45" s="556">
        <f t="shared" si="35"/>
        <v>0</v>
      </c>
      <c r="W45" s="535"/>
      <c r="X45" s="536"/>
      <c r="Y45" s="557">
        <f t="shared" si="36"/>
        <v>0</v>
      </c>
      <c r="Z45" s="535"/>
      <c r="AA45" s="536"/>
      <c r="AB45" s="557">
        <f t="shared" si="37"/>
        <v>0</v>
      </c>
      <c r="AC45" s="535"/>
      <c r="AD45" s="536"/>
      <c r="AE45" s="557">
        <f t="shared" si="38"/>
        <v>0</v>
      </c>
      <c r="AF45" s="535"/>
      <c r="AG45" s="536"/>
      <c r="AH45" s="557">
        <f t="shared" si="39"/>
        <v>0</v>
      </c>
      <c r="AI45" s="299">
        <f t="shared" si="40"/>
        <v>0</v>
      </c>
      <c r="AJ45" s="142">
        <f t="shared" si="40"/>
        <v>0</v>
      </c>
      <c r="AK45" s="136">
        <f t="shared" si="40"/>
        <v>0</v>
      </c>
    </row>
    <row r="46" spans="1:37">
      <c r="A46" s="911" t="str">
        <f>IF('Summary (1)'!A46:D46&lt;&gt;"",'Summary (1)'!A46:D46,"")</f>
        <v/>
      </c>
      <c r="B46" s="911"/>
      <c r="C46" s="911"/>
      <c r="D46" s="979"/>
      <c r="E46" s="535"/>
      <c r="F46" s="536"/>
      <c r="G46" s="556">
        <f t="shared" si="30"/>
        <v>0</v>
      </c>
      <c r="H46" s="535"/>
      <c r="I46" s="536"/>
      <c r="J46" s="557">
        <f t="shared" si="31"/>
        <v>0</v>
      </c>
      <c r="K46" s="537"/>
      <c r="L46" s="536"/>
      <c r="M46" s="556">
        <f t="shared" si="32"/>
        <v>0</v>
      </c>
      <c r="N46" s="535"/>
      <c r="O46" s="536"/>
      <c r="P46" s="557">
        <f t="shared" si="33"/>
        <v>0</v>
      </c>
      <c r="Q46" s="535"/>
      <c r="R46" s="536"/>
      <c r="S46" s="557">
        <f t="shared" si="34"/>
        <v>0</v>
      </c>
      <c r="T46" s="537"/>
      <c r="U46" s="536"/>
      <c r="V46" s="556">
        <f t="shared" si="35"/>
        <v>0</v>
      </c>
      <c r="W46" s="535"/>
      <c r="X46" s="536"/>
      <c r="Y46" s="557">
        <f t="shared" si="36"/>
        <v>0</v>
      </c>
      <c r="Z46" s="535"/>
      <c r="AA46" s="536"/>
      <c r="AB46" s="557">
        <f t="shared" si="37"/>
        <v>0</v>
      </c>
      <c r="AC46" s="535"/>
      <c r="AD46" s="536"/>
      <c r="AE46" s="557">
        <f t="shared" si="38"/>
        <v>0</v>
      </c>
      <c r="AF46" s="535"/>
      <c r="AG46" s="536"/>
      <c r="AH46" s="557">
        <f t="shared" si="39"/>
        <v>0</v>
      </c>
      <c r="AI46" s="299">
        <f t="shared" si="40"/>
        <v>0</v>
      </c>
      <c r="AJ46" s="142">
        <f t="shared" si="40"/>
        <v>0</v>
      </c>
      <c r="AK46" s="136">
        <f t="shared" si="40"/>
        <v>0</v>
      </c>
    </row>
    <row r="47" spans="1:37">
      <c r="A47" s="1060" t="str">
        <f>IF('Summary (1)'!A47:D47&lt;&gt;"",'Summary (1)'!A47:D47,"")</f>
        <v/>
      </c>
      <c r="B47" s="1060"/>
      <c r="C47" s="1060"/>
      <c r="D47" s="1061"/>
      <c r="E47" s="535"/>
      <c r="F47" s="536"/>
      <c r="G47" s="556">
        <f t="shared" si="30"/>
        <v>0</v>
      </c>
      <c r="H47" s="535"/>
      <c r="I47" s="536"/>
      <c r="J47" s="557">
        <f t="shared" si="31"/>
        <v>0</v>
      </c>
      <c r="K47" s="537"/>
      <c r="L47" s="536"/>
      <c r="M47" s="556">
        <f t="shared" si="32"/>
        <v>0</v>
      </c>
      <c r="N47" s="535"/>
      <c r="O47" s="536"/>
      <c r="P47" s="557">
        <f t="shared" si="33"/>
        <v>0</v>
      </c>
      <c r="Q47" s="535"/>
      <c r="R47" s="536"/>
      <c r="S47" s="557">
        <f t="shared" si="34"/>
        <v>0</v>
      </c>
      <c r="T47" s="537"/>
      <c r="U47" s="536"/>
      <c r="V47" s="556">
        <f t="shared" si="35"/>
        <v>0</v>
      </c>
      <c r="W47" s="535"/>
      <c r="X47" s="536"/>
      <c r="Y47" s="557">
        <f t="shared" si="36"/>
        <v>0</v>
      </c>
      <c r="Z47" s="535"/>
      <c r="AA47" s="536"/>
      <c r="AB47" s="557">
        <f t="shared" si="37"/>
        <v>0</v>
      </c>
      <c r="AC47" s="535"/>
      <c r="AD47" s="536"/>
      <c r="AE47" s="557">
        <f t="shared" si="38"/>
        <v>0</v>
      </c>
      <c r="AF47" s="535"/>
      <c r="AG47" s="536"/>
      <c r="AH47" s="557">
        <f t="shared" si="39"/>
        <v>0</v>
      </c>
      <c r="AI47" s="299">
        <f t="shared" si="40"/>
        <v>0</v>
      </c>
      <c r="AJ47" s="142">
        <f t="shared" si="40"/>
        <v>0</v>
      </c>
      <c r="AK47" s="136">
        <f t="shared" si="40"/>
        <v>0</v>
      </c>
    </row>
    <row r="48" spans="1:37">
      <c r="A48" s="911" t="str">
        <f>IF('Summary (1)'!A48:D48&lt;&gt;"",'Summary (1)'!A48:D48,"")</f>
        <v/>
      </c>
      <c r="B48" s="911"/>
      <c r="C48" s="911"/>
      <c r="D48" s="979"/>
      <c r="E48" s="535"/>
      <c r="F48" s="536"/>
      <c r="G48" s="556">
        <f t="shared" si="30"/>
        <v>0</v>
      </c>
      <c r="H48" s="535"/>
      <c r="I48" s="536"/>
      <c r="J48" s="557">
        <f t="shared" si="31"/>
        <v>0</v>
      </c>
      <c r="K48" s="537"/>
      <c r="L48" s="536"/>
      <c r="M48" s="556">
        <f t="shared" si="32"/>
        <v>0</v>
      </c>
      <c r="N48" s="535"/>
      <c r="O48" s="536"/>
      <c r="P48" s="557">
        <f t="shared" si="33"/>
        <v>0</v>
      </c>
      <c r="Q48" s="535"/>
      <c r="R48" s="536"/>
      <c r="S48" s="557">
        <f t="shared" si="34"/>
        <v>0</v>
      </c>
      <c r="T48" s="537"/>
      <c r="U48" s="536"/>
      <c r="V48" s="556">
        <f t="shared" si="35"/>
        <v>0</v>
      </c>
      <c r="W48" s="535"/>
      <c r="X48" s="536"/>
      <c r="Y48" s="557">
        <f t="shared" si="36"/>
        <v>0</v>
      </c>
      <c r="Z48" s="535"/>
      <c r="AA48" s="536"/>
      <c r="AB48" s="557">
        <f t="shared" si="37"/>
        <v>0</v>
      </c>
      <c r="AC48" s="535"/>
      <c r="AD48" s="536"/>
      <c r="AE48" s="557">
        <f t="shared" si="38"/>
        <v>0</v>
      </c>
      <c r="AF48" s="535"/>
      <c r="AG48" s="536"/>
      <c r="AH48" s="557">
        <f t="shared" si="39"/>
        <v>0</v>
      </c>
      <c r="AI48" s="299">
        <f t="shared" si="40"/>
        <v>0</v>
      </c>
      <c r="AJ48" s="142">
        <f t="shared" si="40"/>
        <v>0</v>
      </c>
      <c r="AK48" s="136">
        <f t="shared" si="40"/>
        <v>0</v>
      </c>
    </row>
    <row r="49" spans="1:37" ht="18" customHeight="1">
      <c r="A49" s="1060" t="s">
        <v>177</v>
      </c>
      <c r="B49" s="1060"/>
      <c r="C49" s="1060"/>
      <c r="D49" s="1061"/>
      <c r="E49" s="129">
        <f>SUM(E44:E48)</f>
        <v>0</v>
      </c>
      <c r="F49" s="767">
        <f t="shared" ref="F49:AH49" si="41">SUM(F44:F48)</f>
        <v>0</v>
      </c>
      <c r="G49" s="295">
        <f t="shared" si="41"/>
        <v>0</v>
      </c>
      <c r="H49" s="129">
        <f t="shared" si="41"/>
        <v>0</v>
      </c>
      <c r="I49" s="767">
        <f t="shared" si="41"/>
        <v>0</v>
      </c>
      <c r="J49" s="122">
        <f t="shared" si="41"/>
        <v>0</v>
      </c>
      <c r="K49" s="307">
        <f t="shared" si="41"/>
        <v>0</v>
      </c>
      <c r="L49" s="767">
        <f t="shared" si="41"/>
        <v>0</v>
      </c>
      <c r="M49" s="295">
        <f t="shared" si="41"/>
        <v>0</v>
      </c>
      <c r="N49" s="129">
        <f t="shared" si="41"/>
        <v>0</v>
      </c>
      <c r="O49" s="767">
        <f t="shared" si="41"/>
        <v>0</v>
      </c>
      <c r="P49" s="122">
        <f t="shared" si="41"/>
        <v>0</v>
      </c>
      <c r="Q49" s="129">
        <f t="shared" si="41"/>
        <v>0</v>
      </c>
      <c r="R49" s="767">
        <f t="shared" si="41"/>
        <v>0</v>
      </c>
      <c r="S49" s="122">
        <f t="shared" si="41"/>
        <v>0</v>
      </c>
      <c r="T49" s="307">
        <f t="shared" si="41"/>
        <v>0</v>
      </c>
      <c r="U49" s="767">
        <f t="shared" si="41"/>
        <v>0</v>
      </c>
      <c r="V49" s="295">
        <f t="shared" si="41"/>
        <v>0</v>
      </c>
      <c r="W49" s="129">
        <f t="shared" si="41"/>
        <v>0</v>
      </c>
      <c r="X49" s="767">
        <f t="shared" si="41"/>
        <v>0</v>
      </c>
      <c r="Y49" s="122">
        <f t="shared" si="41"/>
        <v>0</v>
      </c>
      <c r="Z49" s="129">
        <f t="shared" si="41"/>
        <v>0</v>
      </c>
      <c r="AA49" s="767">
        <f t="shared" si="41"/>
        <v>0</v>
      </c>
      <c r="AB49" s="122">
        <f t="shared" si="41"/>
        <v>0</v>
      </c>
      <c r="AC49" s="129">
        <f>SUM(AC44:AC48)</f>
        <v>0</v>
      </c>
      <c r="AD49" s="767">
        <f t="shared" si="41"/>
        <v>0</v>
      </c>
      <c r="AE49" s="122">
        <f t="shared" si="41"/>
        <v>0</v>
      </c>
      <c r="AF49" s="129">
        <f>SUM(AF44:AF48)</f>
        <v>0</v>
      </c>
      <c r="AG49" s="767">
        <f t="shared" si="41"/>
        <v>0</v>
      </c>
      <c r="AH49" s="122">
        <f t="shared" si="41"/>
        <v>0</v>
      </c>
      <c r="AI49" s="295">
        <f t="shared" si="40"/>
        <v>0</v>
      </c>
      <c r="AJ49" s="123">
        <f t="shared" si="40"/>
        <v>0</v>
      </c>
      <c r="AK49" s="136">
        <f t="shared" si="40"/>
        <v>0</v>
      </c>
    </row>
    <row r="50" spans="1:37" ht="18" customHeight="1">
      <c r="A50" s="1060"/>
      <c r="B50" s="1060"/>
      <c r="C50" s="1060"/>
      <c r="D50" s="1061"/>
      <c r="E50" s="372"/>
      <c r="F50" s="373"/>
      <c r="G50" s="374"/>
      <c r="H50" s="372"/>
      <c r="I50" s="373"/>
      <c r="J50" s="375"/>
      <c r="K50" s="376"/>
      <c r="L50" s="373"/>
      <c r="M50" s="374"/>
      <c r="N50" s="372"/>
      <c r="O50" s="373"/>
      <c r="P50" s="375"/>
      <c r="Q50" s="372"/>
      <c r="R50" s="373"/>
      <c r="S50" s="375"/>
      <c r="T50" s="376"/>
      <c r="U50" s="373"/>
      <c r="V50" s="374"/>
      <c r="W50" s="372"/>
      <c r="X50" s="373"/>
      <c r="Y50" s="375"/>
      <c r="Z50" s="372"/>
      <c r="AA50" s="373"/>
      <c r="AB50" s="375"/>
      <c r="AC50" s="372"/>
      <c r="AD50" s="373"/>
      <c r="AE50" s="375"/>
      <c r="AF50" s="372"/>
      <c r="AG50" s="373"/>
      <c r="AH50" s="375"/>
      <c r="AI50" s="374"/>
      <c r="AJ50" s="377"/>
      <c r="AK50" s="135"/>
    </row>
    <row r="51" spans="1:37" s="112" customFormat="1" ht="18" customHeight="1">
      <c r="A51" s="1060" t="s">
        <v>178</v>
      </c>
      <c r="B51" s="1060"/>
      <c r="C51" s="1060"/>
      <c r="D51" s="1061"/>
      <c r="E51" s="768">
        <f t="shared" ref="E51:AH51" si="42">E42+E49</f>
        <v>0</v>
      </c>
      <c r="F51" s="769">
        <f t="shared" si="42"/>
        <v>0</v>
      </c>
      <c r="G51" s="770">
        <f t="shared" si="42"/>
        <v>0</v>
      </c>
      <c r="H51" s="768">
        <f t="shared" si="42"/>
        <v>0</v>
      </c>
      <c r="I51" s="769">
        <f t="shared" si="42"/>
        <v>0</v>
      </c>
      <c r="J51" s="771">
        <f t="shared" si="42"/>
        <v>0</v>
      </c>
      <c r="K51" s="769">
        <f t="shared" si="42"/>
        <v>0</v>
      </c>
      <c r="L51" s="769">
        <f t="shared" si="42"/>
        <v>0</v>
      </c>
      <c r="M51" s="770">
        <f t="shared" si="42"/>
        <v>0</v>
      </c>
      <c r="N51" s="768">
        <f t="shared" si="42"/>
        <v>0</v>
      </c>
      <c r="O51" s="769">
        <f t="shared" si="42"/>
        <v>0</v>
      </c>
      <c r="P51" s="771">
        <f t="shared" si="42"/>
        <v>0</v>
      </c>
      <c r="Q51" s="768">
        <f t="shared" si="42"/>
        <v>0</v>
      </c>
      <c r="R51" s="769">
        <f t="shared" si="42"/>
        <v>0</v>
      </c>
      <c r="S51" s="771">
        <f t="shared" si="42"/>
        <v>0</v>
      </c>
      <c r="T51" s="769">
        <f t="shared" si="42"/>
        <v>0</v>
      </c>
      <c r="U51" s="769">
        <f t="shared" si="42"/>
        <v>0</v>
      </c>
      <c r="V51" s="770">
        <f t="shared" si="42"/>
        <v>0</v>
      </c>
      <c r="W51" s="768">
        <f t="shared" si="42"/>
        <v>0</v>
      </c>
      <c r="X51" s="769">
        <f t="shared" si="42"/>
        <v>0</v>
      </c>
      <c r="Y51" s="771">
        <f t="shared" si="42"/>
        <v>0</v>
      </c>
      <c r="Z51" s="768">
        <f t="shared" si="42"/>
        <v>0</v>
      </c>
      <c r="AA51" s="769">
        <f t="shared" si="42"/>
        <v>0</v>
      </c>
      <c r="AB51" s="771">
        <f t="shared" si="42"/>
        <v>0</v>
      </c>
      <c r="AC51" s="768">
        <f t="shared" si="42"/>
        <v>0</v>
      </c>
      <c r="AD51" s="769">
        <f t="shared" si="42"/>
        <v>0</v>
      </c>
      <c r="AE51" s="771">
        <f t="shared" si="42"/>
        <v>0</v>
      </c>
      <c r="AF51" s="768">
        <f t="shared" si="42"/>
        <v>0</v>
      </c>
      <c r="AG51" s="769">
        <f t="shared" si="42"/>
        <v>0</v>
      </c>
      <c r="AH51" s="771">
        <f t="shared" si="42"/>
        <v>0</v>
      </c>
      <c r="AI51" s="770">
        <f t="shared" si="40"/>
        <v>0</v>
      </c>
      <c r="AJ51" s="772">
        <f t="shared" si="40"/>
        <v>0</v>
      </c>
      <c r="AK51" s="576">
        <f t="shared" si="40"/>
        <v>0</v>
      </c>
    </row>
    <row r="52" spans="1:37">
      <c r="A52" s="911" t="s">
        <v>179</v>
      </c>
      <c r="B52" s="911"/>
      <c r="C52" s="911"/>
      <c r="D52" s="979"/>
      <c r="E52" s="126">
        <f>IF(AND(E51-E30&gt;-4,E51-E30&lt;4),0,E51-E30)</f>
        <v>0</v>
      </c>
      <c r="F52" s="773"/>
      <c r="G52" s="774">
        <f>IF(AND(G51-G30&gt;-4,G51-G30&lt;4),0,G51-G30)</f>
        <v>0</v>
      </c>
      <c r="H52" s="126">
        <f>IF(AND(H51-H30&gt;-4,H51-H30&lt;4),0,H51-H30)</f>
        <v>0</v>
      </c>
      <c r="I52" s="773"/>
      <c r="J52" s="775">
        <f>IF(AND(J51-J30&gt;-4,J51-J30&lt;4),0,J51-J30)</f>
        <v>0</v>
      </c>
      <c r="K52" s="306">
        <f>IF(AND(K51-K30&gt;-4,K51-K30&lt;4),0,K51-K30)</f>
        <v>0</v>
      </c>
      <c r="L52" s="773"/>
      <c r="M52" s="774">
        <f>IF(AND(M51-M30&gt;-4,M51-M30&lt;4),0,M51-M30)</f>
        <v>0</v>
      </c>
      <c r="N52" s="126">
        <f>IF(AND(N51-N30&gt;-4,N51-N30&lt;4),0,N51-N30)</f>
        <v>0</v>
      </c>
      <c r="O52" s="773"/>
      <c r="P52" s="775">
        <f>IF(AND(P51-P30&gt;-4,P51-P30&lt;4),0,P51-P30)</f>
        <v>0</v>
      </c>
      <c r="Q52" s="126">
        <f>IF(AND(Q51-Q30&gt;-4,Q51-Q30&lt;4),0,Q51-Q30)</f>
        <v>0</v>
      </c>
      <c r="R52" s="773"/>
      <c r="S52" s="775">
        <f>IF(AND(S51-S30&gt;-4,S51-S30&lt;4),0,S51-S30)</f>
        <v>0</v>
      </c>
      <c r="T52" s="306">
        <f>IF(AND(T51-T30&gt;-4,T51-T30&lt;4),0,T51-T30)</f>
        <v>0</v>
      </c>
      <c r="U52" s="773"/>
      <c r="V52" s="774">
        <f>IF(AND(V51-V30&gt;-4,V51-V30&lt;4),0,V51-V30)</f>
        <v>0</v>
      </c>
      <c r="W52" s="126">
        <f>IF(AND(W51-W30&gt;-4,W51-W30&lt;4),0,W51-W30)</f>
        <v>0</v>
      </c>
      <c r="X52" s="773"/>
      <c r="Y52" s="775">
        <f>IF(AND(Y51-Y30&gt;-4,Y51-Y30&lt;4),0,Y51-Y30)</f>
        <v>0</v>
      </c>
      <c r="Z52" s="126">
        <f>IF(AND(Z51-Z30&gt;-4,Z51-Z30&lt;4),0,Z51-Z30)</f>
        <v>0</v>
      </c>
      <c r="AA52" s="773"/>
      <c r="AB52" s="775">
        <f>IF(AND(AB51-AB30&gt;-4,AB51-AB30&lt;4),0,AB51-AB30)</f>
        <v>0</v>
      </c>
      <c r="AC52" s="126">
        <f>IF(AND(AC51-AC30&gt;-4,AC51-AC30&lt;4),0,AC51-AC30)</f>
        <v>0</v>
      </c>
      <c r="AD52" s="773"/>
      <c r="AE52" s="775">
        <f>IF(AND(AE51-AE30&gt;-4,AE51-AE30&lt;4),0,AE51-AE30)</f>
        <v>0</v>
      </c>
      <c r="AF52" s="126">
        <f>IF(AND(AF51-AF30&gt;-4,AF51-AF30&lt;4),0,AF51-AF30)</f>
        <v>0</v>
      </c>
      <c r="AG52" s="773"/>
      <c r="AH52" s="775">
        <f>IF(AND(AH51-AH30&gt;-4,AH51-AH30&lt;4),0,AH51-AH30)</f>
        <v>0</v>
      </c>
      <c r="AI52" s="295">
        <f>IF(AND(AI51-AI30&gt;-4,AI51-AI30&lt;4),0,AI51-AI30)</f>
        <v>0</v>
      </c>
      <c r="AJ52" s="123"/>
      <c r="AK52" s="776">
        <f>IF(AND(AK51-AK30&gt;-4,AK51-AK30&lt;4),0,AK51-AK30)</f>
        <v>0</v>
      </c>
    </row>
    <row r="53" spans="1:37" ht="12.95" hidden="1"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63" t="str">
        <f>IF('Summary (1)'!B55:E55&lt;&gt;"",'Summary (1)'!B55:E55,"")</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63" t="str">
        <f>IF('Summary (1)'!B56:E56&lt;&gt;"",'Summary (1)'!B56:E56,"")</f>
        <v/>
      </c>
      <c r="C56" s="1063"/>
      <c r="D56" s="106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064" t="str">
        <f>IF('Summary (1)'!B57:E57&lt;&gt;"",'Summary (1)'!B57:E57,"")</f>
        <v/>
      </c>
      <c r="C57" s="1064"/>
      <c r="D57" s="1064"/>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f>'Summary (1)'!C59:D59</f>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43">F73+1</f>
        <v>2</v>
      </c>
      <c r="J73" s="145">
        <f t="shared" si="43"/>
        <v>2</v>
      </c>
      <c r="K73" s="145">
        <f t="shared" si="43"/>
        <v>3</v>
      </c>
      <c r="L73" s="145">
        <f t="shared" si="43"/>
        <v>3</v>
      </c>
      <c r="M73" s="145">
        <f t="shared" si="43"/>
        <v>3</v>
      </c>
      <c r="N73" s="145">
        <f t="shared" si="43"/>
        <v>4</v>
      </c>
      <c r="O73" s="145">
        <f t="shared" si="43"/>
        <v>4</v>
      </c>
      <c r="P73" s="145">
        <f t="shared" si="43"/>
        <v>4</v>
      </c>
      <c r="Q73" s="145">
        <f t="shared" si="43"/>
        <v>5</v>
      </c>
      <c r="R73" s="145">
        <f t="shared" si="43"/>
        <v>5</v>
      </c>
      <c r="S73" s="145">
        <f t="shared" si="43"/>
        <v>5</v>
      </c>
      <c r="T73" s="145">
        <f t="shared" si="43"/>
        <v>6</v>
      </c>
      <c r="U73" s="145">
        <f t="shared" si="43"/>
        <v>6</v>
      </c>
      <c r="V73" s="145">
        <f t="shared" si="43"/>
        <v>6</v>
      </c>
      <c r="W73" s="145">
        <f t="shared" si="43"/>
        <v>7</v>
      </c>
      <c r="X73" s="145">
        <f t="shared" si="43"/>
        <v>7</v>
      </c>
      <c r="Y73" s="145">
        <f t="shared" si="43"/>
        <v>7</v>
      </c>
      <c r="Z73" s="145">
        <f t="shared" si="43"/>
        <v>8</v>
      </c>
      <c r="AA73" s="145">
        <f t="shared" si="43"/>
        <v>8</v>
      </c>
      <c r="AB73" s="145">
        <f t="shared" si="43"/>
        <v>8</v>
      </c>
      <c r="AC73" s="145">
        <f t="shared" si="43"/>
        <v>9</v>
      </c>
      <c r="AD73" s="145">
        <f t="shared" si="43"/>
        <v>9</v>
      </c>
      <c r="AE73" s="145">
        <f t="shared" si="43"/>
        <v>9</v>
      </c>
      <c r="AF73" s="145">
        <f t="shared" si="43"/>
        <v>10</v>
      </c>
      <c r="AG73" s="145">
        <f t="shared" si="43"/>
        <v>10</v>
      </c>
      <c r="AH73" s="145">
        <f t="shared" si="43"/>
        <v>10</v>
      </c>
      <c r="AI73" s="145">
        <f>$D$5</f>
        <v>2</v>
      </c>
      <c r="AJ73" s="145">
        <f>$D$6</f>
        <v>2</v>
      </c>
      <c r="AK73" s="145">
        <f>$D$6</f>
        <v>2</v>
      </c>
    </row>
    <row r="74" spans="1:37">
      <c r="A74" s="145" t="s">
        <v>124</v>
      </c>
      <c r="B74" s="145"/>
      <c r="C74" s="145"/>
      <c r="D74" s="145"/>
      <c r="E74" s="146">
        <f>'Summary (1)'!E74</f>
        <v>45717</v>
      </c>
      <c r="F74" s="146">
        <f>'Summary (1)'!F74</f>
        <v>45717</v>
      </c>
      <c r="G74" s="146">
        <f>'Summary (1)'!G74</f>
        <v>45717</v>
      </c>
      <c r="H74" s="146">
        <f>'Summary (1)'!H74</f>
        <v>45839</v>
      </c>
      <c r="I74" s="146">
        <f>'Summary (1)'!I74</f>
        <v>45839</v>
      </c>
      <c r="J74" s="146">
        <f>'Summary (1)'!J74</f>
        <v>45839</v>
      </c>
      <c r="K74" s="146">
        <f>'Summary (1)'!K74</f>
        <v>46204</v>
      </c>
      <c r="L74" s="146">
        <f>'Summary (1)'!L74</f>
        <v>46204</v>
      </c>
      <c r="M74" s="146">
        <f>'Summary (1)'!M74</f>
        <v>46204</v>
      </c>
      <c r="N74" s="146">
        <f>'Summary (1)'!N74</f>
        <v>46569</v>
      </c>
      <c r="O74" s="146">
        <f>'Summary (1)'!O74</f>
        <v>46569</v>
      </c>
      <c r="P74" s="146">
        <f>'Summary (1)'!P74</f>
        <v>46569</v>
      </c>
      <c r="Q74" s="146">
        <f>'Summary (1)'!Q74</f>
        <v>46935</v>
      </c>
      <c r="R74" s="146">
        <f>'Summary (1)'!R74</f>
        <v>46935</v>
      </c>
      <c r="S74" s="146">
        <f>'Summary (1)'!S74</f>
        <v>46935</v>
      </c>
      <c r="T74" s="146">
        <f>'Summary (1)'!T74</f>
        <v>47300</v>
      </c>
      <c r="U74" s="146">
        <f>'Summary (1)'!U74</f>
        <v>47300</v>
      </c>
      <c r="V74" s="146">
        <f>'Summary (1)'!V74</f>
        <v>47300</v>
      </c>
      <c r="W74" s="146">
        <f>'Summary (1)'!W74</f>
        <v>47665</v>
      </c>
      <c r="X74" s="146">
        <f>'Summary (1)'!X74</f>
        <v>47665</v>
      </c>
      <c r="Y74" s="146">
        <f>'Summary (1)'!Y74</f>
        <v>47665</v>
      </c>
      <c r="Z74" s="146">
        <f>'Summary (1)'!Z74</f>
        <v>48030</v>
      </c>
      <c r="AA74" s="146">
        <f>'Summary (1)'!AA74</f>
        <v>48030</v>
      </c>
      <c r="AB74" s="146">
        <f>'Summary (1)'!AB74</f>
        <v>48030</v>
      </c>
      <c r="AC74" s="146">
        <f>'Summary (1)'!AC74</f>
        <v>48396</v>
      </c>
      <c r="AD74" s="146">
        <f>'Summary (1)'!AD74</f>
        <v>48396</v>
      </c>
      <c r="AE74" s="146">
        <f>'Summary (1)'!AE74</f>
        <v>48396</v>
      </c>
      <c r="AF74" s="146">
        <f>'Summary (1)'!AF74</f>
        <v>48761</v>
      </c>
      <c r="AG74" s="146">
        <f>'Summary (1)'!AG74</f>
        <v>48761</v>
      </c>
      <c r="AH74" s="146">
        <f>'Summary (1)'!AH74</f>
        <v>48761</v>
      </c>
      <c r="AI74" s="146">
        <f>$B$6</f>
        <v>45717</v>
      </c>
      <c r="AJ74" s="146">
        <f>$B$6</f>
        <v>45717</v>
      </c>
      <c r="AK74" s="146">
        <f>$B$6</f>
        <v>45717</v>
      </c>
    </row>
    <row r="75" spans="1:37">
      <c r="A75" s="145" t="s">
        <v>125</v>
      </c>
      <c r="B75" s="145"/>
      <c r="C75" s="145"/>
      <c r="D75" s="145"/>
      <c r="E75" s="146">
        <f>'Summary (1)'!E75</f>
        <v>45838</v>
      </c>
      <c r="F75" s="146">
        <f>'Summary (1)'!F75</f>
        <v>45838</v>
      </c>
      <c r="G75" s="146">
        <f>'Summary (1)'!G75</f>
        <v>45838</v>
      </c>
      <c r="H75" s="146">
        <f>'Summary (1)'!H75</f>
        <v>46203</v>
      </c>
      <c r="I75" s="146">
        <f>'Summary (1)'!I75</f>
        <v>46203</v>
      </c>
      <c r="J75" s="146">
        <f>'Summary (1)'!J75</f>
        <v>46203</v>
      </c>
      <c r="K75" s="146">
        <f>'Summary (1)'!K75</f>
        <v>46568</v>
      </c>
      <c r="L75" s="146">
        <f>'Summary (1)'!L75</f>
        <v>46568</v>
      </c>
      <c r="M75" s="146">
        <f>'Summary (1)'!M75</f>
        <v>46568</v>
      </c>
      <c r="N75" s="146">
        <f>'Summary (1)'!N75</f>
        <v>46934</v>
      </c>
      <c r="O75" s="146">
        <f>'Summary (1)'!O75</f>
        <v>46934</v>
      </c>
      <c r="P75" s="146">
        <f>'Summary (1)'!P75</f>
        <v>46934</v>
      </c>
      <c r="Q75" s="146">
        <f>'Summary (1)'!Q75</f>
        <v>47299</v>
      </c>
      <c r="R75" s="146">
        <f>'Summary (1)'!R75</f>
        <v>47299</v>
      </c>
      <c r="S75" s="146">
        <f>'Summary (1)'!S75</f>
        <v>47299</v>
      </c>
      <c r="T75" s="146">
        <f>'Summary (1)'!T75</f>
        <v>47664</v>
      </c>
      <c r="U75" s="146">
        <f>'Summary (1)'!U75</f>
        <v>47664</v>
      </c>
      <c r="V75" s="146">
        <f>'Summary (1)'!V75</f>
        <v>47664</v>
      </c>
      <c r="W75" s="146">
        <f>'Summary (1)'!W75</f>
        <v>48029</v>
      </c>
      <c r="X75" s="146">
        <f>'Summary (1)'!X75</f>
        <v>48029</v>
      </c>
      <c r="Y75" s="146">
        <f>'Summary (1)'!Y75</f>
        <v>48029</v>
      </c>
      <c r="Z75" s="146">
        <f>'Summary (1)'!Z75</f>
        <v>48395</v>
      </c>
      <c r="AA75" s="146">
        <f>'Summary (1)'!AA75</f>
        <v>48395</v>
      </c>
      <c r="AB75" s="146">
        <f>'Summary (1)'!AB75</f>
        <v>48395</v>
      </c>
      <c r="AC75" s="146">
        <f>'Summary (1)'!AC75</f>
        <v>48760</v>
      </c>
      <c r="AD75" s="146">
        <f>'Summary (1)'!AD75</f>
        <v>48760</v>
      </c>
      <c r="AE75" s="146">
        <f>'Summary (1)'!AE75</f>
        <v>48760</v>
      </c>
      <c r="AF75" s="146">
        <f>'Summary (1)'!AF75</f>
        <v>49125</v>
      </c>
      <c r="AG75" s="146">
        <f>'Summary (1)'!AG75</f>
        <v>49125</v>
      </c>
      <c r="AH75" s="146">
        <f>'Summary (1)'!AH75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44">$B$3</f>
        <v>45717</v>
      </c>
      <c r="G76" s="146">
        <f t="shared" si="44"/>
        <v>45717</v>
      </c>
      <c r="H76" s="146">
        <f t="shared" si="44"/>
        <v>45717</v>
      </c>
      <c r="I76" s="146">
        <f t="shared" si="44"/>
        <v>45717</v>
      </c>
      <c r="J76" s="146">
        <f t="shared" si="44"/>
        <v>45717</v>
      </c>
      <c r="K76" s="146">
        <f t="shared" si="44"/>
        <v>45717</v>
      </c>
      <c r="L76" s="146">
        <f t="shared" si="44"/>
        <v>45717</v>
      </c>
      <c r="M76" s="146">
        <f t="shared" si="44"/>
        <v>45717</v>
      </c>
      <c r="N76" s="146">
        <f t="shared" si="44"/>
        <v>45717</v>
      </c>
      <c r="O76" s="146">
        <f t="shared" si="44"/>
        <v>45717</v>
      </c>
      <c r="P76" s="146">
        <f t="shared" si="44"/>
        <v>45717</v>
      </c>
      <c r="Q76" s="146">
        <f t="shared" si="44"/>
        <v>45717</v>
      </c>
      <c r="R76" s="146">
        <f t="shared" si="44"/>
        <v>45717</v>
      </c>
      <c r="S76" s="146">
        <f t="shared" si="44"/>
        <v>45717</v>
      </c>
      <c r="T76" s="146">
        <f t="shared" si="44"/>
        <v>45717</v>
      </c>
      <c r="U76" s="146">
        <f t="shared" si="44"/>
        <v>45717</v>
      </c>
      <c r="V76" s="146">
        <f t="shared" si="44"/>
        <v>45717</v>
      </c>
      <c r="W76" s="146">
        <f t="shared" si="44"/>
        <v>45717</v>
      </c>
      <c r="X76" s="146">
        <f t="shared" si="44"/>
        <v>45717</v>
      </c>
      <c r="Y76" s="146">
        <f t="shared" si="44"/>
        <v>45717</v>
      </c>
      <c r="Z76" s="146">
        <f t="shared" si="44"/>
        <v>45717</v>
      </c>
      <c r="AA76" s="146">
        <f t="shared" si="44"/>
        <v>45717</v>
      </c>
      <c r="AB76" s="146">
        <f t="shared" si="44"/>
        <v>45717</v>
      </c>
      <c r="AC76" s="146">
        <f t="shared" si="44"/>
        <v>45717</v>
      </c>
      <c r="AD76" s="146">
        <f t="shared" si="44"/>
        <v>45717</v>
      </c>
      <c r="AE76" s="146">
        <f t="shared" si="44"/>
        <v>45717</v>
      </c>
      <c r="AF76" s="146">
        <f t="shared" si="44"/>
        <v>45717</v>
      </c>
      <c r="AG76" s="146">
        <f t="shared" si="44"/>
        <v>45717</v>
      </c>
      <c r="AH76" s="146">
        <f t="shared" si="44"/>
        <v>45717</v>
      </c>
      <c r="AI76" s="146">
        <f t="shared" si="44"/>
        <v>45717</v>
      </c>
      <c r="AJ76" s="146">
        <f t="shared" si="44"/>
        <v>45717</v>
      </c>
      <c r="AK76" s="146">
        <f t="shared" si="44"/>
        <v>45717</v>
      </c>
    </row>
    <row r="77" spans="1:37">
      <c r="A77" s="147" t="s">
        <v>127</v>
      </c>
      <c r="B77" s="147"/>
      <c r="C77" s="147"/>
      <c r="D77" s="147"/>
      <c r="E77" s="147">
        <f>IF((AND(E73&gt;$D$5,E73&lt;=$D$6)),E73-$D$5,0)</f>
        <v>0</v>
      </c>
      <c r="F77" s="147">
        <f t="shared" ref="F77:AH77" si="45">IF((AND(F73&gt;$D$5,F73&lt;=$D$6)),F73-$D$5,0)</f>
        <v>0</v>
      </c>
      <c r="G77" s="147">
        <f t="shared" si="45"/>
        <v>0</v>
      </c>
      <c r="H77" s="147">
        <f t="shared" si="45"/>
        <v>0</v>
      </c>
      <c r="I77" s="147">
        <f t="shared" si="45"/>
        <v>0</v>
      </c>
      <c r="J77" s="147">
        <f t="shared" si="45"/>
        <v>0</v>
      </c>
      <c r="K77" s="147">
        <f t="shared" si="45"/>
        <v>0</v>
      </c>
      <c r="L77" s="147">
        <f t="shared" si="45"/>
        <v>0</v>
      </c>
      <c r="M77" s="147">
        <f t="shared" si="45"/>
        <v>0</v>
      </c>
      <c r="N77" s="147">
        <f t="shared" si="45"/>
        <v>0</v>
      </c>
      <c r="O77" s="147">
        <f t="shared" si="45"/>
        <v>0</v>
      </c>
      <c r="P77" s="147">
        <f t="shared" si="45"/>
        <v>0</v>
      </c>
      <c r="Q77" s="147">
        <f t="shared" si="45"/>
        <v>0</v>
      </c>
      <c r="R77" s="147">
        <f t="shared" si="45"/>
        <v>0</v>
      </c>
      <c r="S77" s="147">
        <f t="shared" si="45"/>
        <v>0</v>
      </c>
      <c r="T77" s="147">
        <f t="shared" si="45"/>
        <v>0</v>
      </c>
      <c r="U77" s="147">
        <f t="shared" si="45"/>
        <v>0</v>
      </c>
      <c r="V77" s="147">
        <f t="shared" si="45"/>
        <v>0</v>
      </c>
      <c r="W77" s="147">
        <f t="shared" si="45"/>
        <v>0</v>
      </c>
      <c r="X77" s="147">
        <f t="shared" si="45"/>
        <v>0</v>
      </c>
      <c r="Y77" s="147">
        <f t="shared" si="45"/>
        <v>0</v>
      </c>
      <c r="Z77" s="147">
        <f t="shared" si="45"/>
        <v>0</v>
      </c>
      <c r="AA77" s="147">
        <f t="shared" si="45"/>
        <v>0</v>
      </c>
      <c r="AB77" s="147">
        <f t="shared" si="45"/>
        <v>0</v>
      </c>
      <c r="AC77" s="147">
        <f t="shared" si="45"/>
        <v>0</v>
      </c>
      <c r="AD77" s="147">
        <f t="shared" si="45"/>
        <v>0</v>
      </c>
      <c r="AE77" s="147">
        <f t="shared" si="45"/>
        <v>0</v>
      </c>
      <c r="AF77" s="147">
        <f t="shared" si="45"/>
        <v>0</v>
      </c>
      <c r="AG77" s="147">
        <f t="shared" si="45"/>
        <v>0</v>
      </c>
      <c r="AH77" s="147">
        <f t="shared" si="45"/>
        <v>0</v>
      </c>
      <c r="AI77" s="890"/>
      <c r="AJ77" s="890"/>
      <c r="AK77"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A59:B59"/>
    <mergeCell ref="C59:D59"/>
    <mergeCell ref="A47:D47"/>
    <mergeCell ref="A48:D48"/>
    <mergeCell ref="A49:D49"/>
    <mergeCell ref="A50:D50"/>
    <mergeCell ref="A51:D51"/>
    <mergeCell ref="A52:D52"/>
    <mergeCell ref="A54:D54"/>
    <mergeCell ref="B55:D55"/>
    <mergeCell ref="B56:D56"/>
    <mergeCell ref="B57:D57"/>
    <mergeCell ref="A58:C58"/>
  </mergeCells>
  <conditionalFormatting sqref="B3 B5:C5 C6 B55:B57">
    <cfRule type="containsBlanks" dxfId="210" priority="32">
      <formula>LEN(TRIM(B3))=0</formula>
    </cfRule>
  </conditionalFormatting>
  <conditionalFormatting sqref="B7:B12">
    <cfRule type="containsBlanks" dxfId="209" priority="23">
      <formula>LEN(TRIM(B7))=0</formula>
    </cfRule>
  </conditionalFormatting>
  <conditionalFormatting sqref="B16">
    <cfRule type="containsBlanks" dxfId="208" priority="10">
      <formula>LEN(TRIM(B16))=0</formula>
    </cfRule>
  </conditionalFormatting>
  <conditionalFormatting sqref="C15">
    <cfRule type="expression" dxfId="207" priority="9">
      <formula>$C$15&lt;0</formula>
    </cfRule>
  </conditionalFormatting>
  <conditionalFormatting sqref="E25 G25:H25 J25:K25 M25:N25 P25:Q25 S25:T25 V25:W25 Y25:Z25 AB25:AC25 AE25:AF25 AH25">
    <cfRule type="containsBlanks" dxfId="206" priority="7">
      <formula>LEN(TRIM(E25))=0</formula>
    </cfRule>
  </conditionalFormatting>
  <conditionalFormatting sqref="E29 G29:H29 J29:K29 M29:N29 P29:Q29 S29:T29 V29:W29 Y29:Z29 AB29:AC29 AE29:AF29 AH29">
    <cfRule type="containsBlanks" dxfId="205" priority="3">
      <formula>LEN(TRIM(E29))=0</formula>
    </cfRule>
  </conditionalFormatting>
  <conditionalFormatting sqref="E18:AH30">
    <cfRule type="expression" dxfId="204" priority="1">
      <formula>E$73&gt;$D$6</formula>
    </cfRule>
  </conditionalFormatting>
  <conditionalFormatting sqref="E21:AH30">
    <cfRule type="expression" dxfId="203" priority="5">
      <formula>E$76&gt;E$75</formula>
    </cfRule>
  </conditionalFormatting>
  <conditionalFormatting sqref="E29:AH29">
    <cfRule type="expression" dxfId="202" priority="2">
      <formula>COUNTIF($A$33:$D$41,"*HUD*")=0</formula>
    </cfRule>
  </conditionalFormatting>
  <conditionalFormatting sqref="E31:AH52">
    <cfRule type="expression" dxfId="201" priority="27">
      <formula>E$76&gt;E$75</formula>
    </cfRule>
    <cfRule type="expression" dxfId="200" priority="34">
      <formula>E$73&gt;$D$6</formula>
    </cfRule>
  </conditionalFormatting>
  <conditionalFormatting sqref="E52:AK52">
    <cfRule type="cellIs" dxfId="199" priority="25" operator="notBetween">
      <formula>-2</formula>
      <formula>2</formula>
    </cfRule>
  </conditionalFormatting>
  <conditionalFormatting sqref="F21:F24 I21:I24 L21:L24 O21:O24 R22:R24 U22:U24 X22:X24 AA22:AA24 AD22:AD24 AG22:AG24 AJ22:AJ24">
    <cfRule type="cellIs" dxfId="198" priority="33" operator="notEqual">
      <formula>0</formula>
    </cfRule>
  </conditionalFormatting>
  <conditionalFormatting sqref="F26:F51 I26:I51 L26:L51 O26:O51 R26:R51 U26:U51 X26:X51 AA26:AA51 AD26:AD51 AG26:AG51">
    <cfRule type="cellIs" dxfId="197" priority="4" operator="notEqual">
      <formula>0</formula>
    </cfRule>
  </conditionalFormatting>
  <conditionalFormatting sqref="AJ26:AJ50">
    <cfRule type="cellIs" dxfId="196" priority="21" operator="notEqual">
      <formula>0</formula>
    </cfRule>
  </conditionalFormatting>
  <conditionalFormatting sqref="AJ51:AJ52 F52 I52 L52 O52 R52 U52 X52 AA52 AD52 AG52">
    <cfRule type="cellIs" dxfId="195" priority="26" operator="notEqual">
      <formula>0</formula>
    </cfRule>
  </conditionalFormatting>
  <printOptions headings="1"/>
  <pageMargins left="0.25" right="0.25" top="0.75" bottom="0.75" header="0.3" footer="0.3"/>
  <pageSetup paperSize="5" scale="2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'Dropdown Lists'!$C$2:$C$6</xm:f>
          </x14:formula1>
          <xm:sqref>B10:D10</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tint="0.59999389629810485"/>
    <pageSetUpPr fitToPage="1"/>
  </sheetPr>
  <dimension ref="A1:BV75"/>
  <sheetViews>
    <sheetView showGridLines="0" showZeros="0" zoomScale="85" zoomScaleNormal="85" workbookViewId="0">
      <pane xSplit="1" ySplit="11" topLeftCell="B44"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1.85546875" style="156" customWidth="1"/>
    <col min="2" max="2" width="14.140625" style="158" customWidth="1"/>
    <col min="3" max="5" width="11" style="162" customWidth="1"/>
    <col min="6" max="6" width="15.7109375" style="156" customWidth="1"/>
    <col min="7" max="7" width="15.7109375" style="170" customWidth="1"/>
    <col min="8" max="8" width="15.7109375" style="156" customWidth="1"/>
    <col min="9" max="9" width="14.7109375" style="156" customWidth="1"/>
    <col min="10" max="12" width="11" style="156" customWidth="1"/>
    <col min="13" max="13" width="15.7109375" style="156" customWidth="1"/>
    <col min="14" max="14" width="15.7109375" style="170" customWidth="1"/>
    <col min="15" max="16" width="15.7109375" style="156" customWidth="1"/>
    <col min="17" max="19" width="11" style="156" customWidth="1"/>
    <col min="20" max="20" width="15.7109375" style="156" customWidth="1"/>
    <col min="21" max="21" width="15.7109375" style="170" customWidth="1"/>
    <col min="22" max="23" width="15.7109375" style="156" customWidth="1"/>
    <col min="24" max="26" width="11" style="156" customWidth="1"/>
    <col min="27" max="27" width="15.7109375" style="156" customWidth="1"/>
    <col min="28" max="28" width="15.7109375" style="170" customWidth="1"/>
    <col min="29" max="30" width="15.7109375" style="156" customWidth="1"/>
    <col min="31" max="33" width="11" style="156" customWidth="1"/>
    <col min="34" max="34" width="15.7109375" style="156" customWidth="1"/>
    <col min="35" max="35" width="15.7109375" style="170" customWidth="1"/>
    <col min="36" max="37" width="15.7109375" style="156" customWidth="1"/>
    <col min="38" max="40" width="11" style="156" customWidth="1"/>
    <col min="41" max="41" width="15.7109375" style="156" customWidth="1"/>
    <col min="42" max="42" width="15.7109375" style="170" customWidth="1"/>
    <col min="43" max="44" width="15.7109375" style="156" customWidth="1"/>
    <col min="45" max="47" width="11" style="156" customWidth="1"/>
    <col min="48" max="48" width="15.7109375" style="156" customWidth="1"/>
    <col min="49" max="49" width="15.7109375" style="170" customWidth="1"/>
    <col min="50" max="51" width="15.7109375" style="156" customWidth="1"/>
    <col min="52" max="54" width="11" style="156" customWidth="1"/>
    <col min="55" max="55" width="15.7109375" style="156" customWidth="1"/>
    <col min="56" max="56" width="15.7109375" style="170" customWidth="1"/>
    <col min="57" max="58" width="15.7109375" style="156" customWidth="1"/>
    <col min="59" max="61" width="11" style="156" customWidth="1"/>
    <col min="62" max="62" width="15.7109375" style="156" customWidth="1"/>
    <col min="63" max="63" width="15.7109375" style="170" customWidth="1"/>
    <col min="64" max="65" width="15.7109375" style="156" customWidth="1"/>
    <col min="66" max="68" width="11" style="156" customWidth="1"/>
    <col min="69" max="69" width="15.7109375" style="156" customWidth="1"/>
    <col min="70" max="70" width="15.7109375" style="170" customWidth="1"/>
    <col min="71" max="73" width="15.7109375" style="156" customWidth="1"/>
    <col min="74" max="74" width="15.7109375" style="173" customWidth="1"/>
    <col min="75" max="75" width="11.28515625" style="156" customWidth="1"/>
    <col min="76" max="16384" width="17.7109375" style="156"/>
  </cols>
  <sheetData>
    <row r="1" spans="1:74" ht="15.95" thickBot="1">
      <c r="A1" s="166" t="str">
        <f>'Summary (6)'!A1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(6)'!B3</f>
        <v>45717</v>
      </c>
      <c r="C3" s="161"/>
      <c r="D3" s="161"/>
      <c r="E3" s="160"/>
      <c r="G3" s="171"/>
      <c r="H3" s="157"/>
      <c r="I3" s="157"/>
      <c r="J3" s="157"/>
      <c r="K3" s="157"/>
      <c r="L3" s="157"/>
      <c r="M3" s="157"/>
      <c r="O3" s="157"/>
      <c r="P3" s="157"/>
      <c r="Q3" s="157"/>
      <c r="R3" s="157"/>
      <c r="S3" s="157"/>
      <c r="BT3" s="159"/>
      <c r="BU3" s="159"/>
      <c r="BV3" s="175"/>
    </row>
    <row r="4" spans="1:74">
      <c r="A4" s="529" t="str">
        <f>'Summary (6)'!A7</f>
        <v>Provider Name</v>
      </c>
      <c r="B4" s="526">
        <f>'Summary (6)'!B7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(6)'!A8</f>
        <v>Program</v>
      </c>
      <c r="B5" s="526" t="str">
        <f>'Summary (6)'!B8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(6)'!A9</f>
        <v>F$P Contract ID#</v>
      </c>
      <c r="B6" s="527" t="str">
        <f>'Summary (6)'!B9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502">
        <f>'Summary (6)'!B12</f>
        <v>0</v>
      </c>
      <c r="C7" s="1211" t="str">
        <f>'Summary (6)'!F17</f>
        <v xml:space="preserve"> </v>
      </c>
      <c r="D7" s="1211"/>
      <c r="E7" s="1211"/>
      <c r="F7" s="1211"/>
      <c r="G7" s="1211"/>
      <c r="H7" s="1211"/>
      <c r="I7" s="1185" t="str">
        <f>'Summary (6)'!I17</f>
        <v xml:space="preserve"> </v>
      </c>
      <c r="J7" s="1185"/>
      <c r="K7" s="1185"/>
      <c r="L7" s="1185"/>
      <c r="M7" s="1185"/>
      <c r="N7" s="1185"/>
      <c r="O7" s="1185"/>
      <c r="P7" s="1185" t="str">
        <f>'Summary (6)'!L17</f>
        <v xml:space="preserve"> </v>
      </c>
      <c r="Q7" s="1185"/>
      <c r="R7" s="1185"/>
      <c r="S7" s="1185"/>
      <c r="T7" s="1185"/>
      <c r="U7" s="1185"/>
      <c r="V7" s="1185"/>
      <c r="W7" s="1185" t="str">
        <f>'Summary (6)'!O17</f>
        <v xml:space="preserve"> </v>
      </c>
      <c r="X7" s="1185"/>
      <c r="Y7" s="1185"/>
      <c r="Z7" s="1185"/>
      <c r="AA7" s="1185"/>
      <c r="AB7" s="1185"/>
      <c r="AC7" s="1185"/>
      <c r="AD7" s="1185" t="str">
        <f>'Summary (6)'!R17</f>
        <v xml:space="preserve"> </v>
      </c>
      <c r="AE7" s="1185"/>
      <c r="AF7" s="1185"/>
      <c r="AG7" s="1185"/>
      <c r="AH7" s="1185"/>
      <c r="AI7" s="1185"/>
      <c r="AJ7" s="1185"/>
      <c r="AK7" s="1185" t="str">
        <f>'Summary (6)'!U17</f>
        <v xml:space="preserve"> </v>
      </c>
      <c r="AL7" s="1185"/>
      <c r="AM7" s="1185"/>
      <c r="AN7" s="1185"/>
      <c r="AO7" s="1185"/>
      <c r="AP7" s="1185"/>
      <c r="AQ7" s="1185"/>
      <c r="AR7" s="1185" t="str">
        <f>'Summary (6)'!X17</f>
        <v xml:space="preserve"> </v>
      </c>
      <c r="AS7" s="1185"/>
      <c r="AT7" s="1185"/>
      <c r="AU7" s="1185"/>
      <c r="AV7" s="1185"/>
      <c r="AW7" s="1185"/>
      <c r="AX7" s="1185"/>
      <c r="AY7" s="1185" t="str">
        <f>'Summary (6)'!AA17</f>
        <v xml:space="preserve"> </v>
      </c>
      <c r="AZ7" s="1185"/>
      <c r="BA7" s="1185"/>
      <c r="BB7" s="1185"/>
      <c r="BC7" s="1185"/>
      <c r="BD7" s="1185"/>
      <c r="BE7" s="1185"/>
      <c r="BF7" s="1185" t="str">
        <f>'Summary (6)'!AD17</f>
        <v xml:space="preserve"> </v>
      </c>
      <c r="BG7" s="1185"/>
      <c r="BH7" s="1185"/>
      <c r="BI7" s="1185"/>
      <c r="BJ7" s="1185"/>
      <c r="BK7" s="1185"/>
      <c r="BL7" s="1185"/>
      <c r="BM7" s="1185" t="str">
        <f>'Summary (6)'!AG17</f>
        <v xml:space="preserve"> </v>
      </c>
      <c r="BN7" s="1185"/>
      <c r="BO7" s="1185"/>
      <c r="BP7" s="1185"/>
      <c r="BQ7" s="1185"/>
      <c r="BR7" s="1185"/>
      <c r="BS7" s="1185"/>
      <c r="BT7" s="896"/>
      <c r="BU7" s="896"/>
      <c r="BV7" s="896"/>
    </row>
    <row r="8" spans="1:74" ht="18" customHeight="1" thickBot="1">
      <c r="A8" s="531"/>
      <c r="B8" s="1320" t="s">
        <v>135</v>
      </c>
      <c r="C8" s="1321"/>
      <c r="D8" s="1321"/>
      <c r="E8" s="1321"/>
      <c r="F8" s="1321"/>
      <c r="G8" s="1321"/>
      <c r="H8" s="1322"/>
      <c r="I8" s="1323" t="s">
        <v>136</v>
      </c>
      <c r="J8" s="1324"/>
      <c r="K8" s="1324"/>
      <c r="L8" s="1324"/>
      <c r="M8" s="1324"/>
      <c r="N8" s="1324"/>
      <c r="O8" s="1325"/>
      <c r="P8" s="1326" t="s">
        <v>137</v>
      </c>
      <c r="Q8" s="1327"/>
      <c r="R8" s="1327"/>
      <c r="S8" s="1327"/>
      <c r="T8" s="1327"/>
      <c r="U8" s="1327"/>
      <c r="V8" s="1328"/>
      <c r="W8" s="1329" t="s">
        <v>138</v>
      </c>
      <c r="X8" s="1330"/>
      <c r="Y8" s="1330"/>
      <c r="Z8" s="1330"/>
      <c r="AA8" s="1330"/>
      <c r="AB8" s="1330"/>
      <c r="AC8" s="1331"/>
      <c r="AD8" s="1332" t="s">
        <v>139</v>
      </c>
      <c r="AE8" s="1333"/>
      <c r="AF8" s="1333"/>
      <c r="AG8" s="1333"/>
      <c r="AH8" s="1333"/>
      <c r="AI8" s="1333"/>
      <c r="AJ8" s="1334"/>
      <c r="AK8" s="1305" t="s">
        <v>140</v>
      </c>
      <c r="AL8" s="1306"/>
      <c r="AM8" s="1306"/>
      <c r="AN8" s="1306"/>
      <c r="AO8" s="1306"/>
      <c r="AP8" s="1306"/>
      <c r="AQ8" s="1307"/>
      <c r="AR8" s="1308" t="s">
        <v>141</v>
      </c>
      <c r="AS8" s="1309"/>
      <c r="AT8" s="1309"/>
      <c r="AU8" s="1309"/>
      <c r="AV8" s="1309"/>
      <c r="AW8" s="1309"/>
      <c r="AX8" s="1310"/>
      <c r="AY8" s="1311" t="s">
        <v>142</v>
      </c>
      <c r="AZ8" s="1312"/>
      <c r="BA8" s="1312"/>
      <c r="BB8" s="1312"/>
      <c r="BC8" s="1312"/>
      <c r="BD8" s="1312"/>
      <c r="BE8" s="1313"/>
      <c r="BF8" s="1314" t="s">
        <v>143</v>
      </c>
      <c r="BG8" s="1315"/>
      <c r="BH8" s="1315"/>
      <c r="BI8" s="1315"/>
      <c r="BJ8" s="1315"/>
      <c r="BK8" s="1315"/>
      <c r="BL8" s="1316"/>
      <c r="BM8" s="1317" t="s">
        <v>144</v>
      </c>
      <c r="BN8" s="1318"/>
      <c r="BO8" s="1318"/>
      <c r="BP8" s="1318"/>
      <c r="BQ8" s="1318"/>
      <c r="BR8" s="1318"/>
      <c r="BS8" s="1319"/>
      <c r="BT8" s="1108" t="s">
        <v>163</v>
      </c>
      <c r="BU8" s="1109"/>
      <c r="BV8" s="1110"/>
    </row>
    <row r="9" spans="1:74" s="278" customFormat="1" ht="31.5" customHeight="1">
      <c r="A9" s="522" t="s">
        <v>194</v>
      </c>
      <c r="B9" s="1198" t="s">
        <v>195</v>
      </c>
      <c r="C9" s="1199"/>
      <c r="D9" s="1194" t="s">
        <v>196</v>
      </c>
      <c r="E9" s="1195"/>
      <c r="F9" s="261" t="str">
        <f>'Summary (6)'!E19</f>
        <v>3/1/2025 - 6/30/2025</v>
      </c>
      <c r="G9" s="411" t="str">
        <f>'Summary (6)'!F19</f>
        <v>3/1/2025 - 6/30/2025</v>
      </c>
      <c r="H9" s="325" t="str">
        <f>'Summary (6)'!G19</f>
        <v>3/1/2025 - 6/30/2025</v>
      </c>
      <c r="I9" s="1205" t="s">
        <v>195</v>
      </c>
      <c r="J9" s="1206"/>
      <c r="K9" s="1209" t="s">
        <v>196</v>
      </c>
      <c r="L9" s="1206"/>
      <c r="M9" s="262" t="str">
        <f>'Summary (6)'!H19</f>
        <v>7/1/2025 - 6/30/2026</v>
      </c>
      <c r="N9" s="408" t="str">
        <f>'Summary (6)'!I19</f>
        <v>7/1/2025 - 6/30/2026</v>
      </c>
      <c r="O9" s="339" t="str">
        <f>'Summary (6)'!J19</f>
        <v>7/1/2025 - 6/30/2026</v>
      </c>
      <c r="P9" s="1145" t="s">
        <v>195</v>
      </c>
      <c r="Q9" s="1146"/>
      <c r="R9" s="1149" t="s">
        <v>196</v>
      </c>
      <c r="S9" s="1146"/>
      <c r="T9" s="263" t="str">
        <f>'Summary (6)'!K19</f>
        <v>N/A</v>
      </c>
      <c r="U9" s="407" t="str">
        <f>'Summary (6)'!L19</f>
        <v>N/A</v>
      </c>
      <c r="V9" s="342" t="str">
        <f>'Summary (6)'!M19</f>
        <v>N/A</v>
      </c>
      <c r="W9" s="1186" t="s">
        <v>195</v>
      </c>
      <c r="X9" s="1187"/>
      <c r="Y9" s="1190" t="s">
        <v>196</v>
      </c>
      <c r="Z9" s="1187"/>
      <c r="AA9" s="264" t="str">
        <f>'Summary (6)'!N19</f>
        <v>N/A</v>
      </c>
      <c r="AB9" s="405" t="str">
        <f>'Summary (6)'!O19</f>
        <v>N/A</v>
      </c>
      <c r="AC9" s="345" t="str">
        <f>'Summary (6)'!P19</f>
        <v>N/A</v>
      </c>
      <c r="AD9" s="1166" t="s">
        <v>195</v>
      </c>
      <c r="AE9" s="1167"/>
      <c r="AF9" s="1170" t="s">
        <v>196</v>
      </c>
      <c r="AG9" s="1167"/>
      <c r="AH9" s="898" t="str">
        <f>'Summary (6)'!Q19</f>
        <v>N/A</v>
      </c>
      <c r="AI9" s="394" t="str">
        <f>'Summary (6)'!R19</f>
        <v>N/A</v>
      </c>
      <c r="AJ9" s="348" t="str">
        <f>'Summary (6)'!S19</f>
        <v>N/A</v>
      </c>
      <c r="AK9" s="1157" t="s">
        <v>195</v>
      </c>
      <c r="AL9" s="1158"/>
      <c r="AM9" s="1161" t="s">
        <v>196</v>
      </c>
      <c r="AN9" s="1158"/>
      <c r="AO9" s="897" t="str">
        <f>'Summary (6)'!T19</f>
        <v>N/A</v>
      </c>
      <c r="AP9" s="387" t="str">
        <f>'Summary (6)'!U19</f>
        <v>N/A</v>
      </c>
      <c r="AQ9" s="352" t="str">
        <f>'Summary (6)'!V19</f>
        <v>N/A</v>
      </c>
      <c r="AR9" s="1192" t="s">
        <v>195</v>
      </c>
      <c r="AS9" s="1179"/>
      <c r="AT9" s="1178" t="s">
        <v>196</v>
      </c>
      <c r="AU9" s="1179"/>
      <c r="AV9" s="893" t="str">
        <f>'Summary (6)'!W19</f>
        <v>N/A</v>
      </c>
      <c r="AW9" s="396" t="str">
        <f>'Summary (6)'!X19</f>
        <v>N/A</v>
      </c>
      <c r="AX9" s="355" t="str">
        <f>'Summary (6)'!Y19</f>
        <v>N/A</v>
      </c>
      <c r="AY9" s="1117" t="s">
        <v>195</v>
      </c>
      <c r="AZ9" s="1118"/>
      <c r="BA9" s="1121" t="s">
        <v>196</v>
      </c>
      <c r="BB9" s="1118"/>
      <c r="BC9" s="899" t="str">
        <f>'Summary (6)'!Z19</f>
        <v>N/A</v>
      </c>
      <c r="BD9" s="398" t="str">
        <f>'Summary (6)'!AA19</f>
        <v>N/A</v>
      </c>
      <c r="BE9" s="358" t="str">
        <f>'Summary (6)'!AB19</f>
        <v>N/A</v>
      </c>
      <c r="BF9" s="1129" t="s">
        <v>195</v>
      </c>
      <c r="BG9" s="1130"/>
      <c r="BH9" s="1133" t="s">
        <v>196</v>
      </c>
      <c r="BI9" s="1130"/>
      <c r="BJ9" s="900" t="str">
        <f>'Summary (6)'!AC19</f>
        <v>N/A</v>
      </c>
      <c r="BK9" s="400" t="str">
        <f>'Summary (6)'!AD19</f>
        <v>N/A</v>
      </c>
      <c r="BL9" s="361" t="str">
        <f>'Summary (6)'!AE19</f>
        <v>N/A</v>
      </c>
      <c r="BM9" s="1111" t="s">
        <v>195</v>
      </c>
      <c r="BN9" s="1112"/>
      <c r="BO9" s="1115" t="s">
        <v>196</v>
      </c>
      <c r="BP9" s="1112"/>
      <c r="BQ9" s="273" t="str">
        <f>'Summary (6)'!AF19</f>
        <v>N/A</v>
      </c>
      <c r="BR9" s="402" t="str">
        <f>'Summary (6)'!AG19</f>
        <v>N/A</v>
      </c>
      <c r="BS9" s="274" t="str">
        <f>'Summary (6)'!AH19</f>
        <v>N/A</v>
      </c>
      <c r="BT9" s="275" t="str">
        <f>'Summary (6)'!AI19</f>
        <v>3/1/2025 - 6/30/2026</v>
      </c>
      <c r="BU9" s="276" t="str">
        <f>'Summary (6)'!AJ19</f>
        <v>3/1/2025 - 6/30/2026</v>
      </c>
      <c r="BV9" s="277" t="str">
        <f>'Summary (6)'!AK19</f>
        <v>3/1/2025 - 6/30/2026</v>
      </c>
    </row>
    <row r="10" spans="1:74" s="227" customFormat="1" ht="15.75" customHeight="1">
      <c r="A10" s="523"/>
      <c r="B10" s="1200"/>
      <c r="C10" s="1201"/>
      <c r="D10" s="1196"/>
      <c r="E10" s="1197"/>
      <c r="F10" s="265" t="str">
        <f>'Summary (6)'!E20</f>
        <v/>
      </c>
      <c r="G10" s="411" t="str">
        <f>'Summary (6)'!F20</f>
        <v xml:space="preserve"> </v>
      </c>
      <c r="H10" s="326" t="str">
        <f>'Summary (6)'!G20</f>
        <v>New</v>
      </c>
      <c r="I10" s="1207"/>
      <c r="J10" s="1208"/>
      <c r="K10" s="1210"/>
      <c r="L10" s="1208"/>
      <c r="M10" s="266" t="str">
        <f>'Summary (6)'!H20</f>
        <v/>
      </c>
      <c r="N10" s="408" t="str">
        <f>'Summary (6)'!I20</f>
        <v xml:space="preserve"> </v>
      </c>
      <c r="O10" s="340" t="str">
        <f>'Summary (6)'!J20</f>
        <v>New</v>
      </c>
      <c r="P10" s="1147"/>
      <c r="Q10" s="1148"/>
      <c r="R10" s="1150"/>
      <c r="S10" s="1148"/>
      <c r="T10" s="267" t="str">
        <f>'Summary (6)'!K20</f>
        <v/>
      </c>
      <c r="U10" s="407" t="str">
        <f>'Summary (6)'!L20</f>
        <v xml:space="preserve"> </v>
      </c>
      <c r="V10" s="343" t="str">
        <f>'Summary (6)'!M20</f>
        <v>New</v>
      </c>
      <c r="W10" s="1188"/>
      <c r="X10" s="1189"/>
      <c r="Y10" s="1191"/>
      <c r="Z10" s="1189"/>
      <c r="AA10" s="268" t="str">
        <f>'Summary (6)'!N20</f>
        <v/>
      </c>
      <c r="AB10" s="406" t="str">
        <f>'Summary (6)'!O20</f>
        <v xml:space="preserve"> </v>
      </c>
      <c r="AC10" s="346" t="str">
        <f>'Summary (6)'!P20</f>
        <v>New</v>
      </c>
      <c r="AD10" s="1168"/>
      <c r="AE10" s="1169"/>
      <c r="AF10" s="1171"/>
      <c r="AG10" s="1169"/>
      <c r="AH10" s="269" t="str">
        <f>'Summary (6)'!Q20</f>
        <v/>
      </c>
      <c r="AI10" s="395" t="str">
        <f>'Summary (6)'!R20</f>
        <v xml:space="preserve"> </v>
      </c>
      <c r="AJ10" s="349" t="str">
        <f>'Summary (6)'!S20</f>
        <v>New</v>
      </c>
      <c r="AK10" s="1159"/>
      <c r="AL10" s="1160"/>
      <c r="AM10" s="1162"/>
      <c r="AN10" s="1160"/>
      <c r="AO10" s="279" t="str">
        <f>'Summary (6)'!T20</f>
        <v/>
      </c>
      <c r="AP10" s="388" t="str">
        <f>'Summary (6)'!U20</f>
        <v xml:space="preserve"> </v>
      </c>
      <c r="AQ10" s="353" t="str">
        <f>'Summary (6)'!V20</f>
        <v>New</v>
      </c>
      <c r="AR10" s="1193"/>
      <c r="AS10" s="1181"/>
      <c r="AT10" s="1180"/>
      <c r="AU10" s="1181"/>
      <c r="AV10" s="280" t="str">
        <f>'Summary (6)'!W20</f>
        <v/>
      </c>
      <c r="AW10" s="397" t="str">
        <f>'Summary (6)'!X20</f>
        <v xml:space="preserve"> </v>
      </c>
      <c r="AX10" s="356" t="str">
        <f>'Summary (6)'!Y20</f>
        <v>New</v>
      </c>
      <c r="AY10" s="1119"/>
      <c r="AZ10" s="1120"/>
      <c r="BA10" s="1122"/>
      <c r="BB10" s="1120"/>
      <c r="BC10" s="281" t="str">
        <f>'Summary (6)'!Z20</f>
        <v/>
      </c>
      <c r="BD10" s="399" t="str">
        <f>'Summary (6)'!AA20</f>
        <v xml:space="preserve"> </v>
      </c>
      <c r="BE10" s="359" t="str">
        <f>'Summary (6)'!AB20</f>
        <v>New</v>
      </c>
      <c r="BF10" s="1131"/>
      <c r="BG10" s="1132"/>
      <c r="BH10" s="1134"/>
      <c r="BI10" s="1132"/>
      <c r="BJ10" s="282" t="str">
        <f>'Summary (6)'!AC20</f>
        <v/>
      </c>
      <c r="BK10" s="401" t="str">
        <f>'Summary (6)'!AD20</f>
        <v xml:space="preserve"> </v>
      </c>
      <c r="BL10" s="362" t="str">
        <f>'Summary (6)'!AE20</f>
        <v>New</v>
      </c>
      <c r="BM10" s="1113"/>
      <c r="BN10" s="1114"/>
      <c r="BO10" s="1116"/>
      <c r="BP10" s="1114"/>
      <c r="BQ10" s="283" t="str">
        <f>'Summary (6)'!AF20</f>
        <v/>
      </c>
      <c r="BR10" s="403" t="str">
        <f>'Summary (6)'!AG20</f>
        <v xml:space="preserve"> </v>
      </c>
      <c r="BS10" s="284" t="str">
        <f>'Summary (6)'!AH20</f>
        <v>New</v>
      </c>
      <c r="BT10" s="285" t="str">
        <f>'Summary (6)'!AI20</f>
        <v/>
      </c>
      <c r="BU10" s="253" t="s">
        <v>58</v>
      </c>
      <c r="BV10" s="286" t="str">
        <f>'Summary (6)'!AK20</f>
        <v>New</v>
      </c>
    </row>
    <row r="11" spans="1:74" s="227" customFormat="1" ht="46.5">
      <c r="A11" s="524"/>
      <c r="B11" s="327" t="s">
        <v>197</v>
      </c>
      <c r="C11" s="271" t="s">
        <v>198</v>
      </c>
      <c r="D11" s="271" t="s">
        <v>199</v>
      </c>
      <c r="E11" s="271" t="s">
        <v>200</v>
      </c>
      <c r="F11" s="261" t="s">
        <v>201</v>
      </c>
      <c r="G11" s="411" t="s">
        <v>202</v>
      </c>
      <c r="H11" s="325" t="s">
        <v>201</v>
      </c>
      <c r="I11" s="341" t="s">
        <v>197</v>
      </c>
      <c r="J11" s="262" t="s">
        <v>198</v>
      </c>
      <c r="K11" s="262" t="s">
        <v>199</v>
      </c>
      <c r="L11" s="262" t="s">
        <v>200</v>
      </c>
      <c r="M11" s="262" t="str">
        <f>F11</f>
        <v>Budgeted Salary</v>
      </c>
      <c r="N11" s="408" t="str">
        <f>G11</f>
        <v>Change</v>
      </c>
      <c r="O11" s="339" t="str">
        <f>H11</f>
        <v>Budgeted Salary</v>
      </c>
      <c r="P11" s="344" t="s">
        <v>197</v>
      </c>
      <c r="Q11" s="263" t="s">
        <v>198</v>
      </c>
      <c r="R11" s="263" t="s">
        <v>199</v>
      </c>
      <c r="S11" s="263" t="s">
        <v>200</v>
      </c>
      <c r="T11" s="263" t="str">
        <f>M11</f>
        <v>Budgeted Salary</v>
      </c>
      <c r="U11" s="407" t="str">
        <f>N11</f>
        <v>Change</v>
      </c>
      <c r="V11" s="342" t="str">
        <f>O11</f>
        <v>Budgeted Salary</v>
      </c>
      <c r="W11" s="347" t="s">
        <v>197</v>
      </c>
      <c r="X11" s="272" t="s">
        <v>198</v>
      </c>
      <c r="Y11" s="272" t="s">
        <v>199</v>
      </c>
      <c r="Z11" s="272" t="s">
        <v>200</v>
      </c>
      <c r="AA11" s="268" t="str">
        <f>T11</f>
        <v>Budgeted Salary</v>
      </c>
      <c r="AB11" s="406" t="str">
        <f>U11</f>
        <v>Change</v>
      </c>
      <c r="AC11" s="346" t="str">
        <f>V11</f>
        <v>Budgeted Salary</v>
      </c>
      <c r="AD11" s="350" t="s">
        <v>197</v>
      </c>
      <c r="AE11" s="270" t="s">
        <v>198</v>
      </c>
      <c r="AF11" s="270" t="s">
        <v>199</v>
      </c>
      <c r="AG11" s="270" t="s">
        <v>200</v>
      </c>
      <c r="AH11" s="269" t="str">
        <f>AA11</f>
        <v>Budgeted Salary</v>
      </c>
      <c r="AI11" s="395" t="str">
        <f>AB11</f>
        <v>Change</v>
      </c>
      <c r="AJ11" s="349" t="str">
        <f>AC11</f>
        <v>Budgeted Salary</v>
      </c>
      <c r="AK11" s="354" t="s">
        <v>197</v>
      </c>
      <c r="AL11" s="287" t="s">
        <v>198</v>
      </c>
      <c r="AM11" s="287" t="s">
        <v>199</v>
      </c>
      <c r="AN11" s="287" t="s">
        <v>200</v>
      </c>
      <c r="AO11" s="279" t="str">
        <f>AH11</f>
        <v>Budgeted Salary</v>
      </c>
      <c r="AP11" s="388" t="str">
        <f>AI11</f>
        <v>Change</v>
      </c>
      <c r="AQ11" s="353" t="str">
        <f>AJ11</f>
        <v>Budgeted Salary</v>
      </c>
      <c r="AR11" s="357" t="s">
        <v>197</v>
      </c>
      <c r="AS11" s="288" t="s">
        <v>198</v>
      </c>
      <c r="AT11" s="288" t="s">
        <v>199</v>
      </c>
      <c r="AU11" s="288" t="s">
        <v>200</v>
      </c>
      <c r="AV11" s="280" t="str">
        <f>AO11</f>
        <v>Budgeted Salary</v>
      </c>
      <c r="AW11" s="397" t="str">
        <f>AP11</f>
        <v>Change</v>
      </c>
      <c r="AX11" s="356" t="str">
        <f>AQ11</f>
        <v>Budgeted Salary</v>
      </c>
      <c r="AY11" s="360" t="s">
        <v>197</v>
      </c>
      <c r="AZ11" s="289" t="s">
        <v>198</v>
      </c>
      <c r="BA11" s="289" t="s">
        <v>199</v>
      </c>
      <c r="BB11" s="289" t="s">
        <v>200</v>
      </c>
      <c r="BC11" s="281" t="str">
        <f>AV11</f>
        <v>Budgeted Salary</v>
      </c>
      <c r="BD11" s="399" t="str">
        <f>AW11</f>
        <v>Change</v>
      </c>
      <c r="BE11" s="359" t="str">
        <f>AX11</f>
        <v>Budgeted Salary</v>
      </c>
      <c r="BF11" s="363" t="s">
        <v>197</v>
      </c>
      <c r="BG11" s="290" t="s">
        <v>198</v>
      </c>
      <c r="BH11" s="290" t="s">
        <v>199</v>
      </c>
      <c r="BI11" s="290" t="s">
        <v>200</v>
      </c>
      <c r="BJ11" s="282" t="str">
        <f>BC11</f>
        <v>Budgeted Salary</v>
      </c>
      <c r="BK11" s="401" t="str">
        <f>BD11</f>
        <v>Change</v>
      </c>
      <c r="BL11" s="362" t="str">
        <f>BE11</f>
        <v>Budgeted Salary</v>
      </c>
      <c r="BM11" s="364" t="s">
        <v>197</v>
      </c>
      <c r="BN11" s="291" t="s">
        <v>198</v>
      </c>
      <c r="BO11" s="291" t="s">
        <v>199</v>
      </c>
      <c r="BP11" s="291" t="s">
        <v>200</v>
      </c>
      <c r="BQ11" s="283" t="str">
        <f>BJ11</f>
        <v>Budgeted Salary</v>
      </c>
      <c r="BR11" s="403" t="str">
        <f>BK11</f>
        <v>Change</v>
      </c>
      <c r="BS11" s="284" t="str">
        <f>BL11</f>
        <v>Budgeted Salary</v>
      </c>
      <c r="BT11" s="285" t="str">
        <f>T11</f>
        <v>Budgeted Salary</v>
      </c>
      <c r="BU11" s="253" t="s">
        <v>202</v>
      </c>
      <c r="BV11" s="286" t="str">
        <f>V11</f>
        <v>Budgeted Salary</v>
      </c>
    </row>
    <row r="12" spans="1:74" s="558" customFormat="1" ht="19.5" customHeight="1">
      <c r="A12" s="625"/>
      <c r="B12" s="626"/>
      <c r="C12" s="627"/>
      <c r="D12" s="628"/>
      <c r="E12" s="660">
        <f>D12*C12</f>
        <v>0</v>
      </c>
      <c r="F12" s="629"/>
      <c r="G12" s="661">
        <f>H12-F12</f>
        <v>0</v>
      </c>
      <c r="H12" s="630">
        <f>IF(ISBLANK(B12),F12,B12*E12)</f>
        <v>0</v>
      </c>
      <c r="I12" s="626"/>
      <c r="J12" s="627"/>
      <c r="K12" s="628"/>
      <c r="L12" s="660">
        <f t="shared" ref="L12:L54" si="0">K12*J12</f>
        <v>0</v>
      </c>
      <c r="M12" s="629"/>
      <c r="N12" s="661">
        <f>O12-M12</f>
        <v>0</v>
      </c>
      <c r="O12" s="630">
        <f>IF(ISBLANK(I12),M12,I12*L12)</f>
        <v>0</v>
      </c>
      <c r="P12" s="626"/>
      <c r="Q12" s="627"/>
      <c r="R12" s="628"/>
      <c r="S12" s="660">
        <f>R12*Q12</f>
        <v>0</v>
      </c>
      <c r="T12" s="629"/>
      <c r="U12" s="661">
        <f>V12-T12</f>
        <v>0</v>
      </c>
      <c r="V12" s="630">
        <f>IF(ISBLANK(P12),T12,P12*S12)</f>
        <v>0</v>
      </c>
      <c r="W12" s="626"/>
      <c r="X12" s="627"/>
      <c r="Y12" s="628"/>
      <c r="Z12" s="660">
        <f>Y12*X12</f>
        <v>0</v>
      </c>
      <c r="AA12" s="629"/>
      <c r="AB12" s="661">
        <f>AC12-AA12</f>
        <v>0</v>
      </c>
      <c r="AC12" s="630">
        <f>IF(ISBLANK(W12),AA12,W12*Z12)</f>
        <v>0</v>
      </c>
      <c r="AD12" s="626"/>
      <c r="AE12" s="627"/>
      <c r="AF12" s="628"/>
      <c r="AG12" s="660">
        <f>AF12*AE12</f>
        <v>0</v>
      </c>
      <c r="AH12" s="629"/>
      <c r="AI12" s="661">
        <f>AJ12-AH12</f>
        <v>0</v>
      </c>
      <c r="AJ12" s="630">
        <f>IF(ISBLANK(AD12),AH12,AD12*AG12)</f>
        <v>0</v>
      </c>
      <c r="AK12" s="626"/>
      <c r="AL12" s="627"/>
      <c r="AM12" s="628"/>
      <c r="AN12" s="660">
        <f>AM12*AL12</f>
        <v>0</v>
      </c>
      <c r="AO12" s="629"/>
      <c r="AP12" s="661">
        <f>AQ12-AO12</f>
        <v>0</v>
      </c>
      <c r="AQ12" s="630">
        <f>IF(ISBLANK(AK12),AO12,AK12*AN12)</f>
        <v>0</v>
      </c>
      <c r="AR12" s="626"/>
      <c r="AS12" s="627"/>
      <c r="AT12" s="628"/>
      <c r="AU12" s="660">
        <f t="shared" ref="AU12:AU54" si="1">AT12*AS12</f>
        <v>0</v>
      </c>
      <c r="AV12" s="629"/>
      <c r="AW12" s="661">
        <f>AX12-AV12</f>
        <v>0</v>
      </c>
      <c r="AX12" s="630">
        <f>IF(ISBLANK(AR12),AV12,AR12*AU12)</f>
        <v>0</v>
      </c>
      <c r="AY12" s="626"/>
      <c r="AZ12" s="627"/>
      <c r="BA12" s="628"/>
      <c r="BB12" s="660">
        <f t="shared" ref="BB12:BB54" si="2">BA12*AZ12</f>
        <v>0</v>
      </c>
      <c r="BC12" s="629"/>
      <c r="BD12" s="661">
        <f>BE12-BC12</f>
        <v>0</v>
      </c>
      <c r="BE12" s="630">
        <f>IF(ISBLANK(AY12),BC12,AY12*BB12)</f>
        <v>0</v>
      </c>
      <c r="BF12" s="626"/>
      <c r="BG12" s="627"/>
      <c r="BH12" s="628"/>
      <c r="BI12" s="660">
        <f t="shared" ref="BI12:BI54" si="3">BH12*BG12</f>
        <v>0</v>
      </c>
      <c r="BJ12" s="629"/>
      <c r="BK12" s="661">
        <f>BL12-BJ12</f>
        <v>0</v>
      </c>
      <c r="BL12" s="630">
        <f>IF(ISBLANK(BF12),BJ12,BF12*BI12)</f>
        <v>0</v>
      </c>
      <c r="BM12" s="626"/>
      <c r="BN12" s="627"/>
      <c r="BO12" s="628"/>
      <c r="BP12" s="660">
        <f t="shared" ref="BP12:BP54" si="4">BO12*BN12</f>
        <v>0</v>
      </c>
      <c r="BQ12" s="629"/>
      <c r="BR12" s="661">
        <f>BS12-BQ12</f>
        <v>0</v>
      </c>
      <c r="BS12" s="630">
        <f>IF(ISBLANK(BM12),BQ12,BM12*BP12)</f>
        <v>0</v>
      </c>
      <c r="BT12" s="679">
        <f t="shared" ref="BT12:BV27" si="5">SUM(F12,M12,T12,AA12,AH12,AO12,AV12,BC12,BJ12,BQ12)</f>
        <v>0</v>
      </c>
      <c r="BU12" s="662">
        <f t="shared" si="5"/>
        <v>0</v>
      </c>
      <c r="BV12" s="680">
        <f t="shared" si="5"/>
        <v>0</v>
      </c>
    </row>
    <row r="13" spans="1:74" s="631" customFormat="1" ht="19.5" customHeight="1">
      <c r="A13" s="625"/>
      <c r="B13" s="626"/>
      <c r="C13" s="627"/>
      <c r="D13" s="628"/>
      <c r="E13" s="660">
        <f t="shared" ref="E13:E54" si="6">D13*C13</f>
        <v>0</v>
      </c>
      <c r="F13" s="629"/>
      <c r="G13" s="661">
        <f t="shared" ref="G13:G54" si="7">H13-F13</f>
        <v>0</v>
      </c>
      <c r="H13" s="630">
        <f t="shared" ref="H13:H54" si="8">IF(ISBLANK(B13),F13,B13*E13)</f>
        <v>0</v>
      </c>
      <c r="I13" s="626"/>
      <c r="J13" s="627"/>
      <c r="K13" s="628"/>
      <c r="L13" s="660">
        <f t="shared" si="0"/>
        <v>0</v>
      </c>
      <c r="M13" s="629"/>
      <c r="N13" s="661">
        <f t="shared" ref="N13:N54" si="9">O13-M13</f>
        <v>0</v>
      </c>
      <c r="O13" s="630">
        <f t="shared" ref="O13:O54" si="10">IF(ISBLANK(I13),M13,I13*L13)</f>
        <v>0</v>
      </c>
      <c r="P13" s="626"/>
      <c r="Q13" s="627"/>
      <c r="R13" s="628"/>
      <c r="S13" s="660">
        <f t="shared" ref="S13:S54" si="11">R13*Q13</f>
        <v>0</v>
      </c>
      <c r="T13" s="629"/>
      <c r="U13" s="661">
        <f t="shared" ref="U13:U54" si="12">V13-T13</f>
        <v>0</v>
      </c>
      <c r="V13" s="630">
        <f t="shared" ref="V13:V54" si="13">IF(ISBLANK(P13),T13,P13*S13)</f>
        <v>0</v>
      </c>
      <c r="W13" s="626"/>
      <c r="X13" s="627"/>
      <c r="Y13" s="628"/>
      <c r="Z13" s="660">
        <f t="shared" ref="Z13:Z54" si="14">Y13*X13</f>
        <v>0</v>
      </c>
      <c r="AA13" s="629"/>
      <c r="AB13" s="661">
        <f t="shared" ref="AB13:AB54" si="15">AC13-AA13</f>
        <v>0</v>
      </c>
      <c r="AC13" s="630">
        <f t="shared" ref="AC13:AC54" si="16">IF(ISBLANK(W13),AA13,W13*Z13)</f>
        <v>0</v>
      </c>
      <c r="AD13" s="626"/>
      <c r="AE13" s="627"/>
      <c r="AF13" s="628"/>
      <c r="AG13" s="660">
        <f t="shared" ref="AG13:AG54" si="17">AF13*AE13</f>
        <v>0</v>
      </c>
      <c r="AH13" s="629"/>
      <c r="AI13" s="661">
        <f t="shared" ref="AI13:AI54" si="18">AJ13-AH13</f>
        <v>0</v>
      </c>
      <c r="AJ13" s="630">
        <f t="shared" ref="AJ13:AJ54" si="19">IF(ISBLANK(AD13),AH13,AD13*AG13)</f>
        <v>0</v>
      </c>
      <c r="AK13" s="626"/>
      <c r="AL13" s="627"/>
      <c r="AM13" s="628"/>
      <c r="AN13" s="660">
        <f t="shared" ref="AN13:AN54" si="20">AM13*AL13</f>
        <v>0</v>
      </c>
      <c r="AO13" s="629"/>
      <c r="AP13" s="661">
        <f t="shared" ref="AP13:AP54" si="21">AQ13-AO13</f>
        <v>0</v>
      </c>
      <c r="AQ13" s="630">
        <f t="shared" ref="AQ13:AQ54" si="22">IF(ISBLANK(AK13),AO13,AK13*AN13)</f>
        <v>0</v>
      </c>
      <c r="AR13" s="626"/>
      <c r="AS13" s="627"/>
      <c r="AT13" s="628"/>
      <c r="AU13" s="660">
        <f t="shared" si="1"/>
        <v>0</v>
      </c>
      <c r="AV13" s="629"/>
      <c r="AW13" s="661">
        <f t="shared" ref="AW13:AW54" si="23">AX13-AV13</f>
        <v>0</v>
      </c>
      <c r="AX13" s="630">
        <f t="shared" ref="AX13:AX54" si="24">IF(ISBLANK(AR13),AV13,AR13*AU13)</f>
        <v>0</v>
      </c>
      <c r="AY13" s="626"/>
      <c r="AZ13" s="627"/>
      <c r="BA13" s="628"/>
      <c r="BB13" s="660">
        <f t="shared" si="2"/>
        <v>0</v>
      </c>
      <c r="BC13" s="629"/>
      <c r="BD13" s="661">
        <f t="shared" ref="BD13:BD54" si="25">BE13-BC13</f>
        <v>0</v>
      </c>
      <c r="BE13" s="630">
        <f t="shared" ref="BE13:BE54" si="26">IF(ISBLANK(AY13),BC13,AY13*BB13)</f>
        <v>0</v>
      </c>
      <c r="BF13" s="626"/>
      <c r="BG13" s="627"/>
      <c r="BH13" s="628"/>
      <c r="BI13" s="660">
        <f t="shared" si="3"/>
        <v>0</v>
      </c>
      <c r="BJ13" s="629"/>
      <c r="BK13" s="661">
        <f t="shared" ref="BK13:BK54" si="27">BL13-BJ13</f>
        <v>0</v>
      </c>
      <c r="BL13" s="630">
        <f t="shared" ref="BL13:BL54" si="28">IF(ISBLANK(BF13),BJ13,BF13*BI13)</f>
        <v>0</v>
      </c>
      <c r="BM13" s="626"/>
      <c r="BN13" s="627"/>
      <c r="BO13" s="628"/>
      <c r="BP13" s="660">
        <f t="shared" si="4"/>
        <v>0</v>
      </c>
      <c r="BQ13" s="629"/>
      <c r="BR13" s="661">
        <f t="shared" ref="BR13:BR54" si="29">BS13-BQ13</f>
        <v>0</v>
      </c>
      <c r="BS13" s="630">
        <f t="shared" ref="BS13:BS54" si="30">IF(ISBLANK(BM13),BQ13,BM13*BP13)</f>
        <v>0</v>
      </c>
      <c r="BT13" s="679">
        <f t="shared" si="5"/>
        <v>0</v>
      </c>
      <c r="BU13" s="662">
        <f t="shared" si="5"/>
        <v>0</v>
      </c>
      <c r="BV13" s="680">
        <f t="shared" si="5"/>
        <v>0</v>
      </c>
    </row>
    <row r="14" spans="1:74" s="558" customFormat="1" ht="20.100000000000001" customHeight="1">
      <c r="A14" s="625"/>
      <c r="B14" s="626"/>
      <c r="C14" s="627"/>
      <c r="D14" s="628"/>
      <c r="E14" s="660">
        <f t="shared" si="6"/>
        <v>0</v>
      </c>
      <c r="F14" s="629"/>
      <c r="G14" s="661">
        <f t="shared" si="7"/>
        <v>0</v>
      </c>
      <c r="H14" s="630">
        <f t="shared" si="8"/>
        <v>0</v>
      </c>
      <c r="I14" s="626"/>
      <c r="J14" s="627"/>
      <c r="K14" s="628"/>
      <c r="L14" s="660">
        <f t="shared" si="0"/>
        <v>0</v>
      </c>
      <c r="M14" s="629"/>
      <c r="N14" s="661">
        <f t="shared" si="9"/>
        <v>0</v>
      </c>
      <c r="O14" s="630">
        <f t="shared" si="10"/>
        <v>0</v>
      </c>
      <c r="P14" s="626"/>
      <c r="Q14" s="627"/>
      <c r="R14" s="628"/>
      <c r="S14" s="660">
        <f t="shared" si="11"/>
        <v>0</v>
      </c>
      <c r="T14" s="629"/>
      <c r="U14" s="661">
        <f t="shared" si="12"/>
        <v>0</v>
      </c>
      <c r="V14" s="630">
        <f t="shared" si="13"/>
        <v>0</v>
      </c>
      <c r="W14" s="626"/>
      <c r="X14" s="627"/>
      <c r="Y14" s="628"/>
      <c r="Z14" s="660">
        <f t="shared" si="14"/>
        <v>0</v>
      </c>
      <c r="AA14" s="629"/>
      <c r="AB14" s="661">
        <f t="shared" si="15"/>
        <v>0</v>
      </c>
      <c r="AC14" s="630">
        <f t="shared" si="16"/>
        <v>0</v>
      </c>
      <c r="AD14" s="626"/>
      <c r="AE14" s="627"/>
      <c r="AF14" s="628"/>
      <c r="AG14" s="660">
        <f t="shared" si="17"/>
        <v>0</v>
      </c>
      <c r="AH14" s="629"/>
      <c r="AI14" s="661">
        <f t="shared" si="18"/>
        <v>0</v>
      </c>
      <c r="AJ14" s="630">
        <f t="shared" si="19"/>
        <v>0</v>
      </c>
      <c r="AK14" s="626"/>
      <c r="AL14" s="627"/>
      <c r="AM14" s="628"/>
      <c r="AN14" s="660">
        <f t="shared" si="20"/>
        <v>0</v>
      </c>
      <c r="AO14" s="629"/>
      <c r="AP14" s="661">
        <f t="shared" si="21"/>
        <v>0</v>
      </c>
      <c r="AQ14" s="630">
        <f t="shared" si="22"/>
        <v>0</v>
      </c>
      <c r="AR14" s="626"/>
      <c r="AS14" s="627"/>
      <c r="AT14" s="628"/>
      <c r="AU14" s="660">
        <f t="shared" si="1"/>
        <v>0</v>
      </c>
      <c r="AV14" s="629"/>
      <c r="AW14" s="661">
        <f t="shared" si="23"/>
        <v>0</v>
      </c>
      <c r="AX14" s="630">
        <f t="shared" si="24"/>
        <v>0</v>
      </c>
      <c r="AY14" s="626"/>
      <c r="AZ14" s="627"/>
      <c r="BA14" s="628"/>
      <c r="BB14" s="660">
        <f t="shared" si="2"/>
        <v>0</v>
      </c>
      <c r="BC14" s="629"/>
      <c r="BD14" s="661">
        <f t="shared" si="25"/>
        <v>0</v>
      </c>
      <c r="BE14" s="630">
        <f t="shared" si="26"/>
        <v>0</v>
      </c>
      <c r="BF14" s="626"/>
      <c r="BG14" s="627"/>
      <c r="BH14" s="628"/>
      <c r="BI14" s="660">
        <f t="shared" si="3"/>
        <v>0</v>
      </c>
      <c r="BJ14" s="629"/>
      <c r="BK14" s="661">
        <f t="shared" si="27"/>
        <v>0</v>
      </c>
      <c r="BL14" s="630">
        <f t="shared" si="28"/>
        <v>0</v>
      </c>
      <c r="BM14" s="626"/>
      <c r="BN14" s="627"/>
      <c r="BO14" s="628"/>
      <c r="BP14" s="660">
        <f t="shared" si="4"/>
        <v>0</v>
      </c>
      <c r="BQ14" s="629"/>
      <c r="BR14" s="661">
        <f t="shared" si="29"/>
        <v>0</v>
      </c>
      <c r="BS14" s="630">
        <f t="shared" si="30"/>
        <v>0</v>
      </c>
      <c r="BT14" s="679">
        <f t="shared" si="5"/>
        <v>0</v>
      </c>
      <c r="BU14" s="662">
        <f t="shared" si="5"/>
        <v>0</v>
      </c>
      <c r="BV14" s="680">
        <f t="shared" si="5"/>
        <v>0</v>
      </c>
    </row>
    <row r="15" spans="1:74" s="558" customFormat="1" ht="20.100000000000001" customHeight="1">
      <c r="A15" s="625"/>
      <c r="B15" s="626"/>
      <c r="C15" s="627"/>
      <c r="D15" s="628"/>
      <c r="E15" s="660">
        <f t="shared" si="6"/>
        <v>0</v>
      </c>
      <c r="F15" s="629"/>
      <c r="G15" s="661">
        <f t="shared" si="7"/>
        <v>0</v>
      </c>
      <c r="H15" s="630">
        <f t="shared" si="8"/>
        <v>0</v>
      </c>
      <c r="I15" s="626"/>
      <c r="J15" s="627"/>
      <c r="K15" s="628"/>
      <c r="L15" s="660">
        <f t="shared" si="0"/>
        <v>0</v>
      </c>
      <c r="M15" s="629"/>
      <c r="N15" s="661">
        <f t="shared" si="9"/>
        <v>0</v>
      </c>
      <c r="O15" s="630">
        <f t="shared" si="10"/>
        <v>0</v>
      </c>
      <c r="P15" s="626"/>
      <c r="Q15" s="627"/>
      <c r="R15" s="628"/>
      <c r="S15" s="660">
        <f t="shared" si="11"/>
        <v>0</v>
      </c>
      <c r="T15" s="629"/>
      <c r="U15" s="661">
        <f t="shared" si="12"/>
        <v>0</v>
      </c>
      <c r="V15" s="630">
        <f t="shared" si="13"/>
        <v>0</v>
      </c>
      <c r="W15" s="626"/>
      <c r="X15" s="627"/>
      <c r="Y15" s="628"/>
      <c r="Z15" s="660">
        <f t="shared" si="14"/>
        <v>0</v>
      </c>
      <c r="AA15" s="629"/>
      <c r="AB15" s="661">
        <f t="shared" si="15"/>
        <v>0</v>
      </c>
      <c r="AC15" s="630">
        <f t="shared" si="16"/>
        <v>0</v>
      </c>
      <c r="AD15" s="626"/>
      <c r="AE15" s="627"/>
      <c r="AF15" s="628"/>
      <c r="AG15" s="660">
        <f t="shared" si="17"/>
        <v>0</v>
      </c>
      <c r="AH15" s="629"/>
      <c r="AI15" s="661">
        <f t="shared" si="18"/>
        <v>0</v>
      </c>
      <c r="AJ15" s="630">
        <f t="shared" si="19"/>
        <v>0</v>
      </c>
      <c r="AK15" s="626"/>
      <c r="AL15" s="627"/>
      <c r="AM15" s="628"/>
      <c r="AN15" s="660">
        <f t="shared" si="20"/>
        <v>0</v>
      </c>
      <c r="AO15" s="629"/>
      <c r="AP15" s="661">
        <f t="shared" si="21"/>
        <v>0</v>
      </c>
      <c r="AQ15" s="630">
        <f t="shared" si="22"/>
        <v>0</v>
      </c>
      <c r="AR15" s="626"/>
      <c r="AS15" s="627"/>
      <c r="AT15" s="628"/>
      <c r="AU15" s="660">
        <f t="shared" si="1"/>
        <v>0</v>
      </c>
      <c r="AV15" s="629"/>
      <c r="AW15" s="661">
        <f t="shared" si="23"/>
        <v>0</v>
      </c>
      <c r="AX15" s="630">
        <f t="shared" si="24"/>
        <v>0</v>
      </c>
      <c r="AY15" s="626"/>
      <c r="AZ15" s="627"/>
      <c r="BA15" s="628"/>
      <c r="BB15" s="660">
        <f t="shared" si="2"/>
        <v>0</v>
      </c>
      <c r="BC15" s="629"/>
      <c r="BD15" s="661">
        <f t="shared" si="25"/>
        <v>0</v>
      </c>
      <c r="BE15" s="630">
        <f t="shared" si="26"/>
        <v>0</v>
      </c>
      <c r="BF15" s="626"/>
      <c r="BG15" s="627"/>
      <c r="BH15" s="628"/>
      <c r="BI15" s="660">
        <f t="shared" si="3"/>
        <v>0</v>
      </c>
      <c r="BJ15" s="629"/>
      <c r="BK15" s="661">
        <f t="shared" si="27"/>
        <v>0</v>
      </c>
      <c r="BL15" s="630">
        <f t="shared" si="28"/>
        <v>0</v>
      </c>
      <c r="BM15" s="626"/>
      <c r="BN15" s="627"/>
      <c r="BO15" s="628"/>
      <c r="BP15" s="660">
        <f t="shared" si="4"/>
        <v>0</v>
      </c>
      <c r="BQ15" s="629"/>
      <c r="BR15" s="661">
        <f t="shared" si="29"/>
        <v>0</v>
      </c>
      <c r="BS15" s="630">
        <f t="shared" si="30"/>
        <v>0</v>
      </c>
      <c r="BT15" s="679">
        <f t="shared" si="5"/>
        <v>0</v>
      </c>
      <c r="BU15" s="662">
        <f t="shared" si="5"/>
        <v>0</v>
      </c>
      <c r="BV15" s="680">
        <f t="shared" si="5"/>
        <v>0</v>
      </c>
    </row>
    <row r="16" spans="1:74" s="558" customFormat="1" ht="20.100000000000001" customHeight="1">
      <c r="A16" s="625"/>
      <c r="B16" s="626"/>
      <c r="C16" s="627"/>
      <c r="D16" s="628"/>
      <c r="E16" s="660">
        <f t="shared" si="6"/>
        <v>0</v>
      </c>
      <c r="F16" s="629"/>
      <c r="G16" s="661">
        <f t="shared" si="7"/>
        <v>0</v>
      </c>
      <c r="H16" s="630">
        <f t="shared" si="8"/>
        <v>0</v>
      </c>
      <c r="I16" s="626"/>
      <c r="J16" s="627"/>
      <c r="K16" s="628"/>
      <c r="L16" s="660">
        <f t="shared" si="0"/>
        <v>0</v>
      </c>
      <c r="M16" s="629"/>
      <c r="N16" s="661">
        <f t="shared" si="9"/>
        <v>0</v>
      </c>
      <c r="O16" s="630">
        <f t="shared" si="10"/>
        <v>0</v>
      </c>
      <c r="P16" s="626"/>
      <c r="Q16" s="627"/>
      <c r="R16" s="628"/>
      <c r="S16" s="660">
        <f t="shared" si="11"/>
        <v>0</v>
      </c>
      <c r="T16" s="629"/>
      <c r="U16" s="661">
        <f t="shared" si="12"/>
        <v>0</v>
      </c>
      <c r="V16" s="630">
        <f t="shared" si="13"/>
        <v>0</v>
      </c>
      <c r="W16" s="626"/>
      <c r="X16" s="627"/>
      <c r="Y16" s="628"/>
      <c r="Z16" s="660">
        <f t="shared" si="14"/>
        <v>0</v>
      </c>
      <c r="AA16" s="629"/>
      <c r="AB16" s="661">
        <f t="shared" si="15"/>
        <v>0</v>
      </c>
      <c r="AC16" s="630">
        <f t="shared" si="16"/>
        <v>0</v>
      </c>
      <c r="AD16" s="626"/>
      <c r="AE16" s="627"/>
      <c r="AF16" s="628"/>
      <c r="AG16" s="660">
        <f t="shared" si="17"/>
        <v>0</v>
      </c>
      <c r="AH16" s="629"/>
      <c r="AI16" s="661">
        <f t="shared" si="18"/>
        <v>0</v>
      </c>
      <c r="AJ16" s="630">
        <f t="shared" si="19"/>
        <v>0</v>
      </c>
      <c r="AK16" s="626"/>
      <c r="AL16" s="627"/>
      <c r="AM16" s="628"/>
      <c r="AN16" s="660">
        <f t="shared" si="20"/>
        <v>0</v>
      </c>
      <c r="AO16" s="629"/>
      <c r="AP16" s="661">
        <f t="shared" si="21"/>
        <v>0</v>
      </c>
      <c r="AQ16" s="630">
        <f t="shared" si="22"/>
        <v>0</v>
      </c>
      <c r="AR16" s="626"/>
      <c r="AS16" s="627"/>
      <c r="AT16" s="628"/>
      <c r="AU16" s="660">
        <f t="shared" si="1"/>
        <v>0</v>
      </c>
      <c r="AV16" s="629"/>
      <c r="AW16" s="661">
        <f t="shared" si="23"/>
        <v>0</v>
      </c>
      <c r="AX16" s="630">
        <f t="shared" si="24"/>
        <v>0</v>
      </c>
      <c r="AY16" s="626"/>
      <c r="AZ16" s="627"/>
      <c r="BA16" s="628"/>
      <c r="BB16" s="660">
        <f t="shared" si="2"/>
        <v>0</v>
      </c>
      <c r="BC16" s="629"/>
      <c r="BD16" s="661">
        <f t="shared" si="25"/>
        <v>0</v>
      </c>
      <c r="BE16" s="630">
        <f t="shared" si="26"/>
        <v>0</v>
      </c>
      <c r="BF16" s="626"/>
      <c r="BG16" s="627"/>
      <c r="BH16" s="628"/>
      <c r="BI16" s="660">
        <f t="shared" si="3"/>
        <v>0</v>
      </c>
      <c r="BJ16" s="629"/>
      <c r="BK16" s="661">
        <f t="shared" si="27"/>
        <v>0</v>
      </c>
      <c r="BL16" s="630">
        <f t="shared" si="28"/>
        <v>0</v>
      </c>
      <c r="BM16" s="626"/>
      <c r="BN16" s="627"/>
      <c r="BO16" s="628"/>
      <c r="BP16" s="660">
        <f t="shared" si="4"/>
        <v>0</v>
      </c>
      <c r="BQ16" s="629"/>
      <c r="BR16" s="661">
        <f t="shared" si="29"/>
        <v>0</v>
      </c>
      <c r="BS16" s="630">
        <f t="shared" si="30"/>
        <v>0</v>
      </c>
      <c r="BT16" s="679">
        <f t="shared" si="5"/>
        <v>0</v>
      </c>
      <c r="BU16" s="662">
        <f t="shared" si="5"/>
        <v>0</v>
      </c>
      <c r="BV16" s="680">
        <f t="shared" si="5"/>
        <v>0</v>
      </c>
    </row>
    <row r="17" spans="1:74" s="631" customFormat="1" ht="20.100000000000001" customHeight="1">
      <c r="A17" s="625"/>
      <c r="B17" s="626"/>
      <c r="C17" s="627"/>
      <c r="D17" s="628"/>
      <c r="E17" s="660">
        <f t="shared" si="6"/>
        <v>0</v>
      </c>
      <c r="F17" s="629"/>
      <c r="G17" s="661">
        <f t="shared" si="7"/>
        <v>0</v>
      </c>
      <c r="H17" s="630">
        <f t="shared" si="8"/>
        <v>0</v>
      </c>
      <c r="I17" s="626"/>
      <c r="J17" s="627"/>
      <c r="K17" s="628"/>
      <c r="L17" s="660">
        <f t="shared" si="0"/>
        <v>0</v>
      </c>
      <c r="M17" s="629"/>
      <c r="N17" s="661">
        <f t="shared" si="9"/>
        <v>0</v>
      </c>
      <c r="O17" s="630">
        <f t="shared" si="10"/>
        <v>0</v>
      </c>
      <c r="P17" s="626"/>
      <c r="Q17" s="627"/>
      <c r="R17" s="628"/>
      <c r="S17" s="660">
        <f t="shared" si="11"/>
        <v>0</v>
      </c>
      <c r="T17" s="629"/>
      <c r="U17" s="661">
        <f t="shared" si="12"/>
        <v>0</v>
      </c>
      <c r="V17" s="630">
        <f t="shared" si="13"/>
        <v>0</v>
      </c>
      <c r="W17" s="626"/>
      <c r="X17" s="627"/>
      <c r="Y17" s="628"/>
      <c r="Z17" s="660">
        <f t="shared" si="14"/>
        <v>0</v>
      </c>
      <c r="AA17" s="629"/>
      <c r="AB17" s="661">
        <f t="shared" si="15"/>
        <v>0</v>
      </c>
      <c r="AC17" s="630">
        <f t="shared" si="16"/>
        <v>0</v>
      </c>
      <c r="AD17" s="626"/>
      <c r="AE17" s="627"/>
      <c r="AF17" s="628"/>
      <c r="AG17" s="660">
        <f t="shared" si="17"/>
        <v>0</v>
      </c>
      <c r="AH17" s="629"/>
      <c r="AI17" s="661">
        <f t="shared" si="18"/>
        <v>0</v>
      </c>
      <c r="AJ17" s="630">
        <f t="shared" si="19"/>
        <v>0</v>
      </c>
      <c r="AK17" s="626"/>
      <c r="AL17" s="627"/>
      <c r="AM17" s="628"/>
      <c r="AN17" s="660">
        <f t="shared" si="20"/>
        <v>0</v>
      </c>
      <c r="AO17" s="629"/>
      <c r="AP17" s="661">
        <f t="shared" si="21"/>
        <v>0</v>
      </c>
      <c r="AQ17" s="630">
        <f t="shared" si="22"/>
        <v>0</v>
      </c>
      <c r="AR17" s="626"/>
      <c r="AS17" s="627"/>
      <c r="AT17" s="628"/>
      <c r="AU17" s="660">
        <f t="shared" si="1"/>
        <v>0</v>
      </c>
      <c r="AV17" s="629"/>
      <c r="AW17" s="661">
        <f t="shared" si="23"/>
        <v>0</v>
      </c>
      <c r="AX17" s="630">
        <f t="shared" si="24"/>
        <v>0</v>
      </c>
      <c r="AY17" s="626"/>
      <c r="AZ17" s="627"/>
      <c r="BA17" s="628"/>
      <c r="BB17" s="660">
        <f t="shared" si="2"/>
        <v>0</v>
      </c>
      <c r="BC17" s="629"/>
      <c r="BD17" s="661">
        <f t="shared" si="25"/>
        <v>0</v>
      </c>
      <c r="BE17" s="630">
        <f t="shared" si="26"/>
        <v>0</v>
      </c>
      <c r="BF17" s="626"/>
      <c r="BG17" s="627"/>
      <c r="BH17" s="628"/>
      <c r="BI17" s="660">
        <f t="shared" si="3"/>
        <v>0</v>
      </c>
      <c r="BJ17" s="629"/>
      <c r="BK17" s="661">
        <f t="shared" si="27"/>
        <v>0</v>
      </c>
      <c r="BL17" s="630">
        <f t="shared" si="28"/>
        <v>0</v>
      </c>
      <c r="BM17" s="626"/>
      <c r="BN17" s="627"/>
      <c r="BO17" s="628"/>
      <c r="BP17" s="660">
        <f t="shared" si="4"/>
        <v>0</v>
      </c>
      <c r="BQ17" s="629"/>
      <c r="BR17" s="661">
        <f t="shared" si="29"/>
        <v>0</v>
      </c>
      <c r="BS17" s="630">
        <f t="shared" si="30"/>
        <v>0</v>
      </c>
      <c r="BT17" s="679">
        <f t="shared" si="5"/>
        <v>0</v>
      </c>
      <c r="BU17" s="662">
        <f t="shared" si="5"/>
        <v>0</v>
      </c>
      <c r="BV17" s="680">
        <f t="shared" si="5"/>
        <v>0</v>
      </c>
    </row>
    <row r="18" spans="1:74" s="558" customFormat="1" ht="20.100000000000001" customHeight="1">
      <c r="A18" s="625"/>
      <c r="B18" s="626"/>
      <c r="C18" s="627"/>
      <c r="D18" s="628"/>
      <c r="E18" s="660">
        <f t="shared" si="6"/>
        <v>0</v>
      </c>
      <c r="F18" s="629"/>
      <c r="G18" s="661">
        <f t="shared" si="7"/>
        <v>0</v>
      </c>
      <c r="H18" s="630">
        <f t="shared" si="8"/>
        <v>0</v>
      </c>
      <c r="I18" s="626"/>
      <c r="J18" s="627"/>
      <c r="K18" s="628"/>
      <c r="L18" s="660">
        <f t="shared" si="0"/>
        <v>0</v>
      </c>
      <c r="M18" s="629"/>
      <c r="N18" s="661">
        <f t="shared" si="9"/>
        <v>0</v>
      </c>
      <c r="O18" s="630">
        <f t="shared" si="10"/>
        <v>0</v>
      </c>
      <c r="P18" s="626"/>
      <c r="Q18" s="627"/>
      <c r="R18" s="628"/>
      <c r="S18" s="660">
        <f t="shared" si="11"/>
        <v>0</v>
      </c>
      <c r="T18" s="629"/>
      <c r="U18" s="661">
        <f t="shared" si="12"/>
        <v>0</v>
      </c>
      <c r="V18" s="630">
        <f t="shared" si="13"/>
        <v>0</v>
      </c>
      <c r="W18" s="626"/>
      <c r="X18" s="627"/>
      <c r="Y18" s="628"/>
      <c r="Z18" s="660">
        <f t="shared" si="14"/>
        <v>0</v>
      </c>
      <c r="AA18" s="629"/>
      <c r="AB18" s="661">
        <f t="shared" si="15"/>
        <v>0</v>
      </c>
      <c r="AC18" s="630">
        <f t="shared" si="16"/>
        <v>0</v>
      </c>
      <c r="AD18" s="626"/>
      <c r="AE18" s="627"/>
      <c r="AF18" s="628"/>
      <c r="AG18" s="660">
        <f t="shared" si="17"/>
        <v>0</v>
      </c>
      <c r="AH18" s="629"/>
      <c r="AI18" s="661">
        <f t="shared" si="18"/>
        <v>0</v>
      </c>
      <c r="AJ18" s="630">
        <f t="shared" si="19"/>
        <v>0</v>
      </c>
      <c r="AK18" s="626"/>
      <c r="AL18" s="627"/>
      <c r="AM18" s="628"/>
      <c r="AN18" s="660">
        <f t="shared" si="20"/>
        <v>0</v>
      </c>
      <c r="AO18" s="629"/>
      <c r="AP18" s="661">
        <f t="shared" si="21"/>
        <v>0</v>
      </c>
      <c r="AQ18" s="630">
        <f t="shared" si="22"/>
        <v>0</v>
      </c>
      <c r="AR18" s="626"/>
      <c r="AS18" s="627"/>
      <c r="AT18" s="628"/>
      <c r="AU18" s="660">
        <f t="shared" si="1"/>
        <v>0</v>
      </c>
      <c r="AV18" s="629"/>
      <c r="AW18" s="661">
        <f t="shared" si="23"/>
        <v>0</v>
      </c>
      <c r="AX18" s="630">
        <f t="shared" si="24"/>
        <v>0</v>
      </c>
      <c r="AY18" s="626"/>
      <c r="AZ18" s="627"/>
      <c r="BA18" s="628"/>
      <c r="BB18" s="660">
        <f t="shared" si="2"/>
        <v>0</v>
      </c>
      <c r="BC18" s="629"/>
      <c r="BD18" s="661">
        <f t="shared" si="25"/>
        <v>0</v>
      </c>
      <c r="BE18" s="630">
        <f t="shared" si="26"/>
        <v>0</v>
      </c>
      <c r="BF18" s="626"/>
      <c r="BG18" s="627"/>
      <c r="BH18" s="628"/>
      <c r="BI18" s="660">
        <f t="shared" si="3"/>
        <v>0</v>
      </c>
      <c r="BJ18" s="629"/>
      <c r="BK18" s="661">
        <f t="shared" si="27"/>
        <v>0</v>
      </c>
      <c r="BL18" s="630">
        <f t="shared" si="28"/>
        <v>0</v>
      </c>
      <c r="BM18" s="626"/>
      <c r="BN18" s="627"/>
      <c r="BO18" s="628"/>
      <c r="BP18" s="660">
        <f t="shared" si="4"/>
        <v>0</v>
      </c>
      <c r="BQ18" s="629"/>
      <c r="BR18" s="661">
        <f t="shared" si="29"/>
        <v>0</v>
      </c>
      <c r="BS18" s="630">
        <f t="shared" si="30"/>
        <v>0</v>
      </c>
      <c r="BT18" s="679">
        <f t="shared" si="5"/>
        <v>0</v>
      </c>
      <c r="BU18" s="662">
        <f t="shared" si="5"/>
        <v>0</v>
      </c>
      <c r="BV18" s="680">
        <f t="shared" si="5"/>
        <v>0</v>
      </c>
    </row>
    <row r="19" spans="1:74" s="631" customFormat="1" ht="20.100000000000001" customHeight="1">
      <c r="A19" s="625"/>
      <c r="B19" s="626"/>
      <c r="C19" s="627"/>
      <c r="D19" s="628"/>
      <c r="E19" s="660">
        <f t="shared" si="6"/>
        <v>0</v>
      </c>
      <c r="F19" s="629"/>
      <c r="G19" s="661">
        <f t="shared" si="7"/>
        <v>0</v>
      </c>
      <c r="H19" s="630">
        <f t="shared" si="8"/>
        <v>0</v>
      </c>
      <c r="I19" s="626"/>
      <c r="J19" s="627"/>
      <c r="K19" s="628"/>
      <c r="L19" s="660">
        <f t="shared" si="0"/>
        <v>0</v>
      </c>
      <c r="M19" s="629"/>
      <c r="N19" s="661">
        <f t="shared" si="9"/>
        <v>0</v>
      </c>
      <c r="O19" s="630">
        <f t="shared" si="10"/>
        <v>0</v>
      </c>
      <c r="P19" s="626"/>
      <c r="Q19" s="627"/>
      <c r="R19" s="628"/>
      <c r="S19" s="660">
        <f t="shared" si="11"/>
        <v>0</v>
      </c>
      <c r="T19" s="629"/>
      <c r="U19" s="661">
        <f t="shared" si="12"/>
        <v>0</v>
      </c>
      <c r="V19" s="630">
        <f t="shared" si="13"/>
        <v>0</v>
      </c>
      <c r="W19" s="626"/>
      <c r="X19" s="627"/>
      <c r="Y19" s="628"/>
      <c r="Z19" s="660">
        <f t="shared" si="14"/>
        <v>0</v>
      </c>
      <c r="AA19" s="629"/>
      <c r="AB19" s="661">
        <f t="shared" si="15"/>
        <v>0</v>
      </c>
      <c r="AC19" s="630">
        <f t="shared" si="16"/>
        <v>0</v>
      </c>
      <c r="AD19" s="626"/>
      <c r="AE19" s="627"/>
      <c r="AF19" s="628"/>
      <c r="AG19" s="660">
        <f t="shared" si="17"/>
        <v>0</v>
      </c>
      <c r="AH19" s="629"/>
      <c r="AI19" s="661">
        <f t="shared" si="18"/>
        <v>0</v>
      </c>
      <c r="AJ19" s="630">
        <f t="shared" si="19"/>
        <v>0</v>
      </c>
      <c r="AK19" s="626"/>
      <c r="AL19" s="627"/>
      <c r="AM19" s="628"/>
      <c r="AN19" s="660">
        <f t="shared" si="20"/>
        <v>0</v>
      </c>
      <c r="AO19" s="629"/>
      <c r="AP19" s="661">
        <f t="shared" si="21"/>
        <v>0</v>
      </c>
      <c r="AQ19" s="630">
        <f t="shared" si="22"/>
        <v>0</v>
      </c>
      <c r="AR19" s="626"/>
      <c r="AS19" s="627"/>
      <c r="AT19" s="628"/>
      <c r="AU19" s="660">
        <f t="shared" si="1"/>
        <v>0</v>
      </c>
      <c r="AV19" s="629"/>
      <c r="AW19" s="661">
        <f t="shared" si="23"/>
        <v>0</v>
      </c>
      <c r="AX19" s="630">
        <f t="shared" si="24"/>
        <v>0</v>
      </c>
      <c r="AY19" s="626"/>
      <c r="AZ19" s="627"/>
      <c r="BA19" s="628"/>
      <c r="BB19" s="660">
        <f t="shared" si="2"/>
        <v>0</v>
      </c>
      <c r="BC19" s="629"/>
      <c r="BD19" s="661">
        <f t="shared" si="25"/>
        <v>0</v>
      </c>
      <c r="BE19" s="630">
        <f t="shared" si="26"/>
        <v>0</v>
      </c>
      <c r="BF19" s="626"/>
      <c r="BG19" s="627"/>
      <c r="BH19" s="628"/>
      <c r="BI19" s="660">
        <f t="shared" si="3"/>
        <v>0</v>
      </c>
      <c r="BJ19" s="629"/>
      <c r="BK19" s="661">
        <f t="shared" si="27"/>
        <v>0</v>
      </c>
      <c r="BL19" s="630">
        <f t="shared" si="28"/>
        <v>0</v>
      </c>
      <c r="BM19" s="626"/>
      <c r="BN19" s="627"/>
      <c r="BO19" s="628"/>
      <c r="BP19" s="660">
        <f t="shared" si="4"/>
        <v>0</v>
      </c>
      <c r="BQ19" s="629"/>
      <c r="BR19" s="661">
        <f t="shared" si="29"/>
        <v>0</v>
      </c>
      <c r="BS19" s="630">
        <f t="shared" si="30"/>
        <v>0</v>
      </c>
      <c r="BT19" s="679">
        <f t="shared" si="5"/>
        <v>0</v>
      </c>
      <c r="BU19" s="662">
        <f t="shared" si="5"/>
        <v>0</v>
      </c>
      <c r="BV19" s="680">
        <f t="shared" si="5"/>
        <v>0</v>
      </c>
    </row>
    <row r="20" spans="1:74" s="558" customFormat="1" ht="20.100000000000001" customHeight="1">
      <c r="A20" s="625"/>
      <c r="B20" s="626"/>
      <c r="C20" s="627"/>
      <c r="D20" s="628"/>
      <c r="E20" s="660">
        <f t="shared" si="6"/>
        <v>0</v>
      </c>
      <c r="F20" s="629"/>
      <c r="G20" s="661">
        <f t="shared" si="7"/>
        <v>0</v>
      </c>
      <c r="H20" s="630">
        <f t="shared" si="8"/>
        <v>0</v>
      </c>
      <c r="I20" s="626"/>
      <c r="J20" s="627"/>
      <c r="K20" s="628"/>
      <c r="L20" s="660">
        <f t="shared" si="0"/>
        <v>0</v>
      </c>
      <c r="M20" s="629"/>
      <c r="N20" s="661">
        <f t="shared" si="9"/>
        <v>0</v>
      </c>
      <c r="O20" s="630">
        <f t="shared" si="10"/>
        <v>0</v>
      </c>
      <c r="P20" s="626"/>
      <c r="Q20" s="627"/>
      <c r="R20" s="628"/>
      <c r="S20" s="660">
        <f t="shared" si="11"/>
        <v>0</v>
      </c>
      <c r="T20" s="629"/>
      <c r="U20" s="661">
        <f t="shared" si="12"/>
        <v>0</v>
      </c>
      <c r="V20" s="630">
        <f t="shared" si="13"/>
        <v>0</v>
      </c>
      <c r="W20" s="626"/>
      <c r="X20" s="627"/>
      <c r="Y20" s="628"/>
      <c r="Z20" s="660">
        <f t="shared" si="14"/>
        <v>0</v>
      </c>
      <c r="AA20" s="629"/>
      <c r="AB20" s="661">
        <f t="shared" si="15"/>
        <v>0</v>
      </c>
      <c r="AC20" s="630">
        <f t="shared" si="16"/>
        <v>0</v>
      </c>
      <c r="AD20" s="626"/>
      <c r="AE20" s="627"/>
      <c r="AF20" s="628"/>
      <c r="AG20" s="660">
        <f t="shared" si="17"/>
        <v>0</v>
      </c>
      <c r="AH20" s="629"/>
      <c r="AI20" s="661">
        <f t="shared" si="18"/>
        <v>0</v>
      </c>
      <c r="AJ20" s="630">
        <f t="shared" si="19"/>
        <v>0</v>
      </c>
      <c r="AK20" s="626"/>
      <c r="AL20" s="627"/>
      <c r="AM20" s="628"/>
      <c r="AN20" s="660">
        <f t="shared" si="20"/>
        <v>0</v>
      </c>
      <c r="AO20" s="629"/>
      <c r="AP20" s="661">
        <f t="shared" si="21"/>
        <v>0</v>
      </c>
      <c r="AQ20" s="630">
        <f t="shared" si="22"/>
        <v>0</v>
      </c>
      <c r="AR20" s="626"/>
      <c r="AS20" s="627"/>
      <c r="AT20" s="628"/>
      <c r="AU20" s="660">
        <f t="shared" si="1"/>
        <v>0</v>
      </c>
      <c r="AV20" s="629"/>
      <c r="AW20" s="661">
        <f t="shared" si="23"/>
        <v>0</v>
      </c>
      <c r="AX20" s="630">
        <f t="shared" si="24"/>
        <v>0</v>
      </c>
      <c r="AY20" s="626"/>
      <c r="AZ20" s="627"/>
      <c r="BA20" s="628"/>
      <c r="BB20" s="660">
        <f t="shared" si="2"/>
        <v>0</v>
      </c>
      <c r="BC20" s="629"/>
      <c r="BD20" s="661">
        <f t="shared" si="25"/>
        <v>0</v>
      </c>
      <c r="BE20" s="630">
        <f t="shared" si="26"/>
        <v>0</v>
      </c>
      <c r="BF20" s="626"/>
      <c r="BG20" s="627"/>
      <c r="BH20" s="628"/>
      <c r="BI20" s="660">
        <f t="shared" si="3"/>
        <v>0</v>
      </c>
      <c r="BJ20" s="629"/>
      <c r="BK20" s="661">
        <f t="shared" si="27"/>
        <v>0</v>
      </c>
      <c r="BL20" s="630">
        <f t="shared" si="28"/>
        <v>0</v>
      </c>
      <c r="BM20" s="626"/>
      <c r="BN20" s="627"/>
      <c r="BO20" s="628"/>
      <c r="BP20" s="660">
        <f t="shared" si="4"/>
        <v>0</v>
      </c>
      <c r="BQ20" s="629"/>
      <c r="BR20" s="661">
        <f t="shared" si="29"/>
        <v>0</v>
      </c>
      <c r="BS20" s="630">
        <f t="shared" si="30"/>
        <v>0</v>
      </c>
      <c r="BT20" s="679">
        <f t="shared" si="5"/>
        <v>0</v>
      </c>
      <c r="BU20" s="662">
        <f t="shared" si="5"/>
        <v>0</v>
      </c>
      <c r="BV20" s="680">
        <f t="shared" si="5"/>
        <v>0</v>
      </c>
    </row>
    <row r="21" spans="1:74" s="558" customFormat="1" ht="20.100000000000001" customHeight="1">
      <c r="A21" s="625"/>
      <c r="B21" s="626"/>
      <c r="C21" s="627"/>
      <c r="D21" s="628"/>
      <c r="E21" s="660">
        <f t="shared" si="6"/>
        <v>0</v>
      </c>
      <c r="F21" s="629"/>
      <c r="G21" s="661">
        <f t="shared" si="7"/>
        <v>0</v>
      </c>
      <c r="H21" s="630">
        <f t="shared" si="8"/>
        <v>0</v>
      </c>
      <c r="I21" s="626"/>
      <c r="J21" s="627"/>
      <c r="K21" s="628"/>
      <c r="L21" s="660">
        <f t="shared" si="0"/>
        <v>0</v>
      </c>
      <c r="M21" s="629"/>
      <c r="N21" s="661">
        <f t="shared" si="9"/>
        <v>0</v>
      </c>
      <c r="O21" s="630">
        <f t="shared" si="10"/>
        <v>0</v>
      </c>
      <c r="P21" s="626"/>
      <c r="Q21" s="627"/>
      <c r="R21" s="628"/>
      <c r="S21" s="660">
        <f t="shared" si="11"/>
        <v>0</v>
      </c>
      <c r="T21" s="629"/>
      <c r="U21" s="661">
        <f t="shared" si="12"/>
        <v>0</v>
      </c>
      <c r="V21" s="630">
        <f t="shared" si="13"/>
        <v>0</v>
      </c>
      <c r="W21" s="626"/>
      <c r="X21" s="627"/>
      <c r="Y21" s="628"/>
      <c r="Z21" s="660">
        <f t="shared" si="14"/>
        <v>0</v>
      </c>
      <c r="AA21" s="629"/>
      <c r="AB21" s="661">
        <f t="shared" si="15"/>
        <v>0</v>
      </c>
      <c r="AC21" s="630">
        <f t="shared" si="16"/>
        <v>0</v>
      </c>
      <c r="AD21" s="626"/>
      <c r="AE21" s="627"/>
      <c r="AF21" s="628"/>
      <c r="AG21" s="660">
        <f t="shared" si="17"/>
        <v>0</v>
      </c>
      <c r="AH21" s="629"/>
      <c r="AI21" s="661">
        <f t="shared" si="18"/>
        <v>0</v>
      </c>
      <c r="AJ21" s="630">
        <f t="shared" si="19"/>
        <v>0</v>
      </c>
      <c r="AK21" s="626"/>
      <c r="AL21" s="627"/>
      <c r="AM21" s="628"/>
      <c r="AN21" s="660">
        <f t="shared" si="20"/>
        <v>0</v>
      </c>
      <c r="AO21" s="629"/>
      <c r="AP21" s="661">
        <f t="shared" si="21"/>
        <v>0</v>
      </c>
      <c r="AQ21" s="630">
        <f t="shared" si="22"/>
        <v>0</v>
      </c>
      <c r="AR21" s="626"/>
      <c r="AS21" s="627"/>
      <c r="AT21" s="628"/>
      <c r="AU21" s="660">
        <f t="shared" si="1"/>
        <v>0</v>
      </c>
      <c r="AV21" s="629"/>
      <c r="AW21" s="661">
        <f t="shared" si="23"/>
        <v>0</v>
      </c>
      <c r="AX21" s="630">
        <f t="shared" si="24"/>
        <v>0</v>
      </c>
      <c r="AY21" s="626"/>
      <c r="AZ21" s="627"/>
      <c r="BA21" s="628"/>
      <c r="BB21" s="660">
        <f t="shared" si="2"/>
        <v>0</v>
      </c>
      <c r="BC21" s="629"/>
      <c r="BD21" s="661">
        <f t="shared" si="25"/>
        <v>0</v>
      </c>
      <c r="BE21" s="630">
        <f t="shared" si="26"/>
        <v>0</v>
      </c>
      <c r="BF21" s="626"/>
      <c r="BG21" s="627"/>
      <c r="BH21" s="628"/>
      <c r="BI21" s="660">
        <f t="shared" si="3"/>
        <v>0</v>
      </c>
      <c r="BJ21" s="629"/>
      <c r="BK21" s="661">
        <f t="shared" si="27"/>
        <v>0</v>
      </c>
      <c r="BL21" s="630">
        <f t="shared" si="28"/>
        <v>0</v>
      </c>
      <c r="BM21" s="626"/>
      <c r="BN21" s="627"/>
      <c r="BO21" s="628"/>
      <c r="BP21" s="660">
        <f t="shared" si="4"/>
        <v>0</v>
      </c>
      <c r="BQ21" s="629"/>
      <c r="BR21" s="661">
        <f t="shared" si="29"/>
        <v>0</v>
      </c>
      <c r="BS21" s="630">
        <f t="shared" si="30"/>
        <v>0</v>
      </c>
      <c r="BT21" s="679">
        <f t="shared" si="5"/>
        <v>0</v>
      </c>
      <c r="BU21" s="662">
        <f t="shared" si="5"/>
        <v>0</v>
      </c>
      <c r="BV21" s="680">
        <f t="shared" si="5"/>
        <v>0</v>
      </c>
    </row>
    <row r="22" spans="1:74" s="558" customFormat="1" ht="20.100000000000001" customHeight="1">
      <c r="A22" s="625"/>
      <c r="B22" s="626"/>
      <c r="C22" s="627"/>
      <c r="D22" s="628"/>
      <c r="E22" s="660">
        <f t="shared" si="6"/>
        <v>0</v>
      </c>
      <c r="F22" s="629"/>
      <c r="G22" s="661">
        <f t="shared" si="7"/>
        <v>0</v>
      </c>
      <c r="H22" s="630">
        <f t="shared" si="8"/>
        <v>0</v>
      </c>
      <c r="I22" s="626"/>
      <c r="J22" s="627"/>
      <c r="K22" s="628"/>
      <c r="L22" s="660">
        <f t="shared" si="0"/>
        <v>0</v>
      </c>
      <c r="M22" s="629"/>
      <c r="N22" s="661">
        <f t="shared" si="9"/>
        <v>0</v>
      </c>
      <c r="O22" s="630">
        <f t="shared" si="10"/>
        <v>0</v>
      </c>
      <c r="P22" s="626"/>
      <c r="Q22" s="627"/>
      <c r="R22" s="628"/>
      <c r="S22" s="660">
        <f t="shared" si="11"/>
        <v>0</v>
      </c>
      <c r="T22" s="629"/>
      <c r="U22" s="661">
        <f t="shared" si="12"/>
        <v>0</v>
      </c>
      <c r="V22" s="630">
        <f t="shared" si="13"/>
        <v>0</v>
      </c>
      <c r="W22" s="626"/>
      <c r="X22" s="627"/>
      <c r="Y22" s="628"/>
      <c r="Z22" s="660">
        <f t="shared" si="14"/>
        <v>0</v>
      </c>
      <c r="AA22" s="629"/>
      <c r="AB22" s="661">
        <f t="shared" si="15"/>
        <v>0</v>
      </c>
      <c r="AC22" s="630">
        <f t="shared" si="16"/>
        <v>0</v>
      </c>
      <c r="AD22" s="626"/>
      <c r="AE22" s="627"/>
      <c r="AF22" s="628"/>
      <c r="AG22" s="660">
        <f t="shared" si="17"/>
        <v>0</v>
      </c>
      <c r="AH22" s="629"/>
      <c r="AI22" s="661">
        <f t="shared" si="18"/>
        <v>0</v>
      </c>
      <c r="AJ22" s="630">
        <f t="shared" si="19"/>
        <v>0</v>
      </c>
      <c r="AK22" s="626"/>
      <c r="AL22" s="627"/>
      <c r="AM22" s="628"/>
      <c r="AN22" s="660">
        <f t="shared" si="20"/>
        <v>0</v>
      </c>
      <c r="AO22" s="629"/>
      <c r="AP22" s="661">
        <f t="shared" si="21"/>
        <v>0</v>
      </c>
      <c r="AQ22" s="630">
        <f t="shared" si="22"/>
        <v>0</v>
      </c>
      <c r="AR22" s="626"/>
      <c r="AS22" s="627"/>
      <c r="AT22" s="628"/>
      <c r="AU22" s="660">
        <f t="shared" si="1"/>
        <v>0</v>
      </c>
      <c r="AV22" s="629"/>
      <c r="AW22" s="661">
        <f t="shared" si="23"/>
        <v>0</v>
      </c>
      <c r="AX22" s="630">
        <f t="shared" si="24"/>
        <v>0</v>
      </c>
      <c r="AY22" s="626"/>
      <c r="AZ22" s="627"/>
      <c r="BA22" s="628"/>
      <c r="BB22" s="660">
        <f t="shared" si="2"/>
        <v>0</v>
      </c>
      <c r="BC22" s="629"/>
      <c r="BD22" s="661">
        <f t="shared" si="25"/>
        <v>0</v>
      </c>
      <c r="BE22" s="630">
        <f t="shared" si="26"/>
        <v>0</v>
      </c>
      <c r="BF22" s="626"/>
      <c r="BG22" s="627"/>
      <c r="BH22" s="628"/>
      <c r="BI22" s="660">
        <f t="shared" si="3"/>
        <v>0</v>
      </c>
      <c r="BJ22" s="629"/>
      <c r="BK22" s="661">
        <f t="shared" si="27"/>
        <v>0</v>
      </c>
      <c r="BL22" s="630">
        <f t="shared" si="28"/>
        <v>0</v>
      </c>
      <c r="BM22" s="626"/>
      <c r="BN22" s="627"/>
      <c r="BO22" s="628"/>
      <c r="BP22" s="660">
        <f t="shared" si="4"/>
        <v>0</v>
      </c>
      <c r="BQ22" s="629"/>
      <c r="BR22" s="661">
        <f t="shared" si="29"/>
        <v>0</v>
      </c>
      <c r="BS22" s="630">
        <f t="shared" si="30"/>
        <v>0</v>
      </c>
      <c r="BT22" s="679">
        <f t="shared" si="5"/>
        <v>0</v>
      </c>
      <c r="BU22" s="662">
        <f t="shared" si="5"/>
        <v>0</v>
      </c>
      <c r="BV22" s="680">
        <f t="shared" si="5"/>
        <v>0</v>
      </c>
    </row>
    <row r="23" spans="1:74" s="558" customFormat="1" ht="20.100000000000001" customHeight="1">
      <c r="A23" s="625"/>
      <c r="B23" s="626"/>
      <c r="C23" s="627"/>
      <c r="D23" s="628"/>
      <c r="E23" s="660">
        <f t="shared" si="6"/>
        <v>0</v>
      </c>
      <c r="F23" s="629"/>
      <c r="G23" s="661">
        <f t="shared" si="7"/>
        <v>0</v>
      </c>
      <c r="H23" s="630">
        <f t="shared" si="8"/>
        <v>0</v>
      </c>
      <c r="I23" s="626"/>
      <c r="J23" s="627"/>
      <c r="K23" s="628"/>
      <c r="L23" s="660">
        <f t="shared" si="0"/>
        <v>0</v>
      </c>
      <c r="M23" s="629"/>
      <c r="N23" s="661">
        <f t="shared" si="9"/>
        <v>0</v>
      </c>
      <c r="O23" s="630">
        <f t="shared" si="10"/>
        <v>0</v>
      </c>
      <c r="P23" s="626"/>
      <c r="Q23" s="627"/>
      <c r="R23" s="628"/>
      <c r="S23" s="660">
        <f t="shared" si="11"/>
        <v>0</v>
      </c>
      <c r="T23" s="629"/>
      <c r="U23" s="661">
        <f t="shared" si="12"/>
        <v>0</v>
      </c>
      <c r="V23" s="630">
        <f t="shared" si="13"/>
        <v>0</v>
      </c>
      <c r="W23" s="626"/>
      <c r="X23" s="627"/>
      <c r="Y23" s="628"/>
      <c r="Z23" s="660">
        <f t="shared" si="14"/>
        <v>0</v>
      </c>
      <c r="AA23" s="629"/>
      <c r="AB23" s="661">
        <f t="shared" si="15"/>
        <v>0</v>
      </c>
      <c r="AC23" s="630">
        <f t="shared" si="16"/>
        <v>0</v>
      </c>
      <c r="AD23" s="626"/>
      <c r="AE23" s="627"/>
      <c r="AF23" s="628"/>
      <c r="AG23" s="660">
        <f t="shared" si="17"/>
        <v>0</v>
      </c>
      <c r="AH23" s="629"/>
      <c r="AI23" s="661">
        <f t="shared" si="18"/>
        <v>0</v>
      </c>
      <c r="AJ23" s="630">
        <f t="shared" si="19"/>
        <v>0</v>
      </c>
      <c r="AK23" s="626"/>
      <c r="AL23" s="627"/>
      <c r="AM23" s="628"/>
      <c r="AN23" s="660">
        <f t="shared" si="20"/>
        <v>0</v>
      </c>
      <c r="AO23" s="629"/>
      <c r="AP23" s="661">
        <f t="shared" si="21"/>
        <v>0</v>
      </c>
      <c r="AQ23" s="630">
        <f t="shared" si="22"/>
        <v>0</v>
      </c>
      <c r="AR23" s="626"/>
      <c r="AS23" s="627"/>
      <c r="AT23" s="628"/>
      <c r="AU23" s="660">
        <f t="shared" si="1"/>
        <v>0</v>
      </c>
      <c r="AV23" s="629"/>
      <c r="AW23" s="661">
        <f t="shared" si="23"/>
        <v>0</v>
      </c>
      <c r="AX23" s="630">
        <f t="shared" si="24"/>
        <v>0</v>
      </c>
      <c r="AY23" s="626"/>
      <c r="AZ23" s="627"/>
      <c r="BA23" s="628"/>
      <c r="BB23" s="660">
        <f t="shared" si="2"/>
        <v>0</v>
      </c>
      <c r="BC23" s="629"/>
      <c r="BD23" s="661">
        <f t="shared" si="25"/>
        <v>0</v>
      </c>
      <c r="BE23" s="630">
        <f t="shared" si="26"/>
        <v>0</v>
      </c>
      <c r="BF23" s="626"/>
      <c r="BG23" s="627"/>
      <c r="BH23" s="628"/>
      <c r="BI23" s="660">
        <f t="shared" si="3"/>
        <v>0</v>
      </c>
      <c r="BJ23" s="629"/>
      <c r="BK23" s="661">
        <f t="shared" si="27"/>
        <v>0</v>
      </c>
      <c r="BL23" s="630">
        <f t="shared" si="28"/>
        <v>0</v>
      </c>
      <c r="BM23" s="626"/>
      <c r="BN23" s="627"/>
      <c r="BO23" s="628"/>
      <c r="BP23" s="660">
        <f t="shared" si="4"/>
        <v>0</v>
      </c>
      <c r="BQ23" s="629"/>
      <c r="BR23" s="661">
        <f t="shared" si="29"/>
        <v>0</v>
      </c>
      <c r="BS23" s="630">
        <f t="shared" si="30"/>
        <v>0</v>
      </c>
      <c r="BT23" s="679">
        <f t="shared" si="5"/>
        <v>0</v>
      </c>
      <c r="BU23" s="662">
        <f t="shared" si="5"/>
        <v>0</v>
      </c>
      <c r="BV23" s="680">
        <f t="shared" si="5"/>
        <v>0</v>
      </c>
    </row>
    <row r="24" spans="1:74" s="558" customFormat="1" ht="20.100000000000001" customHeight="1">
      <c r="A24" s="625"/>
      <c r="B24" s="626"/>
      <c r="C24" s="627"/>
      <c r="D24" s="628"/>
      <c r="E24" s="660">
        <f t="shared" si="6"/>
        <v>0</v>
      </c>
      <c r="F24" s="629"/>
      <c r="G24" s="661">
        <f t="shared" si="7"/>
        <v>0</v>
      </c>
      <c r="H24" s="630">
        <f t="shared" si="8"/>
        <v>0</v>
      </c>
      <c r="I24" s="626"/>
      <c r="J24" s="627"/>
      <c r="K24" s="628"/>
      <c r="L24" s="660">
        <f t="shared" si="0"/>
        <v>0</v>
      </c>
      <c r="M24" s="629"/>
      <c r="N24" s="661">
        <f t="shared" si="9"/>
        <v>0</v>
      </c>
      <c r="O24" s="630">
        <f t="shared" si="10"/>
        <v>0</v>
      </c>
      <c r="P24" s="626"/>
      <c r="Q24" s="627"/>
      <c r="R24" s="628"/>
      <c r="S24" s="660">
        <f t="shared" si="11"/>
        <v>0</v>
      </c>
      <c r="T24" s="629"/>
      <c r="U24" s="661">
        <f t="shared" si="12"/>
        <v>0</v>
      </c>
      <c r="V24" s="630">
        <f t="shared" si="13"/>
        <v>0</v>
      </c>
      <c r="W24" s="626"/>
      <c r="X24" s="627"/>
      <c r="Y24" s="628"/>
      <c r="Z24" s="660">
        <f t="shared" si="14"/>
        <v>0</v>
      </c>
      <c r="AA24" s="629"/>
      <c r="AB24" s="661">
        <f t="shared" si="15"/>
        <v>0</v>
      </c>
      <c r="AC24" s="630">
        <f t="shared" si="16"/>
        <v>0</v>
      </c>
      <c r="AD24" s="626"/>
      <c r="AE24" s="627"/>
      <c r="AF24" s="628"/>
      <c r="AG24" s="660">
        <f t="shared" si="17"/>
        <v>0</v>
      </c>
      <c r="AH24" s="629"/>
      <c r="AI24" s="661">
        <f t="shared" si="18"/>
        <v>0</v>
      </c>
      <c r="AJ24" s="630">
        <f t="shared" si="19"/>
        <v>0</v>
      </c>
      <c r="AK24" s="626"/>
      <c r="AL24" s="627"/>
      <c r="AM24" s="628"/>
      <c r="AN24" s="660">
        <f t="shared" si="20"/>
        <v>0</v>
      </c>
      <c r="AO24" s="629"/>
      <c r="AP24" s="661">
        <f t="shared" si="21"/>
        <v>0</v>
      </c>
      <c r="AQ24" s="630">
        <f t="shared" si="22"/>
        <v>0</v>
      </c>
      <c r="AR24" s="626"/>
      <c r="AS24" s="627"/>
      <c r="AT24" s="628"/>
      <c r="AU24" s="660">
        <f t="shared" si="1"/>
        <v>0</v>
      </c>
      <c r="AV24" s="629"/>
      <c r="AW24" s="661">
        <f t="shared" si="23"/>
        <v>0</v>
      </c>
      <c r="AX24" s="630">
        <f t="shared" si="24"/>
        <v>0</v>
      </c>
      <c r="AY24" s="626"/>
      <c r="AZ24" s="627"/>
      <c r="BA24" s="628"/>
      <c r="BB24" s="660">
        <f t="shared" si="2"/>
        <v>0</v>
      </c>
      <c r="BC24" s="629"/>
      <c r="BD24" s="661">
        <f t="shared" si="25"/>
        <v>0</v>
      </c>
      <c r="BE24" s="630">
        <f t="shared" si="26"/>
        <v>0</v>
      </c>
      <c r="BF24" s="626"/>
      <c r="BG24" s="627"/>
      <c r="BH24" s="628"/>
      <c r="BI24" s="660">
        <f t="shared" si="3"/>
        <v>0</v>
      </c>
      <c r="BJ24" s="629"/>
      <c r="BK24" s="661">
        <f t="shared" si="27"/>
        <v>0</v>
      </c>
      <c r="BL24" s="630">
        <f t="shared" si="28"/>
        <v>0</v>
      </c>
      <c r="BM24" s="626"/>
      <c r="BN24" s="627"/>
      <c r="BO24" s="628"/>
      <c r="BP24" s="660">
        <f t="shared" si="4"/>
        <v>0</v>
      </c>
      <c r="BQ24" s="629"/>
      <c r="BR24" s="661">
        <f t="shared" si="29"/>
        <v>0</v>
      </c>
      <c r="BS24" s="630">
        <f t="shared" si="30"/>
        <v>0</v>
      </c>
      <c r="BT24" s="679">
        <f t="shared" si="5"/>
        <v>0</v>
      </c>
      <c r="BU24" s="662">
        <f t="shared" si="5"/>
        <v>0</v>
      </c>
      <c r="BV24" s="680">
        <f t="shared" si="5"/>
        <v>0</v>
      </c>
    </row>
    <row r="25" spans="1:74" s="631" customFormat="1" ht="20.100000000000001" customHeight="1">
      <c r="A25" s="625"/>
      <c r="B25" s="626"/>
      <c r="C25" s="627"/>
      <c r="D25" s="628"/>
      <c r="E25" s="660">
        <f t="shared" si="6"/>
        <v>0</v>
      </c>
      <c r="F25" s="629"/>
      <c r="G25" s="661">
        <f t="shared" si="7"/>
        <v>0</v>
      </c>
      <c r="H25" s="630">
        <f t="shared" si="8"/>
        <v>0</v>
      </c>
      <c r="I25" s="626"/>
      <c r="J25" s="627"/>
      <c r="K25" s="628"/>
      <c r="L25" s="660">
        <f t="shared" si="0"/>
        <v>0</v>
      </c>
      <c r="M25" s="629"/>
      <c r="N25" s="661">
        <f t="shared" si="9"/>
        <v>0</v>
      </c>
      <c r="O25" s="630">
        <f t="shared" si="10"/>
        <v>0</v>
      </c>
      <c r="P25" s="626"/>
      <c r="Q25" s="627"/>
      <c r="R25" s="628"/>
      <c r="S25" s="660">
        <f t="shared" si="11"/>
        <v>0</v>
      </c>
      <c r="T25" s="629"/>
      <c r="U25" s="661">
        <f t="shared" si="12"/>
        <v>0</v>
      </c>
      <c r="V25" s="630">
        <f t="shared" si="13"/>
        <v>0</v>
      </c>
      <c r="W25" s="626"/>
      <c r="X25" s="627"/>
      <c r="Y25" s="628"/>
      <c r="Z25" s="660">
        <f t="shared" si="14"/>
        <v>0</v>
      </c>
      <c r="AA25" s="629"/>
      <c r="AB25" s="661">
        <f t="shared" si="15"/>
        <v>0</v>
      </c>
      <c r="AC25" s="630">
        <f t="shared" si="16"/>
        <v>0</v>
      </c>
      <c r="AD25" s="626"/>
      <c r="AE25" s="627"/>
      <c r="AF25" s="628"/>
      <c r="AG25" s="660">
        <f t="shared" si="17"/>
        <v>0</v>
      </c>
      <c r="AH25" s="629"/>
      <c r="AI25" s="661">
        <f t="shared" si="18"/>
        <v>0</v>
      </c>
      <c r="AJ25" s="630">
        <f t="shared" si="19"/>
        <v>0</v>
      </c>
      <c r="AK25" s="626"/>
      <c r="AL25" s="627"/>
      <c r="AM25" s="628"/>
      <c r="AN25" s="660">
        <f t="shared" si="20"/>
        <v>0</v>
      </c>
      <c r="AO25" s="629"/>
      <c r="AP25" s="661">
        <f t="shared" si="21"/>
        <v>0</v>
      </c>
      <c r="AQ25" s="630">
        <f t="shared" si="22"/>
        <v>0</v>
      </c>
      <c r="AR25" s="626"/>
      <c r="AS25" s="627"/>
      <c r="AT25" s="628"/>
      <c r="AU25" s="660">
        <f t="shared" si="1"/>
        <v>0</v>
      </c>
      <c r="AV25" s="629"/>
      <c r="AW25" s="661">
        <f t="shared" si="23"/>
        <v>0</v>
      </c>
      <c r="AX25" s="630">
        <f t="shared" si="24"/>
        <v>0</v>
      </c>
      <c r="AY25" s="626"/>
      <c r="AZ25" s="627"/>
      <c r="BA25" s="628"/>
      <c r="BB25" s="660">
        <f t="shared" si="2"/>
        <v>0</v>
      </c>
      <c r="BC25" s="629"/>
      <c r="BD25" s="661">
        <f t="shared" si="25"/>
        <v>0</v>
      </c>
      <c r="BE25" s="630">
        <f t="shared" si="26"/>
        <v>0</v>
      </c>
      <c r="BF25" s="626"/>
      <c r="BG25" s="627"/>
      <c r="BH25" s="628"/>
      <c r="BI25" s="660">
        <f t="shared" si="3"/>
        <v>0</v>
      </c>
      <c r="BJ25" s="629"/>
      <c r="BK25" s="661">
        <f t="shared" si="27"/>
        <v>0</v>
      </c>
      <c r="BL25" s="630">
        <f t="shared" si="28"/>
        <v>0</v>
      </c>
      <c r="BM25" s="626"/>
      <c r="BN25" s="627"/>
      <c r="BO25" s="628"/>
      <c r="BP25" s="660">
        <f t="shared" si="4"/>
        <v>0</v>
      </c>
      <c r="BQ25" s="629"/>
      <c r="BR25" s="661">
        <f t="shared" si="29"/>
        <v>0</v>
      </c>
      <c r="BS25" s="630">
        <f t="shared" si="30"/>
        <v>0</v>
      </c>
      <c r="BT25" s="679">
        <f t="shared" si="5"/>
        <v>0</v>
      </c>
      <c r="BU25" s="662">
        <f t="shared" si="5"/>
        <v>0</v>
      </c>
      <c r="BV25" s="680">
        <f t="shared" si="5"/>
        <v>0</v>
      </c>
    </row>
    <row r="26" spans="1:74" s="631" customFormat="1" ht="20.100000000000001" customHeight="1">
      <c r="A26" s="625"/>
      <c r="B26" s="626"/>
      <c r="C26" s="627"/>
      <c r="D26" s="628"/>
      <c r="E26" s="660">
        <f t="shared" si="6"/>
        <v>0</v>
      </c>
      <c r="F26" s="629"/>
      <c r="G26" s="661">
        <f t="shared" si="7"/>
        <v>0</v>
      </c>
      <c r="H26" s="630">
        <f t="shared" si="8"/>
        <v>0</v>
      </c>
      <c r="I26" s="626"/>
      <c r="J26" s="627"/>
      <c r="K26" s="628"/>
      <c r="L26" s="660">
        <f t="shared" si="0"/>
        <v>0</v>
      </c>
      <c r="M26" s="629"/>
      <c r="N26" s="661">
        <f t="shared" si="9"/>
        <v>0</v>
      </c>
      <c r="O26" s="630">
        <f t="shared" si="10"/>
        <v>0</v>
      </c>
      <c r="P26" s="626"/>
      <c r="Q26" s="627"/>
      <c r="R26" s="628"/>
      <c r="S26" s="660">
        <f t="shared" si="11"/>
        <v>0</v>
      </c>
      <c r="T26" s="629"/>
      <c r="U26" s="661">
        <f t="shared" si="12"/>
        <v>0</v>
      </c>
      <c r="V26" s="630">
        <f t="shared" si="13"/>
        <v>0</v>
      </c>
      <c r="W26" s="626"/>
      <c r="X26" s="627"/>
      <c r="Y26" s="628"/>
      <c r="Z26" s="660">
        <f t="shared" si="14"/>
        <v>0</v>
      </c>
      <c r="AA26" s="629"/>
      <c r="AB26" s="661">
        <f t="shared" si="15"/>
        <v>0</v>
      </c>
      <c r="AC26" s="630">
        <f t="shared" si="16"/>
        <v>0</v>
      </c>
      <c r="AD26" s="626"/>
      <c r="AE26" s="627"/>
      <c r="AF26" s="628"/>
      <c r="AG26" s="660">
        <f t="shared" si="17"/>
        <v>0</v>
      </c>
      <c r="AH26" s="629"/>
      <c r="AI26" s="661">
        <f t="shared" si="18"/>
        <v>0</v>
      </c>
      <c r="AJ26" s="630">
        <f t="shared" si="19"/>
        <v>0</v>
      </c>
      <c r="AK26" s="626"/>
      <c r="AL26" s="627"/>
      <c r="AM26" s="628"/>
      <c r="AN26" s="660">
        <f t="shared" si="20"/>
        <v>0</v>
      </c>
      <c r="AO26" s="629"/>
      <c r="AP26" s="661">
        <f t="shared" si="21"/>
        <v>0</v>
      </c>
      <c r="AQ26" s="630">
        <f t="shared" si="22"/>
        <v>0</v>
      </c>
      <c r="AR26" s="626"/>
      <c r="AS26" s="627"/>
      <c r="AT26" s="628"/>
      <c r="AU26" s="660">
        <f t="shared" si="1"/>
        <v>0</v>
      </c>
      <c r="AV26" s="629"/>
      <c r="AW26" s="661">
        <f t="shared" si="23"/>
        <v>0</v>
      </c>
      <c r="AX26" s="630">
        <f t="shared" si="24"/>
        <v>0</v>
      </c>
      <c r="AY26" s="626"/>
      <c r="AZ26" s="627"/>
      <c r="BA26" s="628"/>
      <c r="BB26" s="660">
        <f t="shared" si="2"/>
        <v>0</v>
      </c>
      <c r="BC26" s="629"/>
      <c r="BD26" s="661">
        <f t="shared" si="25"/>
        <v>0</v>
      </c>
      <c r="BE26" s="630">
        <f t="shared" si="26"/>
        <v>0</v>
      </c>
      <c r="BF26" s="626"/>
      <c r="BG26" s="627"/>
      <c r="BH26" s="628"/>
      <c r="BI26" s="660">
        <f t="shared" si="3"/>
        <v>0</v>
      </c>
      <c r="BJ26" s="629"/>
      <c r="BK26" s="661">
        <f t="shared" si="27"/>
        <v>0</v>
      </c>
      <c r="BL26" s="630">
        <f t="shared" si="28"/>
        <v>0</v>
      </c>
      <c r="BM26" s="626"/>
      <c r="BN26" s="627"/>
      <c r="BO26" s="628"/>
      <c r="BP26" s="660">
        <f t="shared" si="4"/>
        <v>0</v>
      </c>
      <c r="BQ26" s="629"/>
      <c r="BR26" s="661">
        <f t="shared" si="29"/>
        <v>0</v>
      </c>
      <c r="BS26" s="630">
        <f t="shared" si="30"/>
        <v>0</v>
      </c>
      <c r="BT26" s="679">
        <f t="shared" si="5"/>
        <v>0</v>
      </c>
      <c r="BU26" s="662">
        <f t="shared" si="5"/>
        <v>0</v>
      </c>
      <c r="BV26" s="680">
        <f t="shared" si="5"/>
        <v>0</v>
      </c>
    </row>
    <row r="27" spans="1:74" s="631" customFormat="1" ht="20.100000000000001" customHeight="1">
      <c r="A27" s="625"/>
      <c r="B27" s="626"/>
      <c r="C27" s="627"/>
      <c r="D27" s="628"/>
      <c r="E27" s="660">
        <f t="shared" si="6"/>
        <v>0</v>
      </c>
      <c r="F27" s="629"/>
      <c r="G27" s="661">
        <f t="shared" si="7"/>
        <v>0</v>
      </c>
      <c r="H27" s="630">
        <f t="shared" si="8"/>
        <v>0</v>
      </c>
      <c r="I27" s="626"/>
      <c r="J27" s="627"/>
      <c r="K27" s="628"/>
      <c r="L27" s="660">
        <f t="shared" si="0"/>
        <v>0</v>
      </c>
      <c r="M27" s="629"/>
      <c r="N27" s="661">
        <f t="shared" si="9"/>
        <v>0</v>
      </c>
      <c r="O27" s="630">
        <f t="shared" si="10"/>
        <v>0</v>
      </c>
      <c r="P27" s="626"/>
      <c r="Q27" s="627"/>
      <c r="R27" s="628"/>
      <c r="S27" s="660">
        <f t="shared" si="11"/>
        <v>0</v>
      </c>
      <c r="T27" s="629"/>
      <c r="U27" s="661">
        <f t="shared" si="12"/>
        <v>0</v>
      </c>
      <c r="V27" s="630">
        <f t="shared" si="13"/>
        <v>0</v>
      </c>
      <c r="W27" s="626"/>
      <c r="X27" s="627"/>
      <c r="Y27" s="628"/>
      <c r="Z27" s="660">
        <f t="shared" si="14"/>
        <v>0</v>
      </c>
      <c r="AA27" s="629"/>
      <c r="AB27" s="661">
        <f t="shared" si="15"/>
        <v>0</v>
      </c>
      <c r="AC27" s="630">
        <f t="shared" si="16"/>
        <v>0</v>
      </c>
      <c r="AD27" s="626"/>
      <c r="AE27" s="627"/>
      <c r="AF27" s="628"/>
      <c r="AG27" s="660">
        <f t="shared" si="17"/>
        <v>0</v>
      </c>
      <c r="AH27" s="629"/>
      <c r="AI27" s="661">
        <f t="shared" si="18"/>
        <v>0</v>
      </c>
      <c r="AJ27" s="630">
        <f t="shared" si="19"/>
        <v>0</v>
      </c>
      <c r="AK27" s="626"/>
      <c r="AL27" s="627"/>
      <c r="AM27" s="628"/>
      <c r="AN27" s="660">
        <f t="shared" si="20"/>
        <v>0</v>
      </c>
      <c r="AO27" s="629"/>
      <c r="AP27" s="661">
        <f t="shared" si="21"/>
        <v>0</v>
      </c>
      <c r="AQ27" s="630">
        <f t="shared" si="22"/>
        <v>0</v>
      </c>
      <c r="AR27" s="626"/>
      <c r="AS27" s="627"/>
      <c r="AT27" s="628"/>
      <c r="AU27" s="660">
        <f t="shared" si="1"/>
        <v>0</v>
      </c>
      <c r="AV27" s="629"/>
      <c r="AW27" s="661">
        <f t="shared" si="23"/>
        <v>0</v>
      </c>
      <c r="AX27" s="630">
        <f t="shared" si="24"/>
        <v>0</v>
      </c>
      <c r="AY27" s="626"/>
      <c r="AZ27" s="627"/>
      <c r="BA27" s="628"/>
      <c r="BB27" s="660">
        <f t="shared" si="2"/>
        <v>0</v>
      </c>
      <c r="BC27" s="629"/>
      <c r="BD27" s="661">
        <f t="shared" si="25"/>
        <v>0</v>
      </c>
      <c r="BE27" s="630">
        <f t="shared" si="26"/>
        <v>0</v>
      </c>
      <c r="BF27" s="626"/>
      <c r="BG27" s="627"/>
      <c r="BH27" s="628"/>
      <c r="BI27" s="660">
        <f t="shared" si="3"/>
        <v>0</v>
      </c>
      <c r="BJ27" s="629"/>
      <c r="BK27" s="661">
        <f t="shared" si="27"/>
        <v>0</v>
      </c>
      <c r="BL27" s="630">
        <f t="shared" si="28"/>
        <v>0</v>
      </c>
      <c r="BM27" s="626"/>
      <c r="BN27" s="627"/>
      <c r="BO27" s="628"/>
      <c r="BP27" s="660">
        <f t="shared" si="4"/>
        <v>0</v>
      </c>
      <c r="BQ27" s="629"/>
      <c r="BR27" s="661">
        <f t="shared" si="29"/>
        <v>0</v>
      </c>
      <c r="BS27" s="630">
        <f t="shared" si="30"/>
        <v>0</v>
      </c>
      <c r="BT27" s="679">
        <f t="shared" si="5"/>
        <v>0</v>
      </c>
      <c r="BU27" s="662">
        <f t="shared" si="5"/>
        <v>0</v>
      </c>
      <c r="BV27" s="680">
        <f t="shared" si="5"/>
        <v>0</v>
      </c>
    </row>
    <row r="28" spans="1:74" s="631" customFormat="1" ht="20.100000000000001" customHeight="1">
      <c r="A28" s="625"/>
      <c r="B28" s="626"/>
      <c r="C28" s="627"/>
      <c r="D28" s="628"/>
      <c r="E28" s="660">
        <f t="shared" si="6"/>
        <v>0</v>
      </c>
      <c r="F28" s="629"/>
      <c r="G28" s="661">
        <f t="shared" si="7"/>
        <v>0</v>
      </c>
      <c r="H28" s="630">
        <f t="shared" si="8"/>
        <v>0</v>
      </c>
      <c r="I28" s="626"/>
      <c r="J28" s="627"/>
      <c r="K28" s="628"/>
      <c r="L28" s="660">
        <f t="shared" si="0"/>
        <v>0</v>
      </c>
      <c r="M28" s="629"/>
      <c r="N28" s="661">
        <f t="shared" si="9"/>
        <v>0</v>
      </c>
      <c r="O28" s="630">
        <f t="shared" si="10"/>
        <v>0</v>
      </c>
      <c r="P28" s="626"/>
      <c r="Q28" s="627"/>
      <c r="R28" s="628"/>
      <c r="S28" s="660">
        <f t="shared" si="11"/>
        <v>0</v>
      </c>
      <c r="T28" s="629"/>
      <c r="U28" s="661">
        <f t="shared" si="12"/>
        <v>0</v>
      </c>
      <c r="V28" s="630">
        <f t="shared" si="13"/>
        <v>0</v>
      </c>
      <c r="W28" s="626"/>
      <c r="X28" s="627"/>
      <c r="Y28" s="628"/>
      <c r="Z28" s="660">
        <f t="shared" si="14"/>
        <v>0</v>
      </c>
      <c r="AA28" s="629"/>
      <c r="AB28" s="661">
        <f t="shared" si="15"/>
        <v>0</v>
      </c>
      <c r="AC28" s="630">
        <f t="shared" si="16"/>
        <v>0</v>
      </c>
      <c r="AD28" s="626"/>
      <c r="AE28" s="627"/>
      <c r="AF28" s="628"/>
      <c r="AG28" s="660">
        <f t="shared" si="17"/>
        <v>0</v>
      </c>
      <c r="AH28" s="629"/>
      <c r="AI28" s="661">
        <f t="shared" si="18"/>
        <v>0</v>
      </c>
      <c r="AJ28" s="630">
        <f t="shared" si="19"/>
        <v>0</v>
      </c>
      <c r="AK28" s="626"/>
      <c r="AL28" s="627"/>
      <c r="AM28" s="628"/>
      <c r="AN28" s="660">
        <f t="shared" si="20"/>
        <v>0</v>
      </c>
      <c r="AO28" s="629"/>
      <c r="AP28" s="661">
        <f t="shared" si="21"/>
        <v>0</v>
      </c>
      <c r="AQ28" s="630">
        <f t="shared" si="22"/>
        <v>0</v>
      </c>
      <c r="AR28" s="626"/>
      <c r="AS28" s="627"/>
      <c r="AT28" s="628"/>
      <c r="AU28" s="660">
        <f t="shared" si="1"/>
        <v>0</v>
      </c>
      <c r="AV28" s="629"/>
      <c r="AW28" s="661">
        <f t="shared" si="23"/>
        <v>0</v>
      </c>
      <c r="AX28" s="630">
        <f t="shared" si="24"/>
        <v>0</v>
      </c>
      <c r="AY28" s="626"/>
      <c r="AZ28" s="627"/>
      <c r="BA28" s="628"/>
      <c r="BB28" s="660">
        <f t="shared" si="2"/>
        <v>0</v>
      </c>
      <c r="BC28" s="629"/>
      <c r="BD28" s="661">
        <f t="shared" si="25"/>
        <v>0</v>
      </c>
      <c r="BE28" s="630">
        <f t="shared" si="26"/>
        <v>0</v>
      </c>
      <c r="BF28" s="626"/>
      <c r="BG28" s="627"/>
      <c r="BH28" s="628"/>
      <c r="BI28" s="660">
        <f t="shared" si="3"/>
        <v>0</v>
      </c>
      <c r="BJ28" s="629"/>
      <c r="BK28" s="661">
        <f t="shared" si="27"/>
        <v>0</v>
      </c>
      <c r="BL28" s="630">
        <f t="shared" si="28"/>
        <v>0</v>
      </c>
      <c r="BM28" s="626"/>
      <c r="BN28" s="627"/>
      <c r="BO28" s="628"/>
      <c r="BP28" s="660">
        <f t="shared" si="4"/>
        <v>0</v>
      </c>
      <c r="BQ28" s="629"/>
      <c r="BR28" s="661">
        <f t="shared" si="29"/>
        <v>0</v>
      </c>
      <c r="BS28" s="630">
        <f t="shared" si="30"/>
        <v>0</v>
      </c>
      <c r="BT28" s="679">
        <f t="shared" ref="BT28:BV54" si="31">SUM(F28,M28,T28,AA28,AH28,AO28,AV28,BC28,BJ28,BQ28)</f>
        <v>0</v>
      </c>
      <c r="BU28" s="662">
        <f t="shared" si="31"/>
        <v>0</v>
      </c>
      <c r="BV28" s="680">
        <f t="shared" si="31"/>
        <v>0</v>
      </c>
    </row>
    <row r="29" spans="1:74" s="631" customFormat="1" ht="20.100000000000001" customHeight="1">
      <c r="A29" s="625"/>
      <c r="B29" s="626"/>
      <c r="C29" s="627"/>
      <c r="D29" s="628"/>
      <c r="E29" s="660">
        <f t="shared" si="6"/>
        <v>0</v>
      </c>
      <c r="F29" s="629"/>
      <c r="G29" s="661">
        <f t="shared" si="7"/>
        <v>0</v>
      </c>
      <c r="H29" s="630">
        <f t="shared" si="8"/>
        <v>0</v>
      </c>
      <c r="I29" s="626"/>
      <c r="J29" s="627"/>
      <c r="K29" s="628"/>
      <c r="L29" s="660">
        <f t="shared" si="0"/>
        <v>0</v>
      </c>
      <c r="M29" s="629"/>
      <c r="N29" s="661">
        <f t="shared" si="9"/>
        <v>0</v>
      </c>
      <c r="O29" s="630">
        <f t="shared" si="10"/>
        <v>0</v>
      </c>
      <c r="P29" s="626"/>
      <c r="Q29" s="627"/>
      <c r="R29" s="628"/>
      <c r="S29" s="660">
        <f t="shared" si="11"/>
        <v>0</v>
      </c>
      <c r="T29" s="629"/>
      <c r="U29" s="661">
        <f t="shared" si="12"/>
        <v>0</v>
      </c>
      <c r="V29" s="630">
        <f t="shared" si="13"/>
        <v>0</v>
      </c>
      <c r="W29" s="626"/>
      <c r="X29" s="627"/>
      <c r="Y29" s="628"/>
      <c r="Z29" s="660">
        <f t="shared" si="14"/>
        <v>0</v>
      </c>
      <c r="AA29" s="629"/>
      <c r="AB29" s="661">
        <f t="shared" si="15"/>
        <v>0</v>
      </c>
      <c r="AC29" s="630">
        <f t="shared" si="16"/>
        <v>0</v>
      </c>
      <c r="AD29" s="626"/>
      <c r="AE29" s="627"/>
      <c r="AF29" s="628"/>
      <c r="AG29" s="660">
        <f t="shared" si="17"/>
        <v>0</v>
      </c>
      <c r="AH29" s="629"/>
      <c r="AI29" s="661">
        <f t="shared" si="18"/>
        <v>0</v>
      </c>
      <c r="AJ29" s="630">
        <f t="shared" si="19"/>
        <v>0</v>
      </c>
      <c r="AK29" s="626"/>
      <c r="AL29" s="627"/>
      <c r="AM29" s="628"/>
      <c r="AN29" s="660">
        <f t="shared" si="20"/>
        <v>0</v>
      </c>
      <c r="AO29" s="629"/>
      <c r="AP29" s="661">
        <f t="shared" si="21"/>
        <v>0</v>
      </c>
      <c r="AQ29" s="630">
        <f t="shared" si="22"/>
        <v>0</v>
      </c>
      <c r="AR29" s="626"/>
      <c r="AS29" s="627"/>
      <c r="AT29" s="628"/>
      <c r="AU29" s="660">
        <f t="shared" si="1"/>
        <v>0</v>
      </c>
      <c r="AV29" s="629"/>
      <c r="AW29" s="661">
        <f t="shared" si="23"/>
        <v>0</v>
      </c>
      <c r="AX29" s="630">
        <f t="shared" si="24"/>
        <v>0</v>
      </c>
      <c r="AY29" s="626"/>
      <c r="AZ29" s="627"/>
      <c r="BA29" s="628"/>
      <c r="BB29" s="660">
        <f t="shared" si="2"/>
        <v>0</v>
      </c>
      <c r="BC29" s="629"/>
      <c r="BD29" s="661">
        <f t="shared" si="25"/>
        <v>0</v>
      </c>
      <c r="BE29" s="630">
        <f t="shared" si="26"/>
        <v>0</v>
      </c>
      <c r="BF29" s="626"/>
      <c r="BG29" s="627"/>
      <c r="BH29" s="628"/>
      <c r="BI29" s="660">
        <f t="shared" si="3"/>
        <v>0</v>
      </c>
      <c r="BJ29" s="629"/>
      <c r="BK29" s="661">
        <f t="shared" si="27"/>
        <v>0</v>
      </c>
      <c r="BL29" s="630">
        <f t="shared" si="28"/>
        <v>0</v>
      </c>
      <c r="BM29" s="626"/>
      <c r="BN29" s="627"/>
      <c r="BO29" s="628"/>
      <c r="BP29" s="660">
        <f t="shared" si="4"/>
        <v>0</v>
      </c>
      <c r="BQ29" s="629"/>
      <c r="BR29" s="661">
        <f t="shared" si="29"/>
        <v>0</v>
      </c>
      <c r="BS29" s="630">
        <f t="shared" si="30"/>
        <v>0</v>
      </c>
      <c r="BT29" s="679">
        <f t="shared" si="31"/>
        <v>0</v>
      </c>
      <c r="BU29" s="662">
        <f t="shared" si="31"/>
        <v>0</v>
      </c>
      <c r="BV29" s="680">
        <f t="shared" si="31"/>
        <v>0</v>
      </c>
    </row>
    <row r="30" spans="1:74" s="631" customFormat="1" ht="20.100000000000001" customHeight="1">
      <c r="A30" s="625"/>
      <c r="B30" s="626"/>
      <c r="C30" s="627"/>
      <c r="D30" s="628"/>
      <c r="E30" s="660">
        <f t="shared" si="6"/>
        <v>0</v>
      </c>
      <c r="F30" s="629"/>
      <c r="G30" s="661">
        <f t="shared" si="7"/>
        <v>0</v>
      </c>
      <c r="H30" s="630">
        <f t="shared" si="8"/>
        <v>0</v>
      </c>
      <c r="I30" s="626"/>
      <c r="J30" s="627"/>
      <c r="K30" s="628"/>
      <c r="L30" s="660">
        <f t="shared" si="0"/>
        <v>0</v>
      </c>
      <c r="M30" s="629"/>
      <c r="N30" s="661">
        <f t="shared" si="9"/>
        <v>0</v>
      </c>
      <c r="O30" s="630">
        <f t="shared" si="10"/>
        <v>0</v>
      </c>
      <c r="P30" s="626"/>
      <c r="Q30" s="627"/>
      <c r="R30" s="628"/>
      <c r="S30" s="660">
        <f t="shared" si="11"/>
        <v>0</v>
      </c>
      <c r="T30" s="629"/>
      <c r="U30" s="661">
        <f t="shared" si="12"/>
        <v>0</v>
      </c>
      <c r="V30" s="630">
        <f t="shared" si="13"/>
        <v>0</v>
      </c>
      <c r="W30" s="626"/>
      <c r="X30" s="627"/>
      <c r="Y30" s="628"/>
      <c r="Z30" s="660">
        <f t="shared" si="14"/>
        <v>0</v>
      </c>
      <c r="AA30" s="629"/>
      <c r="AB30" s="661">
        <f t="shared" si="15"/>
        <v>0</v>
      </c>
      <c r="AC30" s="630">
        <f t="shared" si="16"/>
        <v>0</v>
      </c>
      <c r="AD30" s="626"/>
      <c r="AE30" s="627"/>
      <c r="AF30" s="628"/>
      <c r="AG30" s="660">
        <f t="shared" si="17"/>
        <v>0</v>
      </c>
      <c r="AH30" s="629"/>
      <c r="AI30" s="661">
        <f t="shared" si="18"/>
        <v>0</v>
      </c>
      <c r="AJ30" s="630">
        <f t="shared" si="19"/>
        <v>0</v>
      </c>
      <c r="AK30" s="626"/>
      <c r="AL30" s="627"/>
      <c r="AM30" s="628"/>
      <c r="AN30" s="660">
        <f t="shared" si="20"/>
        <v>0</v>
      </c>
      <c r="AO30" s="629"/>
      <c r="AP30" s="661">
        <f t="shared" si="21"/>
        <v>0</v>
      </c>
      <c r="AQ30" s="630">
        <f t="shared" si="22"/>
        <v>0</v>
      </c>
      <c r="AR30" s="626"/>
      <c r="AS30" s="627"/>
      <c r="AT30" s="628"/>
      <c r="AU30" s="660">
        <f t="shared" si="1"/>
        <v>0</v>
      </c>
      <c r="AV30" s="629"/>
      <c r="AW30" s="661">
        <f t="shared" si="23"/>
        <v>0</v>
      </c>
      <c r="AX30" s="630">
        <f t="shared" si="24"/>
        <v>0</v>
      </c>
      <c r="AY30" s="626"/>
      <c r="AZ30" s="627"/>
      <c r="BA30" s="628"/>
      <c r="BB30" s="660">
        <f t="shared" si="2"/>
        <v>0</v>
      </c>
      <c r="BC30" s="629"/>
      <c r="BD30" s="661">
        <f t="shared" si="25"/>
        <v>0</v>
      </c>
      <c r="BE30" s="630">
        <f t="shared" si="26"/>
        <v>0</v>
      </c>
      <c r="BF30" s="626"/>
      <c r="BG30" s="627"/>
      <c r="BH30" s="628"/>
      <c r="BI30" s="660">
        <f t="shared" si="3"/>
        <v>0</v>
      </c>
      <c r="BJ30" s="629"/>
      <c r="BK30" s="661">
        <f t="shared" si="27"/>
        <v>0</v>
      </c>
      <c r="BL30" s="630">
        <f t="shared" si="28"/>
        <v>0</v>
      </c>
      <c r="BM30" s="626"/>
      <c r="BN30" s="627"/>
      <c r="BO30" s="628"/>
      <c r="BP30" s="660">
        <f t="shared" si="4"/>
        <v>0</v>
      </c>
      <c r="BQ30" s="629"/>
      <c r="BR30" s="661">
        <f t="shared" si="29"/>
        <v>0</v>
      </c>
      <c r="BS30" s="630">
        <f t="shared" si="30"/>
        <v>0</v>
      </c>
      <c r="BT30" s="679">
        <f t="shared" si="31"/>
        <v>0</v>
      </c>
      <c r="BU30" s="662">
        <f t="shared" si="31"/>
        <v>0</v>
      </c>
      <c r="BV30" s="680">
        <f t="shared" si="31"/>
        <v>0</v>
      </c>
    </row>
    <row r="31" spans="1:74" s="631" customFormat="1" ht="20.100000000000001" customHeight="1">
      <c r="A31" s="625"/>
      <c r="B31" s="626"/>
      <c r="C31" s="627"/>
      <c r="D31" s="628"/>
      <c r="E31" s="660">
        <f t="shared" si="6"/>
        <v>0</v>
      </c>
      <c r="F31" s="629"/>
      <c r="G31" s="661">
        <f t="shared" si="7"/>
        <v>0</v>
      </c>
      <c r="H31" s="630">
        <f t="shared" si="8"/>
        <v>0</v>
      </c>
      <c r="I31" s="626"/>
      <c r="J31" s="627"/>
      <c r="K31" s="628"/>
      <c r="L31" s="660">
        <f t="shared" si="0"/>
        <v>0</v>
      </c>
      <c r="M31" s="629"/>
      <c r="N31" s="661">
        <f t="shared" si="9"/>
        <v>0</v>
      </c>
      <c r="O31" s="630">
        <f t="shared" si="10"/>
        <v>0</v>
      </c>
      <c r="P31" s="626"/>
      <c r="Q31" s="627"/>
      <c r="R31" s="628"/>
      <c r="S31" s="660">
        <f t="shared" si="11"/>
        <v>0</v>
      </c>
      <c r="T31" s="629"/>
      <c r="U31" s="661">
        <f t="shared" si="12"/>
        <v>0</v>
      </c>
      <c r="V31" s="630">
        <f t="shared" si="13"/>
        <v>0</v>
      </c>
      <c r="W31" s="626"/>
      <c r="X31" s="627"/>
      <c r="Y31" s="628"/>
      <c r="Z31" s="660">
        <f t="shared" si="14"/>
        <v>0</v>
      </c>
      <c r="AA31" s="629"/>
      <c r="AB31" s="661">
        <f t="shared" si="15"/>
        <v>0</v>
      </c>
      <c r="AC31" s="630">
        <f t="shared" si="16"/>
        <v>0</v>
      </c>
      <c r="AD31" s="626"/>
      <c r="AE31" s="627"/>
      <c r="AF31" s="628"/>
      <c r="AG31" s="660">
        <f t="shared" si="17"/>
        <v>0</v>
      </c>
      <c r="AH31" s="629"/>
      <c r="AI31" s="661">
        <f t="shared" si="18"/>
        <v>0</v>
      </c>
      <c r="AJ31" s="630">
        <f t="shared" si="19"/>
        <v>0</v>
      </c>
      <c r="AK31" s="626"/>
      <c r="AL31" s="627"/>
      <c r="AM31" s="628"/>
      <c r="AN31" s="660">
        <f t="shared" si="20"/>
        <v>0</v>
      </c>
      <c r="AO31" s="629"/>
      <c r="AP31" s="661">
        <f t="shared" si="21"/>
        <v>0</v>
      </c>
      <c r="AQ31" s="630">
        <f t="shared" si="22"/>
        <v>0</v>
      </c>
      <c r="AR31" s="626"/>
      <c r="AS31" s="627"/>
      <c r="AT31" s="628"/>
      <c r="AU31" s="660">
        <f t="shared" si="1"/>
        <v>0</v>
      </c>
      <c r="AV31" s="629"/>
      <c r="AW31" s="661">
        <f t="shared" si="23"/>
        <v>0</v>
      </c>
      <c r="AX31" s="630">
        <f t="shared" si="24"/>
        <v>0</v>
      </c>
      <c r="AY31" s="626"/>
      <c r="AZ31" s="627"/>
      <c r="BA31" s="628"/>
      <c r="BB31" s="660">
        <f t="shared" si="2"/>
        <v>0</v>
      </c>
      <c r="BC31" s="629"/>
      <c r="BD31" s="661">
        <f t="shared" si="25"/>
        <v>0</v>
      </c>
      <c r="BE31" s="630">
        <f t="shared" si="26"/>
        <v>0</v>
      </c>
      <c r="BF31" s="626"/>
      <c r="BG31" s="627"/>
      <c r="BH31" s="628"/>
      <c r="BI31" s="660">
        <f t="shared" si="3"/>
        <v>0</v>
      </c>
      <c r="BJ31" s="629"/>
      <c r="BK31" s="661">
        <f t="shared" si="27"/>
        <v>0</v>
      </c>
      <c r="BL31" s="630">
        <f t="shared" si="28"/>
        <v>0</v>
      </c>
      <c r="BM31" s="626"/>
      <c r="BN31" s="627"/>
      <c r="BO31" s="628"/>
      <c r="BP31" s="660">
        <f t="shared" si="4"/>
        <v>0</v>
      </c>
      <c r="BQ31" s="629"/>
      <c r="BR31" s="661">
        <f t="shared" si="29"/>
        <v>0</v>
      </c>
      <c r="BS31" s="630">
        <f t="shared" si="30"/>
        <v>0</v>
      </c>
      <c r="BT31" s="679">
        <f t="shared" si="31"/>
        <v>0</v>
      </c>
      <c r="BU31" s="662">
        <f t="shared" si="31"/>
        <v>0</v>
      </c>
      <c r="BV31" s="680">
        <f t="shared" si="31"/>
        <v>0</v>
      </c>
    </row>
    <row r="32" spans="1:74" s="631" customFormat="1" ht="20.100000000000001" customHeight="1">
      <c r="A32" s="625"/>
      <c r="B32" s="626"/>
      <c r="C32" s="627"/>
      <c r="D32" s="628"/>
      <c r="E32" s="660">
        <f t="shared" si="6"/>
        <v>0</v>
      </c>
      <c r="F32" s="629"/>
      <c r="G32" s="661">
        <f t="shared" si="7"/>
        <v>0</v>
      </c>
      <c r="H32" s="630">
        <f t="shared" si="8"/>
        <v>0</v>
      </c>
      <c r="I32" s="626"/>
      <c r="J32" s="627"/>
      <c r="K32" s="628"/>
      <c r="L32" s="660">
        <f t="shared" si="0"/>
        <v>0</v>
      </c>
      <c r="M32" s="629"/>
      <c r="N32" s="661">
        <f t="shared" si="9"/>
        <v>0</v>
      </c>
      <c r="O32" s="630">
        <f t="shared" si="10"/>
        <v>0</v>
      </c>
      <c r="P32" s="626"/>
      <c r="Q32" s="627"/>
      <c r="R32" s="628"/>
      <c r="S32" s="660">
        <f t="shared" si="11"/>
        <v>0</v>
      </c>
      <c r="T32" s="629"/>
      <c r="U32" s="661">
        <f t="shared" si="12"/>
        <v>0</v>
      </c>
      <c r="V32" s="630">
        <f t="shared" si="13"/>
        <v>0</v>
      </c>
      <c r="W32" s="626"/>
      <c r="X32" s="627"/>
      <c r="Y32" s="628"/>
      <c r="Z32" s="660">
        <f t="shared" si="14"/>
        <v>0</v>
      </c>
      <c r="AA32" s="629"/>
      <c r="AB32" s="661">
        <f t="shared" si="15"/>
        <v>0</v>
      </c>
      <c r="AC32" s="630">
        <f t="shared" si="16"/>
        <v>0</v>
      </c>
      <c r="AD32" s="626"/>
      <c r="AE32" s="627"/>
      <c r="AF32" s="628"/>
      <c r="AG32" s="660">
        <f t="shared" si="17"/>
        <v>0</v>
      </c>
      <c r="AH32" s="629"/>
      <c r="AI32" s="661">
        <f t="shared" si="18"/>
        <v>0</v>
      </c>
      <c r="AJ32" s="630">
        <f t="shared" si="19"/>
        <v>0</v>
      </c>
      <c r="AK32" s="626"/>
      <c r="AL32" s="627"/>
      <c r="AM32" s="628"/>
      <c r="AN32" s="660">
        <f t="shared" si="20"/>
        <v>0</v>
      </c>
      <c r="AO32" s="629"/>
      <c r="AP32" s="661">
        <f t="shared" si="21"/>
        <v>0</v>
      </c>
      <c r="AQ32" s="630">
        <f t="shared" si="22"/>
        <v>0</v>
      </c>
      <c r="AR32" s="626"/>
      <c r="AS32" s="627"/>
      <c r="AT32" s="628"/>
      <c r="AU32" s="660">
        <f t="shared" si="1"/>
        <v>0</v>
      </c>
      <c r="AV32" s="629"/>
      <c r="AW32" s="661">
        <f t="shared" si="23"/>
        <v>0</v>
      </c>
      <c r="AX32" s="630">
        <f t="shared" si="24"/>
        <v>0</v>
      </c>
      <c r="AY32" s="626"/>
      <c r="AZ32" s="627"/>
      <c r="BA32" s="628"/>
      <c r="BB32" s="660">
        <f t="shared" si="2"/>
        <v>0</v>
      </c>
      <c r="BC32" s="629"/>
      <c r="BD32" s="661">
        <f t="shared" si="25"/>
        <v>0</v>
      </c>
      <c r="BE32" s="630">
        <f t="shared" si="26"/>
        <v>0</v>
      </c>
      <c r="BF32" s="626"/>
      <c r="BG32" s="627"/>
      <c r="BH32" s="628"/>
      <c r="BI32" s="660">
        <f t="shared" si="3"/>
        <v>0</v>
      </c>
      <c r="BJ32" s="629"/>
      <c r="BK32" s="661">
        <f t="shared" si="27"/>
        <v>0</v>
      </c>
      <c r="BL32" s="630">
        <f t="shared" si="28"/>
        <v>0</v>
      </c>
      <c r="BM32" s="626"/>
      <c r="BN32" s="627"/>
      <c r="BO32" s="628"/>
      <c r="BP32" s="660">
        <f t="shared" si="4"/>
        <v>0</v>
      </c>
      <c r="BQ32" s="629"/>
      <c r="BR32" s="661">
        <f t="shared" si="29"/>
        <v>0</v>
      </c>
      <c r="BS32" s="630">
        <f t="shared" si="30"/>
        <v>0</v>
      </c>
      <c r="BT32" s="679">
        <f t="shared" si="31"/>
        <v>0</v>
      </c>
      <c r="BU32" s="662">
        <f t="shared" si="31"/>
        <v>0</v>
      </c>
      <c r="BV32" s="680">
        <f t="shared" si="31"/>
        <v>0</v>
      </c>
    </row>
    <row r="33" spans="1:74" s="631" customFormat="1" ht="20.100000000000001" customHeight="1">
      <c r="A33" s="625"/>
      <c r="B33" s="626"/>
      <c r="C33" s="627"/>
      <c r="D33" s="628"/>
      <c r="E33" s="660">
        <f t="shared" si="6"/>
        <v>0</v>
      </c>
      <c r="F33" s="629"/>
      <c r="G33" s="661">
        <f t="shared" si="7"/>
        <v>0</v>
      </c>
      <c r="H33" s="630">
        <f t="shared" si="8"/>
        <v>0</v>
      </c>
      <c r="I33" s="626"/>
      <c r="J33" s="627"/>
      <c r="K33" s="628"/>
      <c r="L33" s="660">
        <f t="shared" si="0"/>
        <v>0</v>
      </c>
      <c r="M33" s="629"/>
      <c r="N33" s="661">
        <f t="shared" si="9"/>
        <v>0</v>
      </c>
      <c r="O33" s="630">
        <f t="shared" si="10"/>
        <v>0</v>
      </c>
      <c r="P33" s="626"/>
      <c r="Q33" s="627"/>
      <c r="R33" s="628"/>
      <c r="S33" s="660">
        <f t="shared" si="11"/>
        <v>0</v>
      </c>
      <c r="T33" s="629"/>
      <c r="U33" s="661">
        <f t="shared" si="12"/>
        <v>0</v>
      </c>
      <c r="V33" s="630">
        <f t="shared" si="13"/>
        <v>0</v>
      </c>
      <c r="W33" s="626"/>
      <c r="X33" s="627"/>
      <c r="Y33" s="628"/>
      <c r="Z33" s="660">
        <f t="shared" si="14"/>
        <v>0</v>
      </c>
      <c r="AA33" s="629"/>
      <c r="AB33" s="661">
        <f t="shared" si="15"/>
        <v>0</v>
      </c>
      <c r="AC33" s="630">
        <f t="shared" si="16"/>
        <v>0</v>
      </c>
      <c r="AD33" s="626"/>
      <c r="AE33" s="627"/>
      <c r="AF33" s="628"/>
      <c r="AG33" s="660">
        <f t="shared" si="17"/>
        <v>0</v>
      </c>
      <c r="AH33" s="629"/>
      <c r="AI33" s="661">
        <f t="shared" si="18"/>
        <v>0</v>
      </c>
      <c r="AJ33" s="630">
        <f t="shared" si="19"/>
        <v>0</v>
      </c>
      <c r="AK33" s="626"/>
      <c r="AL33" s="627"/>
      <c r="AM33" s="628"/>
      <c r="AN33" s="660">
        <f t="shared" si="20"/>
        <v>0</v>
      </c>
      <c r="AO33" s="629"/>
      <c r="AP33" s="661">
        <f t="shared" si="21"/>
        <v>0</v>
      </c>
      <c r="AQ33" s="630">
        <f t="shared" si="22"/>
        <v>0</v>
      </c>
      <c r="AR33" s="626"/>
      <c r="AS33" s="627"/>
      <c r="AT33" s="628"/>
      <c r="AU33" s="660">
        <f t="shared" si="1"/>
        <v>0</v>
      </c>
      <c r="AV33" s="629"/>
      <c r="AW33" s="661">
        <f t="shared" si="23"/>
        <v>0</v>
      </c>
      <c r="AX33" s="630">
        <f t="shared" si="24"/>
        <v>0</v>
      </c>
      <c r="AY33" s="626"/>
      <c r="AZ33" s="627"/>
      <c r="BA33" s="628"/>
      <c r="BB33" s="660">
        <f t="shared" si="2"/>
        <v>0</v>
      </c>
      <c r="BC33" s="629"/>
      <c r="BD33" s="661">
        <f t="shared" si="25"/>
        <v>0</v>
      </c>
      <c r="BE33" s="630">
        <f t="shared" si="26"/>
        <v>0</v>
      </c>
      <c r="BF33" s="626"/>
      <c r="BG33" s="627"/>
      <c r="BH33" s="628"/>
      <c r="BI33" s="660">
        <f t="shared" si="3"/>
        <v>0</v>
      </c>
      <c r="BJ33" s="629"/>
      <c r="BK33" s="661">
        <f t="shared" si="27"/>
        <v>0</v>
      </c>
      <c r="BL33" s="630">
        <f t="shared" si="28"/>
        <v>0</v>
      </c>
      <c r="BM33" s="626"/>
      <c r="BN33" s="627"/>
      <c r="BO33" s="628"/>
      <c r="BP33" s="660">
        <f t="shared" si="4"/>
        <v>0</v>
      </c>
      <c r="BQ33" s="629"/>
      <c r="BR33" s="661">
        <f t="shared" si="29"/>
        <v>0</v>
      </c>
      <c r="BS33" s="630">
        <f t="shared" si="30"/>
        <v>0</v>
      </c>
      <c r="BT33" s="679">
        <f t="shared" si="31"/>
        <v>0</v>
      </c>
      <c r="BU33" s="662">
        <f t="shared" si="31"/>
        <v>0</v>
      </c>
      <c r="BV33" s="680">
        <f t="shared" si="31"/>
        <v>0</v>
      </c>
    </row>
    <row r="34" spans="1:74" s="631" customFormat="1" ht="20.100000000000001" customHeight="1">
      <c r="A34" s="625"/>
      <c r="B34" s="626"/>
      <c r="C34" s="627"/>
      <c r="D34" s="628"/>
      <c r="E34" s="660">
        <f t="shared" si="6"/>
        <v>0</v>
      </c>
      <c r="F34" s="629"/>
      <c r="G34" s="661">
        <f t="shared" si="7"/>
        <v>0</v>
      </c>
      <c r="H34" s="630">
        <f t="shared" si="8"/>
        <v>0</v>
      </c>
      <c r="I34" s="626"/>
      <c r="J34" s="627"/>
      <c r="K34" s="628"/>
      <c r="L34" s="660">
        <f t="shared" si="0"/>
        <v>0</v>
      </c>
      <c r="M34" s="629"/>
      <c r="N34" s="661">
        <f t="shared" si="9"/>
        <v>0</v>
      </c>
      <c r="O34" s="630">
        <f t="shared" si="10"/>
        <v>0</v>
      </c>
      <c r="P34" s="626"/>
      <c r="Q34" s="627"/>
      <c r="R34" s="628"/>
      <c r="S34" s="660">
        <f t="shared" si="11"/>
        <v>0</v>
      </c>
      <c r="T34" s="629"/>
      <c r="U34" s="661">
        <f t="shared" si="12"/>
        <v>0</v>
      </c>
      <c r="V34" s="630">
        <f t="shared" si="13"/>
        <v>0</v>
      </c>
      <c r="W34" s="626"/>
      <c r="X34" s="627"/>
      <c r="Y34" s="628"/>
      <c r="Z34" s="660">
        <f t="shared" si="14"/>
        <v>0</v>
      </c>
      <c r="AA34" s="629"/>
      <c r="AB34" s="661">
        <f t="shared" si="15"/>
        <v>0</v>
      </c>
      <c r="AC34" s="630">
        <f t="shared" si="16"/>
        <v>0</v>
      </c>
      <c r="AD34" s="626"/>
      <c r="AE34" s="627"/>
      <c r="AF34" s="628"/>
      <c r="AG34" s="660">
        <f t="shared" si="17"/>
        <v>0</v>
      </c>
      <c r="AH34" s="629"/>
      <c r="AI34" s="661">
        <f t="shared" si="18"/>
        <v>0</v>
      </c>
      <c r="AJ34" s="630">
        <f t="shared" si="19"/>
        <v>0</v>
      </c>
      <c r="AK34" s="626"/>
      <c r="AL34" s="627"/>
      <c r="AM34" s="628"/>
      <c r="AN34" s="660">
        <f t="shared" si="20"/>
        <v>0</v>
      </c>
      <c r="AO34" s="629"/>
      <c r="AP34" s="661">
        <f t="shared" si="21"/>
        <v>0</v>
      </c>
      <c r="AQ34" s="630">
        <f t="shared" si="22"/>
        <v>0</v>
      </c>
      <c r="AR34" s="626"/>
      <c r="AS34" s="627"/>
      <c r="AT34" s="628"/>
      <c r="AU34" s="660">
        <f t="shared" si="1"/>
        <v>0</v>
      </c>
      <c r="AV34" s="629"/>
      <c r="AW34" s="661">
        <f t="shared" si="23"/>
        <v>0</v>
      </c>
      <c r="AX34" s="630">
        <f t="shared" si="24"/>
        <v>0</v>
      </c>
      <c r="AY34" s="626"/>
      <c r="AZ34" s="627"/>
      <c r="BA34" s="628"/>
      <c r="BB34" s="660">
        <f t="shared" si="2"/>
        <v>0</v>
      </c>
      <c r="BC34" s="629"/>
      <c r="BD34" s="661">
        <f t="shared" si="25"/>
        <v>0</v>
      </c>
      <c r="BE34" s="630">
        <f t="shared" si="26"/>
        <v>0</v>
      </c>
      <c r="BF34" s="626"/>
      <c r="BG34" s="627"/>
      <c r="BH34" s="628"/>
      <c r="BI34" s="660">
        <f t="shared" si="3"/>
        <v>0</v>
      </c>
      <c r="BJ34" s="629"/>
      <c r="BK34" s="661">
        <f t="shared" si="27"/>
        <v>0</v>
      </c>
      <c r="BL34" s="630">
        <f t="shared" si="28"/>
        <v>0</v>
      </c>
      <c r="BM34" s="626"/>
      <c r="BN34" s="627"/>
      <c r="BO34" s="628"/>
      <c r="BP34" s="660">
        <f t="shared" si="4"/>
        <v>0</v>
      </c>
      <c r="BQ34" s="629"/>
      <c r="BR34" s="661">
        <f t="shared" si="29"/>
        <v>0</v>
      </c>
      <c r="BS34" s="630">
        <f t="shared" si="30"/>
        <v>0</v>
      </c>
      <c r="BT34" s="679">
        <f t="shared" si="31"/>
        <v>0</v>
      </c>
      <c r="BU34" s="662">
        <f t="shared" si="31"/>
        <v>0</v>
      </c>
      <c r="BV34" s="680">
        <f t="shared" si="31"/>
        <v>0</v>
      </c>
    </row>
    <row r="35" spans="1:74" s="631" customFormat="1" ht="20.100000000000001" customHeight="1">
      <c r="A35" s="625"/>
      <c r="B35" s="626"/>
      <c r="C35" s="627"/>
      <c r="D35" s="628"/>
      <c r="E35" s="660">
        <f t="shared" si="6"/>
        <v>0</v>
      </c>
      <c r="F35" s="629"/>
      <c r="G35" s="661">
        <f t="shared" si="7"/>
        <v>0</v>
      </c>
      <c r="H35" s="630">
        <f t="shared" si="8"/>
        <v>0</v>
      </c>
      <c r="I35" s="626"/>
      <c r="J35" s="627"/>
      <c r="K35" s="628"/>
      <c r="L35" s="660">
        <f t="shared" si="0"/>
        <v>0</v>
      </c>
      <c r="M35" s="629"/>
      <c r="N35" s="661">
        <f t="shared" si="9"/>
        <v>0</v>
      </c>
      <c r="O35" s="630">
        <f t="shared" si="10"/>
        <v>0</v>
      </c>
      <c r="P35" s="626"/>
      <c r="Q35" s="627"/>
      <c r="R35" s="628"/>
      <c r="S35" s="660">
        <f t="shared" si="11"/>
        <v>0</v>
      </c>
      <c r="T35" s="629"/>
      <c r="U35" s="661">
        <f t="shared" si="12"/>
        <v>0</v>
      </c>
      <c r="V35" s="630">
        <f t="shared" si="13"/>
        <v>0</v>
      </c>
      <c r="W35" s="626"/>
      <c r="X35" s="627"/>
      <c r="Y35" s="628"/>
      <c r="Z35" s="660">
        <f t="shared" si="14"/>
        <v>0</v>
      </c>
      <c r="AA35" s="629"/>
      <c r="AB35" s="661">
        <f t="shared" si="15"/>
        <v>0</v>
      </c>
      <c r="AC35" s="630">
        <f t="shared" si="16"/>
        <v>0</v>
      </c>
      <c r="AD35" s="626"/>
      <c r="AE35" s="627"/>
      <c r="AF35" s="628"/>
      <c r="AG35" s="660">
        <f t="shared" si="17"/>
        <v>0</v>
      </c>
      <c r="AH35" s="629"/>
      <c r="AI35" s="661">
        <f t="shared" si="18"/>
        <v>0</v>
      </c>
      <c r="AJ35" s="630">
        <f t="shared" si="19"/>
        <v>0</v>
      </c>
      <c r="AK35" s="626"/>
      <c r="AL35" s="627"/>
      <c r="AM35" s="628"/>
      <c r="AN35" s="660">
        <f t="shared" si="20"/>
        <v>0</v>
      </c>
      <c r="AO35" s="629"/>
      <c r="AP35" s="661">
        <f t="shared" si="21"/>
        <v>0</v>
      </c>
      <c r="AQ35" s="630">
        <f t="shared" si="22"/>
        <v>0</v>
      </c>
      <c r="AR35" s="626"/>
      <c r="AS35" s="627"/>
      <c r="AT35" s="628"/>
      <c r="AU35" s="660">
        <f t="shared" si="1"/>
        <v>0</v>
      </c>
      <c r="AV35" s="629"/>
      <c r="AW35" s="661">
        <f t="shared" si="23"/>
        <v>0</v>
      </c>
      <c r="AX35" s="630">
        <f t="shared" si="24"/>
        <v>0</v>
      </c>
      <c r="AY35" s="626"/>
      <c r="AZ35" s="627"/>
      <c r="BA35" s="628"/>
      <c r="BB35" s="660">
        <f t="shared" si="2"/>
        <v>0</v>
      </c>
      <c r="BC35" s="629"/>
      <c r="BD35" s="661">
        <f t="shared" si="25"/>
        <v>0</v>
      </c>
      <c r="BE35" s="630">
        <f t="shared" si="26"/>
        <v>0</v>
      </c>
      <c r="BF35" s="626"/>
      <c r="BG35" s="627"/>
      <c r="BH35" s="628"/>
      <c r="BI35" s="660">
        <f t="shared" si="3"/>
        <v>0</v>
      </c>
      <c r="BJ35" s="629"/>
      <c r="BK35" s="661">
        <f t="shared" si="27"/>
        <v>0</v>
      </c>
      <c r="BL35" s="630">
        <f t="shared" si="28"/>
        <v>0</v>
      </c>
      <c r="BM35" s="626"/>
      <c r="BN35" s="627"/>
      <c r="BO35" s="628"/>
      <c r="BP35" s="660">
        <f t="shared" si="4"/>
        <v>0</v>
      </c>
      <c r="BQ35" s="629"/>
      <c r="BR35" s="661">
        <f t="shared" si="29"/>
        <v>0</v>
      </c>
      <c r="BS35" s="630">
        <f t="shared" si="30"/>
        <v>0</v>
      </c>
      <c r="BT35" s="679">
        <f t="shared" si="31"/>
        <v>0</v>
      </c>
      <c r="BU35" s="662">
        <f t="shared" si="31"/>
        <v>0</v>
      </c>
      <c r="BV35" s="680">
        <f t="shared" si="31"/>
        <v>0</v>
      </c>
    </row>
    <row r="36" spans="1:74" s="631" customFormat="1" ht="20.100000000000001" customHeight="1">
      <c r="A36" s="625"/>
      <c r="B36" s="626"/>
      <c r="C36" s="627"/>
      <c r="D36" s="628"/>
      <c r="E36" s="660">
        <f t="shared" si="6"/>
        <v>0</v>
      </c>
      <c r="F36" s="629"/>
      <c r="G36" s="661">
        <f t="shared" si="7"/>
        <v>0</v>
      </c>
      <c r="H36" s="630">
        <f t="shared" si="8"/>
        <v>0</v>
      </c>
      <c r="I36" s="626"/>
      <c r="J36" s="627"/>
      <c r="K36" s="628"/>
      <c r="L36" s="660">
        <f t="shared" si="0"/>
        <v>0</v>
      </c>
      <c r="M36" s="629"/>
      <c r="N36" s="661">
        <f t="shared" si="9"/>
        <v>0</v>
      </c>
      <c r="O36" s="630">
        <f t="shared" si="10"/>
        <v>0</v>
      </c>
      <c r="P36" s="626"/>
      <c r="Q36" s="627"/>
      <c r="R36" s="628"/>
      <c r="S36" s="660">
        <f t="shared" si="11"/>
        <v>0</v>
      </c>
      <c r="T36" s="629"/>
      <c r="U36" s="661">
        <f t="shared" si="12"/>
        <v>0</v>
      </c>
      <c r="V36" s="630">
        <f t="shared" si="13"/>
        <v>0</v>
      </c>
      <c r="W36" s="626"/>
      <c r="X36" s="627"/>
      <c r="Y36" s="628"/>
      <c r="Z36" s="660">
        <f t="shared" si="14"/>
        <v>0</v>
      </c>
      <c r="AA36" s="629"/>
      <c r="AB36" s="661">
        <f t="shared" si="15"/>
        <v>0</v>
      </c>
      <c r="AC36" s="630">
        <f t="shared" si="16"/>
        <v>0</v>
      </c>
      <c r="AD36" s="626"/>
      <c r="AE36" s="627"/>
      <c r="AF36" s="628"/>
      <c r="AG36" s="660">
        <f t="shared" si="17"/>
        <v>0</v>
      </c>
      <c r="AH36" s="629"/>
      <c r="AI36" s="661">
        <f t="shared" si="18"/>
        <v>0</v>
      </c>
      <c r="AJ36" s="630">
        <f t="shared" si="19"/>
        <v>0</v>
      </c>
      <c r="AK36" s="626"/>
      <c r="AL36" s="627"/>
      <c r="AM36" s="628"/>
      <c r="AN36" s="660">
        <f t="shared" si="20"/>
        <v>0</v>
      </c>
      <c r="AO36" s="629"/>
      <c r="AP36" s="661">
        <f t="shared" si="21"/>
        <v>0</v>
      </c>
      <c r="AQ36" s="630">
        <f t="shared" si="22"/>
        <v>0</v>
      </c>
      <c r="AR36" s="626"/>
      <c r="AS36" s="627"/>
      <c r="AT36" s="628"/>
      <c r="AU36" s="660">
        <f t="shared" si="1"/>
        <v>0</v>
      </c>
      <c r="AV36" s="629"/>
      <c r="AW36" s="661">
        <f t="shared" si="23"/>
        <v>0</v>
      </c>
      <c r="AX36" s="630">
        <f t="shared" si="24"/>
        <v>0</v>
      </c>
      <c r="AY36" s="626"/>
      <c r="AZ36" s="627"/>
      <c r="BA36" s="628"/>
      <c r="BB36" s="660">
        <f t="shared" si="2"/>
        <v>0</v>
      </c>
      <c r="BC36" s="629"/>
      <c r="BD36" s="661">
        <f t="shared" si="25"/>
        <v>0</v>
      </c>
      <c r="BE36" s="630">
        <f t="shared" si="26"/>
        <v>0</v>
      </c>
      <c r="BF36" s="626"/>
      <c r="BG36" s="627"/>
      <c r="BH36" s="628"/>
      <c r="BI36" s="660">
        <f t="shared" si="3"/>
        <v>0</v>
      </c>
      <c r="BJ36" s="629"/>
      <c r="BK36" s="661">
        <f t="shared" si="27"/>
        <v>0</v>
      </c>
      <c r="BL36" s="630">
        <f t="shared" si="28"/>
        <v>0</v>
      </c>
      <c r="BM36" s="626"/>
      <c r="BN36" s="627"/>
      <c r="BO36" s="628"/>
      <c r="BP36" s="660">
        <f t="shared" si="4"/>
        <v>0</v>
      </c>
      <c r="BQ36" s="629"/>
      <c r="BR36" s="661">
        <f t="shared" si="29"/>
        <v>0</v>
      </c>
      <c r="BS36" s="630">
        <f t="shared" si="30"/>
        <v>0</v>
      </c>
      <c r="BT36" s="679">
        <f t="shared" si="31"/>
        <v>0</v>
      </c>
      <c r="BU36" s="662">
        <f t="shared" si="31"/>
        <v>0</v>
      </c>
      <c r="BV36" s="680">
        <f t="shared" si="31"/>
        <v>0</v>
      </c>
    </row>
    <row r="37" spans="1:74" s="631" customFormat="1" ht="20.100000000000001" customHeight="1">
      <c r="A37" s="625"/>
      <c r="B37" s="626"/>
      <c r="C37" s="627"/>
      <c r="D37" s="628"/>
      <c r="E37" s="660">
        <f t="shared" si="6"/>
        <v>0</v>
      </c>
      <c r="F37" s="629"/>
      <c r="G37" s="661">
        <f t="shared" si="7"/>
        <v>0</v>
      </c>
      <c r="H37" s="630">
        <f t="shared" si="8"/>
        <v>0</v>
      </c>
      <c r="I37" s="626"/>
      <c r="J37" s="627"/>
      <c r="K37" s="628"/>
      <c r="L37" s="660">
        <f t="shared" si="0"/>
        <v>0</v>
      </c>
      <c r="M37" s="629"/>
      <c r="N37" s="661">
        <f t="shared" si="9"/>
        <v>0</v>
      </c>
      <c r="O37" s="630">
        <f t="shared" si="10"/>
        <v>0</v>
      </c>
      <c r="P37" s="626"/>
      <c r="Q37" s="627"/>
      <c r="R37" s="628"/>
      <c r="S37" s="660">
        <f t="shared" si="11"/>
        <v>0</v>
      </c>
      <c r="T37" s="629"/>
      <c r="U37" s="661">
        <f t="shared" si="12"/>
        <v>0</v>
      </c>
      <c r="V37" s="630">
        <f t="shared" si="13"/>
        <v>0</v>
      </c>
      <c r="W37" s="626"/>
      <c r="X37" s="627"/>
      <c r="Y37" s="628"/>
      <c r="Z37" s="660">
        <f t="shared" si="14"/>
        <v>0</v>
      </c>
      <c r="AA37" s="629"/>
      <c r="AB37" s="661">
        <f t="shared" si="15"/>
        <v>0</v>
      </c>
      <c r="AC37" s="630">
        <f t="shared" si="16"/>
        <v>0</v>
      </c>
      <c r="AD37" s="626"/>
      <c r="AE37" s="627"/>
      <c r="AF37" s="628"/>
      <c r="AG37" s="660">
        <f t="shared" si="17"/>
        <v>0</v>
      </c>
      <c r="AH37" s="629"/>
      <c r="AI37" s="661">
        <f t="shared" si="18"/>
        <v>0</v>
      </c>
      <c r="AJ37" s="630">
        <f t="shared" si="19"/>
        <v>0</v>
      </c>
      <c r="AK37" s="626"/>
      <c r="AL37" s="627"/>
      <c r="AM37" s="628"/>
      <c r="AN37" s="660">
        <f t="shared" si="20"/>
        <v>0</v>
      </c>
      <c r="AO37" s="629"/>
      <c r="AP37" s="661">
        <f t="shared" si="21"/>
        <v>0</v>
      </c>
      <c r="AQ37" s="630">
        <f t="shared" si="22"/>
        <v>0</v>
      </c>
      <c r="AR37" s="626"/>
      <c r="AS37" s="627"/>
      <c r="AT37" s="628"/>
      <c r="AU37" s="660">
        <f t="shared" si="1"/>
        <v>0</v>
      </c>
      <c r="AV37" s="629"/>
      <c r="AW37" s="661">
        <f t="shared" si="23"/>
        <v>0</v>
      </c>
      <c r="AX37" s="630">
        <f t="shared" si="24"/>
        <v>0</v>
      </c>
      <c r="AY37" s="626"/>
      <c r="AZ37" s="627"/>
      <c r="BA37" s="628"/>
      <c r="BB37" s="660">
        <f t="shared" si="2"/>
        <v>0</v>
      </c>
      <c r="BC37" s="629"/>
      <c r="BD37" s="661">
        <f t="shared" si="25"/>
        <v>0</v>
      </c>
      <c r="BE37" s="630">
        <f t="shared" si="26"/>
        <v>0</v>
      </c>
      <c r="BF37" s="626"/>
      <c r="BG37" s="627"/>
      <c r="BH37" s="628"/>
      <c r="BI37" s="660">
        <f t="shared" si="3"/>
        <v>0</v>
      </c>
      <c r="BJ37" s="629"/>
      <c r="BK37" s="661">
        <f t="shared" si="27"/>
        <v>0</v>
      </c>
      <c r="BL37" s="630">
        <f t="shared" si="28"/>
        <v>0</v>
      </c>
      <c r="BM37" s="626"/>
      <c r="BN37" s="627"/>
      <c r="BO37" s="628"/>
      <c r="BP37" s="660">
        <f t="shared" si="4"/>
        <v>0</v>
      </c>
      <c r="BQ37" s="629"/>
      <c r="BR37" s="661">
        <f t="shared" si="29"/>
        <v>0</v>
      </c>
      <c r="BS37" s="630">
        <f t="shared" si="30"/>
        <v>0</v>
      </c>
      <c r="BT37" s="679">
        <f t="shared" si="31"/>
        <v>0</v>
      </c>
      <c r="BU37" s="662">
        <f t="shared" si="31"/>
        <v>0</v>
      </c>
      <c r="BV37" s="680">
        <f t="shared" si="31"/>
        <v>0</v>
      </c>
    </row>
    <row r="38" spans="1:74" s="631" customFormat="1" ht="20.100000000000001" customHeight="1">
      <c r="A38" s="625"/>
      <c r="B38" s="626"/>
      <c r="C38" s="627"/>
      <c r="D38" s="628"/>
      <c r="E38" s="660">
        <f t="shared" si="6"/>
        <v>0</v>
      </c>
      <c r="F38" s="629"/>
      <c r="G38" s="661">
        <f t="shared" si="7"/>
        <v>0</v>
      </c>
      <c r="H38" s="630">
        <f t="shared" si="8"/>
        <v>0</v>
      </c>
      <c r="I38" s="626"/>
      <c r="J38" s="627"/>
      <c r="K38" s="628"/>
      <c r="L38" s="660">
        <f t="shared" si="0"/>
        <v>0</v>
      </c>
      <c r="M38" s="629"/>
      <c r="N38" s="661">
        <f t="shared" si="9"/>
        <v>0</v>
      </c>
      <c r="O38" s="630">
        <f t="shared" si="10"/>
        <v>0</v>
      </c>
      <c r="P38" s="626"/>
      <c r="Q38" s="627"/>
      <c r="R38" s="628"/>
      <c r="S38" s="660">
        <f t="shared" si="11"/>
        <v>0</v>
      </c>
      <c r="T38" s="629"/>
      <c r="U38" s="661">
        <f t="shared" si="12"/>
        <v>0</v>
      </c>
      <c r="V38" s="630">
        <f t="shared" si="13"/>
        <v>0</v>
      </c>
      <c r="W38" s="626"/>
      <c r="X38" s="627"/>
      <c r="Y38" s="628"/>
      <c r="Z38" s="660">
        <f t="shared" si="14"/>
        <v>0</v>
      </c>
      <c r="AA38" s="629"/>
      <c r="AB38" s="661">
        <f t="shared" si="15"/>
        <v>0</v>
      </c>
      <c r="AC38" s="630">
        <f t="shared" si="16"/>
        <v>0</v>
      </c>
      <c r="AD38" s="626"/>
      <c r="AE38" s="627"/>
      <c r="AF38" s="628"/>
      <c r="AG38" s="660">
        <f t="shared" si="17"/>
        <v>0</v>
      </c>
      <c r="AH38" s="629"/>
      <c r="AI38" s="661">
        <f t="shared" si="18"/>
        <v>0</v>
      </c>
      <c r="AJ38" s="630">
        <f t="shared" si="19"/>
        <v>0</v>
      </c>
      <c r="AK38" s="626"/>
      <c r="AL38" s="627"/>
      <c r="AM38" s="628"/>
      <c r="AN38" s="660">
        <f t="shared" si="20"/>
        <v>0</v>
      </c>
      <c r="AO38" s="629"/>
      <c r="AP38" s="661">
        <f t="shared" si="21"/>
        <v>0</v>
      </c>
      <c r="AQ38" s="630">
        <f t="shared" si="22"/>
        <v>0</v>
      </c>
      <c r="AR38" s="626"/>
      <c r="AS38" s="627"/>
      <c r="AT38" s="628"/>
      <c r="AU38" s="660">
        <f t="shared" si="1"/>
        <v>0</v>
      </c>
      <c r="AV38" s="629"/>
      <c r="AW38" s="661">
        <f t="shared" si="23"/>
        <v>0</v>
      </c>
      <c r="AX38" s="630">
        <f t="shared" si="24"/>
        <v>0</v>
      </c>
      <c r="AY38" s="626"/>
      <c r="AZ38" s="627"/>
      <c r="BA38" s="628"/>
      <c r="BB38" s="660">
        <f t="shared" si="2"/>
        <v>0</v>
      </c>
      <c r="BC38" s="629"/>
      <c r="BD38" s="661">
        <f t="shared" si="25"/>
        <v>0</v>
      </c>
      <c r="BE38" s="630">
        <f t="shared" si="26"/>
        <v>0</v>
      </c>
      <c r="BF38" s="626"/>
      <c r="BG38" s="627"/>
      <c r="BH38" s="628"/>
      <c r="BI38" s="660">
        <f t="shared" si="3"/>
        <v>0</v>
      </c>
      <c r="BJ38" s="629"/>
      <c r="BK38" s="661">
        <f t="shared" si="27"/>
        <v>0</v>
      </c>
      <c r="BL38" s="630">
        <f t="shared" si="28"/>
        <v>0</v>
      </c>
      <c r="BM38" s="626"/>
      <c r="BN38" s="627"/>
      <c r="BO38" s="628"/>
      <c r="BP38" s="660">
        <f t="shared" si="4"/>
        <v>0</v>
      </c>
      <c r="BQ38" s="629"/>
      <c r="BR38" s="661">
        <f t="shared" si="29"/>
        <v>0</v>
      </c>
      <c r="BS38" s="630">
        <f t="shared" si="30"/>
        <v>0</v>
      </c>
      <c r="BT38" s="679">
        <f t="shared" si="31"/>
        <v>0</v>
      </c>
      <c r="BU38" s="662">
        <f t="shared" si="31"/>
        <v>0</v>
      </c>
      <c r="BV38" s="680">
        <f t="shared" si="31"/>
        <v>0</v>
      </c>
    </row>
    <row r="39" spans="1:74" s="631" customFormat="1" ht="20.100000000000001" customHeight="1">
      <c r="A39" s="625"/>
      <c r="B39" s="626"/>
      <c r="C39" s="627"/>
      <c r="D39" s="628"/>
      <c r="E39" s="660">
        <f t="shared" si="6"/>
        <v>0</v>
      </c>
      <c r="F39" s="629"/>
      <c r="G39" s="661">
        <f t="shared" si="7"/>
        <v>0</v>
      </c>
      <c r="H39" s="630">
        <f t="shared" si="8"/>
        <v>0</v>
      </c>
      <c r="I39" s="626"/>
      <c r="J39" s="627"/>
      <c r="K39" s="628"/>
      <c r="L39" s="660">
        <f t="shared" si="0"/>
        <v>0</v>
      </c>
      <c r="M39" s="629"/>
      <c r="N39" s="661">
        <f t="shared" si="9"/>
        <v>0</v>
      </c>
      <c r="O39" s="630">
        <f t="shared" si="10"/>
        <v>0</v>
      </c>
      <c r="P39" s="626"/>
      <c r="Q39" s="627"/>
      <c r="R39" s="628"/>
      <c r="S39" s="660">
        <f t="shared" si="11"/>
        <v>0</v>
      </c>
      <c r="T39" s="629"/>
      <c r="U39" s="661">
        <f t="shared" si="12"/>
        <v>0</v>
      </c>
      <c r="V39" s="630">
        <f t="shared" si="13"/>
        <v>0</v>
      </c>
      <c r="W39" s="626"/>
      <c r="X39" s="627"/>
      <c r="Y39" s="628"/>
      <c r="Z39" s="660">
        <f t="shared" si="14"/>
        <v>0</v>
      </c>
      <c r="AA39" s="629"/>
      <c r="AB39" s="661">
        <f t="shared" si="15"/>
        <v>0</v>
      </c>
      <c r="AC39" s="630">
        <f t="shared" si="16"/>
        <v>0</v>
      </c>
      <c r="AD39" s="626"/>
      <c r="AE39" s="627"/>
      <c r="AF39" s="628"/>
      <c r="AG39" s="660">
        <f t="shared" si="17"/>
        <v>0</v>
      </c>
      <c r="AH39" s="629"/>
      <c r="AI39" s="661">
        <f t="shared" si="18"/>
        <v>0</v>
      </c>
      <c r="AJ39" s="630">
        <f t="shared" si="19"/>
        <v>0</v>
      </c>
      <c r="AK39" s="626"/>
      <c r="AL39" s="627"/>
      <c r="AM39" s="628"/>
      <c r="AN39" s="660">
        <f t="shared" si="20"/>
        <v>0</v>
      </c>
      <c r="AO39" s="629"/>
      <c r="AP39" s="661">
        <f t="shared" si="21"/>
        <v>0</v>
      </c>
      <c r="AQ39" s="630">
        <f t="shared" si="22"/>
        <v>0</v>
      </c>
      <c r="AR39" s="626"/>
      <c r="AS39" s="627"/>
      <c r="AT39" s="628"/>
      <c r="AU39" s="660">
        <f t="shared" si="1"/>
        <v>0</v>
      </c>
      <c r="AV39" s="629"/>
      <c r="AW39" s="661">
        <f t="shared" si="23"/>
        <v>0</v>
      </c>
      <c r="AX39" s="630">
        <f t="shared" si="24"/>
        <v>0</v>
      </c>
      <c r="AY39" s="626"/>
      <c r="AZ39" s="627"/>
      <c r="BA39" s="628"/>
      <c r="BB39" s="660">
        <f t="shared" si="2"/>
        <v>0</v>
      </c>
      <c r="BC39" s="629"/>
      <c r="BD39" s="661">
        <f t="shared" si="25"/>
        <v>0</v>
      </c>
      <c r="BE39" s="630">
        <f t="shared" si="26"/>
        <v>0</v>
      </c>
      <c r="BF39" s="626"/>
      <c r="BG39" s="627"/>
      <c r="BH39" s="628"/>
      <c r="BI39" s="660">
        <f t="shared" si="3"/>
        <v>0</v>
      </c>
      <c r="BJ39" s="629"/>
      <c r="BK39" s="661">
        <f t="shared" si="27"/>
        <v>0</v>
      </c>
      <c r="BL39" s="630">
        <f t="shared" si="28"/>
        <v>0</v>
      </c>
      <c r="BM39" s="626"/>
      <c r="BN39" s="627"/>
      <c r="BO39" s="628"/>
      <c r="BP39" s="660">
        <f t="shared" si="4"/>
        <v>0</v>
      </c>
      <c r="BQ39" s="629"/>
      <c r="BR39" s="661">
        <f t="shared" si="29"/>
        <v>0</v>
      </c>
      <c r="BS39" s="630">
        <f t="shared" si="30"/>
        <v>0</v>
      </c>
      <c r="BT39" s="679">
        <f t="shared" si="31"/>
        <v>0</v>
      </c>
      <c r="BU39" s="662">
        <f t="shared" si="31"/>
        <v>0</v>
      </c>
      <c r="BV39" s="680">
        <f t="shared" si="31"/>
        <v>0</v>
      </c>
    </row>
    <row r="40" spans="1:74" s="631" customFormat="1" ht="20.100000000000001" customHeight="1">
      <c r="A40" s="625"/>
      <c r="B40" s="626"/>
      <c r="C40" s="627"/>
      <c r="D40" s="628"/>
      <c r="E40" s="660">
        <f t="shared" si="6"/>
        <v>0</v>
      </c>
      <c r="F40" s="629"/>
      <c r="G40" s="661">
        <f t="shared" si="7"/>
        <v>0</v>
      </c>
      <c r="H40" s="630">
        <f t="shared" si="8"/>
        <v>0</v>
      </c>
      <c r="I40" s="626"/>
      <c r="J40" s="627"/>
      <c r="K40" s="628"/>
      <c r="L40" s="660">
        <f t="shared" si="0"/>
        <v>0</v>
      </c>
      <c r="M40" s="629"/>
      <c r="N40" s="661">
        <f t="shared" si="9"/>
        <v>0</v>
      </c>
      <c r="O40" s="630">
        <f t="shared" si="10"/>
        <v>0</v>
      </c>
      <c r="P40" s="626"/>
      <c r="Q40" s="627"/>
      <c r="R40" s="628"/>
      <c r="S40" s="660">
        <f t="shared" si="11"/>
        <v>0</v>
      </c>
      <c r="T40" s="629"/>
      <c r="U40" s="661">
        <f t="shared" si="12"/>
        <v>0</v>
      </c>
      <c r="V40" s="630">
        <f t="shared" si="13"/>
        <v>0</v>
      </c>
      <c r="W40" s="626"/>
      <c r="X40" s="627"/>
      <c r="Y40" s="628"/>
      <c r="Z40" s="660">
        <f t="shared" si="14"/>
        <v>0</v>
      </c>
      <c r="AA40" s="629"/>
      <c r="AB40" s="661">
        <f t="shared" si="15"/>
        <v>0</v>
      </c>
      <c r="AC40" s="630">
        <f t="shared" si="16"/>
        <v>0</v>
      </c>
      <c r="AD40" s="626"/>
      <c r="AE40" s="627"/>
      <c r="AF40" s="628"/>
      <c r="AG40" s="660">
        <f t="shared" si="17"/>
        <v>0</v>
      </c>
      <c r="AH40" s="629"/>
      <c r="AI40" s="661">
        <f t="shared" si="18"/>
        <v>0</v>
      </c>
      <c r="AJ40" s="630">
        <f t="shared" si="19"/>
        <v>0</v>
      </c>
      <c r="AK40" s="626"/>
      <c r="AL40" s="627"/>
      <c r="AM40" s="628"/>
      <c r="AN40" s="660">
        <f t="shared" si="20"/>
        <v>0</v>
      </c>
      <c r="AO40" s="629"/>
      <c r="AP40" s="661">
        <f t="shared" si="21"/>
        <v>0</v>
      </c>
      <c r="AQ40" s="630">
        <f t="shared" si="22"/>
        <v>0</v>
      </c>
      <c r="AR40" s="626"/>
      <c r="AS40" s="627"/>
      <c r="AT40" s="628"/>
      <c r="AU40" s="660">
        <f t="shared" si="1"/>
        <v>0</v>
      </c>
      <c r="AV40" s="629"/>
      <c r="AW40" s="661">
        <f t="shared" si="23"/>
        <v>0</v>
      </c>
      <c r="AX40" s="630">
        <f t="shared" si="24"/>
        <v>0</v>
      </c>
      <c r="AY40" s="626"/>
      <c r="AZ40" s="627"/>
      <c r="BA40" s="628"/>
      <c r="BB40" s="660">
        <f t="shared" si="2"/>
        <v>0</v>
      </c>
      <c r="BC40" s="629"/>
      <c r="BD40" s="661">
        <f t="shared" si="25"/>
        <v>0</v>
      </c>
      <c r="BE40" s="630">
        <f t="shared" si="26"/>
        <v>0</v>
      </c>
      <c r="BF40" s="626"/>
      <c r="BG40" s="627"/>
      <c r="BH40" s="628"/>
      <c r="BI40" s="660">
        <f t="shared" si="3"/>
        <v>0</v>
      </c>
      <c r="BJ40" s="629"/>
      <c r="BK40" s="661">
        <f t="shared" si="27"/>
        <v>0</v>
      </c>
      <c r="BL40" s="630">
        <f t="shared" si="28"/>
        <v>0</v>
      </c>
      <c r="BM40" s="626"/>
      <c r="BN40" s="627"/>
      <c r="BO40" s="628"/>
      <c r="BP40" s="660">
        <f t="shared" si="4"/>
        <v>0</v>
      </c>
      <c r="BQ40" s="629"/>
      <c r="BR40" s="661">
        <f t="shared" si="29"/>
        <v>0</v>
      </c>
      <c r="BS40" s="630">
        <f t="shared" si="30"/>
        <v>0</v>
      </c>
      <c r="BT40" s="679">
        <f t="shared" si="31"/>
        <v>0</v>
      </c>
      <c r="BU40" s="662">
        <f t="shared" si="31"/>
        <v>0</v>
      </c>
      <c r="BV40" s="680">
        <f t="shared" si="31"/>
        <v>0</v>
      </c>
    </row>
    <row r="41" spans="1:74" s="631" customFormat="1" ht="20.100000000000001" customHeight="1">
      <c r="A41" s="625"/>
      <c r="B41" s="626"/>
      <c r="C41" s="627"/>
      <c r="D41" s="628"/>
      <c r="E41" s="660">
        <f t="shared" si="6"/>
        <v>0</v>
      </c>
      <c r="F41" s="629"/>
      <c r="G41" s="661">
        <f t="shared" si="7"/>
        <v>0</v>
      </c>
      <c r="H41" s="630">
        <f t="shared" si="8"/>
        <v>0</v>
      </c>
      <c r="I41" s="626"/>
      <c r="J41" s="627"/>
      <c r="K41" s="628"/>
      <c r="L41" s="660">
        <f t="shared" si="0"/>
        <v>0</v>
      </c>
      <c r="M41" s="629"/>
      <c r="N41" s="661">
        <f t="shared" si="9"/>
        <v>0</v>
      </c>
      <c r="O41" s="630">
        <f t="shared" si="10"/>
        <v>0</v>
      </c>
      <c r="P41" s="626"/>
      <c r="Q41" s="627"/>
      <c r="R41" s="628"/>
      <c r="S41" s="660">
        <f t="shared" si="11"/>
        <v>0</v>
      </c>
      <c r="T41" s="629"/>
      <c r="U41" s="661">
        <f t="shared" si="12"/>
        <v>0</v>
      </c>
      <c r="V41" s="630">
        <f t="shared" si="13"/>
        <v>0</v>
      </c>
      <c r="W41" s="626"/>
      <c r="X41" s="627"/>
      <c r="Y41" s="628"/>
      <c r="Z41" s="660">
        <f t="shared" si="14"/>
        <v>0</v>
      </c>
      <c r="AA41" s="629"/>
      <c r="AB41" s="661">
        <f t="shared" si="15"/>
        <v>0</v>
      </c>
      <c r="AC41" s="630">
        <f t="shared" si="16"/>
        <v>0</v>
      </c>
      <c r="AD41" s="626"/>
      <c r="AE41" s="627"/>
      <c r="AF41" s="628"/>
      <c r="AG41" s="660">
        <f t="shared" si="17"/>
        <v>0</v>
      </c>
      <c r="AH41" s="629"/>
      <c r="AI41" s="661">
        <f t="shared" si="18"/>
        <v>0</v>
      </c>
      <c r="AJ41" s="630">
        <f t="shared" si="19"/>
        <v>0</v>
      </c>
      <c r="AK41" s="626"/>
      <c r="AL41" s="627"/>
      <c r="AM41" s="628"/>
      <c r="AN41" s="660">
        <f t="shared" si="20"/>
        <v>0</v>
      </c>
      <c r="AO41" s="629"/>
      <c r="AP41" s="661">
        <f t="shared" si="21"/>
        <v>0</v>
      </c>
      <c r="AQ41" s="630">
        <f t="shared" si="22"/>
        <v>0</v>
      </c>
      <c r="AR41" s="626"/>
      <c r="AS41" s="627"/>
      <c r="AT41" s="628"/>
      <c r="AU41" s="660">
        <f t="shared" si="1"/>
        <v>0</v>
      </c>
      <c r="AV41" s="629"/>
      <c r="AW41" s="661">
        <f t="shared" si="23"/>
        <v>0</v>
      </c>
      <c r="AX41" s="630">
        <f t="shared" si="24"/>
        <v>0</v>
      </c>
      <c r="AY41" s="626"/>
      <c r="AZ41" s="627"/>
      <c r="BA41" s="628"/>
      <c r="BB41" s="660">
        <f t="shared" si="2"/>
        <v>0</v>
      </c>
      <c r="BC41" s="629"/>
      <c r="BD41" s="661">
        <f t="shared" si="25"/>
        <v>0</v>
      </c>
      <c r="BE41" s="630">
        <f t="shared" si="26"/>
        <v>0</v>
      </c>
      <c r="BF41" s="626"/>
      <c r="BG41" s="627"/>
      <c r="BH41" s="628"/>
      <c r="BI41" s="660">
        <f t="shared" si="3"/>
        <v>0</v>
      </c>
      <c r="BJ41" s="629"/>
      <c r="BK41" s="661">
        <f t="shared" si="27"/>
        <v>0</v>
      </c>
      <c r="BL41" s="630">
        <f t="shared" si="28"/>
        <v>0</v>
      </c>
      <c r="BM41" s="626"/>
      <c r="BN41" s="627"/>
      <c r="BO41" s="628"/>
      <c r="BP41" s="660">
        <f t="shared" si="4"/>
        <v>0</v>
      </c>
      <c r="BQ41" s="629"/>
      <c r="BR41" s="661">
        <f t="shared" si="29"/>
        <v>0</v>
      </c>
      <c r="BS41" s="630">
        <f t="shared" si="30"/>
        <v>0</v>
      </c>
      <c r="BT41" s="679">
        <f t="shared" si="31"/>
        <v>0</v>
      </c>
      <c r="BU41" s="662">
        <f t="shared" si="31"/>
        <v>0</v>
      </c>
      <c r="BV41" s="680">
        <f t="shared" si="31"/>
        <v>0</v>
      </c>
    </row>
    <row r="42" spans="1:74" s="631" customFormat="1" ht="20.100000000000001" customHeight="1">
      <c r="A42" s="625"/>
      <c r="B42" s="626"/>
      <c r="C42" s="627"/>
      <c r="D42" s="628"/>
      <c r="E42" s="660">
        <f t="shared" si="6"/>
        <v>0</v>
      </c>
      <c r="F42" s="629"/>
      <c r="G42" s="661">
        <f t="shared" si="7"/>
        <v>0</v>
      </c>
      <c r="H42" s="630">
        <f t="shared" si="8"/>
        <v>0</v>
      </c>
      <c r="I42" s="626"/>
      <c r="J42" s="627"/>
      <c r="K42" s="628"/>
      <c r="L42" s="660">
        <f t="shared" si="0"/>
        <v>0</v>
      </c>
      <c r="M42" s="629"/>
      <c r="N42" s="661">
        <f t="shared" si="9"/>
        <v>0</v>
      </c>
      <c r="O42" s="630">
        <f t="shared" si="10"/>
        <v>0</v>
      </c>
      <c r="P42" s="626"/>
      <c r="Q42" s="627"/>
      <c r="R42" s="628"/>
      <c r="S42" s="660">
        <f t="shared" si="11"/>
        <v>0</v>
      </c>
      <c r="T42" s="629"/>
      <c r="U42" s="661">
        <f t="shared" si="12"/>
        <v>0</v>
      </c>
      <c r="V42" s="630">
        <f t="shared" si="13"/>
        <v>0</v>
      </c>
      <c r="W42" s="626"/>
      <c r="X42" s="627"/>
      <c r="Y42" s="628"/>
      <c r="Z42" s="660">
        <f t="shared" si="14"/>
        <v>0</v>
      </c>
      <c r="AA42" s="629"/>
      <c r="AB42" s="661">
        <f t="shared" si="15"/>
        <v>0</v>
      </c>
      <c r="AC42" s="630">
        <f t="shared" si="16"/>
        <v>0</v>
      </c>
      <c r="AD42" s="626"/>
      <c r="AE42" s="627"/>
      <c r="AF42" s="628"/>
      <c r="AG42" s="660">
        <f t="shared" si="17"/>
        <v>0</v>
      </c>
      <c r="AH42" s="629"/>
      <c r="AI42" s="661">
        <f t="shared" si="18"/>
        <v>0</v>
      </c>
      <c r="AJ42" s="630">
        <f t="shared" si="19"/>
        <v>0</v>
      </c>
      <c r="AK42" s="626"/>
      <c r="AL42" s="627"/>
      <c r="AM42" s="628"/>
      <c r="AN42" s="660">
        <f t="shared" si="20"/>
        <v>0</v>
      </c>
      <c r="AO42" s="629"/>
      <c r="AP42" s="661">
        <f t="shared" si="21"/>
        <v>0</v>
      </c>
      <c r="AQ42" s="630">
        <f t="shared" si="22"/>
        <v>0</v>
      </c>
      <c r="AR42" s="626"/>
      <c r="AS42" s="627"/>
      <c r="AT42" s="628"/>
      <c r="AU42" s="660">
        <f t="shared" si="1"/>
        <v>0</v>
      </c>
      <c r="AV42" s="629"/>
      <c r="AW42" s="661">
        <f t="shared" si="23"/>
        <v>0</v>
      </c>
      <c r="AX42" s="630">
        <f t="shared" si="24"/>
        <v>0</v>
      </c>
      <c r="AY42" s="626"/>
      <c r="AZ42" s="627"/>
      <c r="BA42" s="628"/>
      <c r="BB42" s="660">
        <f t="shared" si="2"/>
        <v>0</v>
      </c>
      <c r="BC42" s="629"/>
      <c r="BD42" s="661">
        <f t="shared" si="25"/>
        <v>0</v>
      </c>
      <c r="BE42" s="630">
        <f t="shared" si="26"/>
        <v>0</v>
      </c>
      <c r="BF42" s="626"/>
      <c r="BG42" s="627"/>
      <c r="BH42" s="628"/>
      <c r="BI42" s="660">
        <f t="shared" si="3"/>
        <v>0</v>
      </c>
      <c r="BJ42" s="629"/>
      <c r="BK42" s="661">
        <f t="shared" si="27"/>
        <v>0</v>
      </c>
      <c r="BL42" s="630">
        <f t="shared" si="28"/>
        <v>0</v>
      </c>
      <c r="BM42" s="626"/>
      <c r="BN42" s="627"/>
      <c r="BO42" s="628"/>
      <c r="BP42" s="660">
        <f t="shared" si="4"/>
        <v>0</v>
      </c>
      <c r="BQ42" s="629"/>
      <c r="BR42" s="661">
        <f t="shared" si="29"/>
        <v>0</v>
      </c>
      <c r="BS42" s="630">
        <f t="shared" si="30"/>
        <v>0</v>
      </c>
      <c r="BT42" s="679">
        <f t="shared" si="31"/>
        <v>0</v>
      </c>
      <c r="BU42" s="662">
        <f t="shared" si="31"/>
        <v>0</v>
      </c>
      <c r="BV42" s="680">
        <f t="shared" si="31"/>
        <v>0</v>
      </c>
    </row>
    <row r="43" spans="1:74" s="631" customFormat="1" ht="20.100000000000001" customHeight="1">
      <c r="A43" s="625"/>
      <c r="B43" s="626"/>
      <c r="C43" s="627"/>
      <c r="D43" s="628"/>
      <c r="E43" s="660">
        <f t="shared" si="6"/>
        <v>0</v>
      </c>
      <c r="F43" s="629"/>
      <c r="G43" s="661">
        <f t="shared" si="7"/>
        <v>0</v>
      </c>
      <c r="H43" s="630">
        <f t="shared" si="8"/>
        <v>0</v>
      </c>
      <c r="I43" s="626"/>
      <c r="J43" s="627"/>
      <c r="K43" s="628"/>
      <c r="L43" s="660">
        <f t="shared" si="0"/>
        <v>0</v>
      </c>
      <c r="M43" s="629"/>
      <c r="N43" s="661">
        <f t="shared" si="9"/>
        <v>0</v>
      </c>
      <c r="O43" s="630">
        <f t="shared" si="10"/>
        <v>0</v>
      </c>
      <c r="P43" s="626"/>
      <c r="Q43" s="627"/>
      <c r="R43" s="628"/>
      <c r="S43" s="660">
        <f t="shared" si="11"/>
        <v>0</v>
      </c>
      <c r="T43" s="629"/>
      <c r="U43" s="661">
        <f t="shared" si="12"/>
        <v>0</v>
      </c>
      <c r="V43" s="630">
        <f t="shared" si="13"/>
        <v>0</v>
      </c>
      <c r="W43" s="626"/>
      <c r="X43" s="627"/>
      <c r="Y43" s="628"/>
      <c r="Z43" s="660">
        <f t="shared" si="14"/>
        <v>0</v>
      </c>
      <c r="AA43" s="629"/>
      <c r="AB43" s="661">
        <f t="shared" si="15"/>
        <v>0</v>
      </c>
      <c r="AC43" s="630">
        <f t="shared" si="16"/>
        <v>0</v>
      </c>
      <c r="AD43" s="626"/>
      <c r="AE43" s="627"/>
      <c r="AF43" s="628"/>
      <c r="AG43" s="660">
        <f t="shared" si="17"/>
        <v>0</v>
      </c>
      <c r="AH43" s="629"/>
      <c r="AI43" s="661">
        <f t="shared" si="18"/>
        <v>0</v>
      </c>
      <c r="AJ43" s="630">
        <f t="shared" si="19"/>
        <v>0</v>
      </c>
      <c r="AK43" s="626"/>
      <c r="AL43" s="627"/>
      <c r="AM43" s="628"/>
      <c r="AN43" s="660">
        <f t="shared" si="20"/>
        <v>0</v>
      </c>
      <c r="AO43" s="629"/>
      <c r="AP43" s="661">
        <f t="shared" si="21"/>
        <v>0</v>
      </c>
      <c r="AQ43" s="630">
        <f t="shared" si="22"/>
        <v>0</v>
      </c>
      <c r="AR43" s="626"/>
      <c r="AS43" s="627"/>
      <c r="AT43" s="628"/>
      <c r="AU43" s="660">
        <f t="shared" si="1"/>
        <v>0</v>
      </c>
      <c r="AV43" s="629"/>
      <c r="AW43" s="661">
        <f t="shared" si="23"/>
        <v>0</v>
      </c>
      <c r="AX43" s="630">
        <f t="shared" si="24"/>
        <v>0</v>
      </c>
      <c r="AY43" s="626"/>
      <c r="AZ43" s="627"/>
      <c r="BA43" s="628"/>
      <c r="BB43" s="660">
        <f t="shared" si="2"/>
        <v>0</v>
      </c>
      <c r="BC43" s="629"/>
      <c r="BD43" s="661">
        <f t="shared" si="25"/>
        <v>0</v>
      </c>
      <c r="BE43" s="630">
        <f t="shared" si="26"/>
        <v>0</v>
      </c>
      <c r="BF43" s="626"/>
      <c r="BG43" s="627"/>
      <c r="BH43" s="628"/>
      <c r="BI43" s="660">
        <f t="shared" si="3"/>
        <v>0</v>
      </c>
      <c r="BJ43" s="629"/>
      <c r="BK43" s="661">
        <f t="shared" si="27"/>
        <v>0</v>
      </c>
      <c r="BL43" s="630">
        <f t="shared" si="28"/>
        <v>0</v>
      </c>
      <c r="BM43" s="626"/>
      <c r="BN43" s="627"/>
      <c r="BO43" s="628"/>
      <c r="BP43" s="660">
        <f t="shared" si="4"/>
        <v>0</v>
      </c>
      <c r="BQ43" s="629"/>
      <c r="BR43" s="661">
        <f t="shared" si="29"/>
        <v>0</v>
      </c>
      <c r="BS43" s="630">
        <f t="shared" si="30"/>
        <v>0</v>
      </c>
      <c r="BT43" s="679">
        <f t="shared" si="31"/>
        <v>0</v>
      </c>
      <c r="BU43" s="662">
        <f t="shared" si="31"/>
        <v>0</v>
      </c>
      <c r="BV43" s="680">
        <f t="shared" si="31"/>
        <v>0</v>
      </c>
    </row>
    <row r="44" spans="1:74" s="631" customFormat="1" ht="20.100000000000001" customHeight="1">
      <c r="A44" s="625"/>
      <c r="B44" s="626"/>
      <c r="C44" s="627"/>
      <c r="D44" s="628"/>
      <c r="E44" s="660">
        <f t="shared" si="6"/>
        <v>0</v>
      </c>
      <c r="F44" s="629"/>
      <c r="G44" s="661">
        <f t="shared" si="7"/>
        <v>0</v>
      </c>
      <c r="H44" s="630">
        <f t="shared" si="8"/>
        <v>0</v>
      </c>
      <c r="I44" s="626"/>
      <c r="J44" s="627"/>
      <c r="K44" s="628"/>
      <c r="L44" s="660">
        <f t="shared" si="0"/>
        <v>0</v>
      </c>
      <c r="M44" s="629"/>
      <c r="N44" s="661">
        <f t="shared" si="9"/>
        <v>0</v>
      </c>
      <c r="O44" s="630">
        <f t="shared" si="10"/>
        <v>0</v>
      </c>
      <c r="P44" s="626"/>
      <c r="Q44" s="627"/>
      <c r="R44" s="628"/>
      <c r="S44" s="660">
        <f t="shared" si="11"/>
        <v>0</v>
      </c>
      <c r="T44" s="629"/>
      <c r="U44" s="661">
        <f t="shared" si="12"/>
        <v>0</v>
      </c>
      <c r="V44" s="630">
        <f t="shared" si="13"/>
        <v>0</v>
      </c>
      <c r="W44" s="626"/>
      <c r="X44" s="627"/>
      <c r="Y44" s="628"/>
      <c r="Z44" s="660">
        <f t="shared" si="14"/>
        <v>0</v>
      </c>
      <c r="AA44" s="629"/>
      <c r="AB44" s="661">
        <f t="shared" si="15"/>
        <v>0</v>
      </c>
      <c r="AC44" s="630">
        <f t="shared" si="16"/>
        <v>0</v>
      </c>
      <c r="AD44" s="626"/>
      <c r="AE44" s="627"/>
      <c r="AF44" s="628"/>
      <c r="AG44" s="660">
        <f t="shared" si="17"/>
        <v>0</v>
      </c>
      <c r="AH44" s="629"/>
      <c r="AI44" s="661">
        <f t="shared" si="18"/>
        <v>0</v>
      </c>
      <c r="AJ44" s="630">
        <f t="shared" si="19"/>
        <v>0</v>
      </c>
      <c r="AK44" s="626"/>
      <c r="AL44" s="627"/>
      <c r="AM44" s="628"/>
      <c r="AN44" s="660">
        <f t="shared" si="20"/>
        <v>0</v>
      </c>
      <c r="AO44" s="629"/>
      <c r="AP44" s="661">
        <f t="shared" si="21"/>
        <v>0</v>
      </c>
      <c r="AQ44" s="630">
        <f t="shared" si="22"/>
        <v>0</v>
      </c>
      <c r="AR44" s="626"/>
      <c r="AS44" s="627"/>
      <c r="AT44" s="628"/>
      <c r="AU44" s="660">
        <f t="shared" si="1"/>
        <v>0</v>
      </c>
      <c r="AV44" s="629"/>
      <c r="AW44" s="661">
        <f t="shared" si="23"/>
        <v>0</v>
      </c>
      <c r="AX44" s="630">
        <f t="shared" si="24"/>
        <v>0</v>
      </c>
      <c r="AY44" s="626"/>
      <c r="AZ44" s="627"/>
      <c r="BA44" s="628"/>
      <c r="BB44" s="660">
        <f t="shared" si="2"/>
        <v>0</v>
      </c>
      <c r="BC44" s="629"/>
      <c r="BD44" s="661">
        <f t="shared" si="25"/>
        <v>0</v>
      </c>
      <c r="BE44" s="630">
        <f t="shared" si="26"/>
        <v>0</v>
      </c>
      <c r="BF44" s="626"/>
      <c r="BG44" s="627"/>
      <c r="BH44" s="628"/>
      <c r="BI44" s="660">
        <f t="shared" si="3"/>
        <v>0</v>
      </c>
      <c r="BJ44" s="629"/>
      <c r="BK44" s="661">
        <f t="shared" si="27"/>
        <v>0</v>
      </c>
      <c r="BL44" s="630">
        <f t="shared" si="28"/>
        <v>0</v>
      </c>
      <c r="BM44" s="626"/>
      <c r="BN44" s="627"/>
      <c r="BO44" s="628"/>
      <c r="BP44" s="660">
        <f t="shared" si="4"/>
        <v>0</v>
      </c>
      <c r="BQ44" s="629"/>
      <c r="BR44" s="661">
        <f t="shared" si="29"/>
        <v>0</v>
      </c>
      <c r="BS44" s="630">
        <f t="shared" si="30"/>
        <v>0</v>
      </c>
      <c r="BT44" s="679">
        <f t="shared" si="31"/>
        <v>0</v>
      </c>
      <c r="BU44" s="662">
        <f t="shared" si="31"/>
        <v>0</v>
      </c>
      <c r="BV44" s="680">
        <f t="shared" si="31"/>
        <v>0</v>
      </c>
    </row>
    <row r="45" spans="1:74" s="631" customFormat="1" ht="20.100000000000001" customHeight="1">
      <c r="A45" s="625"/>
      <c r="B45" s="626"/>
      <c r="C45" s="627"/>
      <c r="D45" s="628"/>
      <c r="E45" s="660">
        <f t="shared" si="6"/>
        <v>0</v>
      </c>
      <c r="F45" s="629"/>
      <c r="G45" s="661">
        <f t="shared" si="7"/>
        <v>0</v>
      </c>
      <c r="H45" s="630">
        <f t="shared" si="8"/>
        <v>0</v>
      </c>
      <c r="I45" s="626"/>
      <c r="J45" s="627"/>
      <c r="K45" s="628"/>
      <c r="L45" s="660">
        <f t="shared" si="0"/>
        <v>0</v>
      </c>
      <c r="M45" s="629"/>
      <c r="N45" s="661">
        <f t="shared" si="9"/>
        <v>0</v>
      </c>
      <c r="O45" s="630">
        <f t="shared" si="10"/>
        <v>0</v>
      </c>
      <c r="P45" s="626"/>
      <c r="Q45" s="627"/>
      <c r="R45" s="628"/>
      <c r="S45" s="660">
        <f t="shared" si="11"/>
        <v>0</v>
      </c>
      <c r="T45" s="629"/>
      <c r="U45" s="661">
        <f t="shared" si="12"/>
        <v>0</v>
      </c>
      <c r="V45" s="630">
        <f t="shared" si="13"/>
        <v>0</v>
      </c>
      <c r="W45" s="626"/>
      <c r="X45" s="627"/>
      <c r="Y45" s="628"/>
      <c r="Z45" s="660">
        <f t="shared" si="14"/>
        <v>0</v>
      </c>
      <c r="AA45" s="629"/>
      <c r="AB45" s="661">
        <f t="shared" si="15"/>
        <v>0</v>
      </c>
      <c r="AC45" s="630">
        <f t="shared" si="16"/>
        <v>0</v>
      </c>
      <c r="AD45" s="626"/>
      <c r="AE45" s="627"/>
      <c r="AF45" s="628"/>
      <c r="AG45" s="660">
        <f t="shared" si="17"/>
        <v>0</v>
      </c>
      <c r="AH45" s="629"/>
      <c r="AI45" s="661">
        <f t="shared" si="18"/>
        <v>0</v>
      </c>
      <c r="AJ45" s="630">
        <f t="shared" si="19"/>
        <v>0</v>
      </c>
      <c r="AK45" s="626"/>
      <c r="AL45" s="627"/>
      <c r="AM45" s="628"/>
      <c r="AN45" s="660">
        <f t="shared" si="20"/>
        <v>0</v>
      </c>
      <c r="AO45" s="629"/>
      <c r="AP45" s="661">
        <f t="shared" si="21"/>
        <v>0</v>
      </c>
      <c r="AQ45" s="630">
        <f t="shared" si="22"/>
        <v>0</v>
      </c>
      <c r="AR45" s="626"/>
      <c r="AS45" s="627"/>
      <c r="AT45" s="628"/>
      <c r="AU45" s="660">
        <f t="shared" si="1"/>
        <v>0</v>
      </c>
      <c r="AV45" s="629"/>
      <c r="AW45" s="661">
        <f t="shared" si="23"/>
        <v>0</v>
      </c>
      <c r="AX45" s="630">
        <f t="shared" si="24"/>
        <v>0</v>
      </c>
      <c r="AY45" s="626"/>
      <c r="AZ45" s="627"/>
      <c r="BA45" s="628"/>
      <c r="BB45" s="660">
        <f t="shared" si="2"/>
        <v>0</v>
      </c>
      <c r="BC45" s="629"/>
      <c r="BD45" s="661">
        <f t="shared" si="25"/>
        <v>0</v>
      </c>
      <c r="BE45" s="630">
        <f t="shared" si="26"/>
        <v>0</v>
      </c>
      <c r="BF45" s="626"/>
      <c r="BG45" s="627"/>
      <c r="BH45" s="628"/>
      <c r="BI45" s="660">
        <f t="shared" si="3"/>
        <v>0</v>
      </c>
      <c r="BJ45" s="629"/>
      <c r="BK45" s="661">
        <f t="shared" si="27"/>
        <v>0</v>
      </c>
      <c r="BL45" s="630">
        <f t="shared" si="28"/>
        <v>0</v>
      </c>
      <c r="BM45" s="626"/>
      <c r="BN45" s="627"/>
      <c r="BO45" s="628"/>
      <c r="BP45" s="660">
        <f t="shared" si="4"/>
        <v>0</v>
      </c>
      <c r="BQ45" s="629"/>
      <c r="BR45" s="661">
        <f t="shared" si="29"/>
        <v>0</v>
      </c>
      <c r="BS45" s="630">
        <f t="shared" si="30"/>
        <v>0</v>
      </c>
      <c r="BT45" s="679">
        <f t="shared" si="31"/>
        <v>0</v>
      </c>
      <c r="BU45" s="662">
        <f t="shared" si="31"/>
        <v>0</v>
      </c>
      <c r="BV45" s="680">
        <f t="shared" si="31"/>
        <v>0</v>
      </c>
    </row>
    <row r="46" spans="1:74" s="631" customFormat="1" ht="20.100000000000001" customHeight="1">
      <c r="A46" s="625"/>
      <c r="B46" s="626"/>
      <c r="C46" s="627"/>
      <c r="D46" s="628"/>
      <c r="E46" s="660">
        <f t="shared" si="6"/>
        <v>0</v>
      </c>
      <c r="F46" s="629"/>
      <c r="G46" s="661">
        <f t="shared" si="7"/>
        <v>0</v>
      </c>
      <c r="H46" s="630">
        <f t="shared" si="8"/>
        <v>0</v>
      </c>
      <c r="I46" s="626"/>
      <c r="J46" s="627"/>
      <c r="K46" s="628"/>
      <c r="L46" s="660">
        <f t="shared" si="0"/>
        <v>0</v>
      </c>
      <c r="M46" s="629"/>
      <c r="N46" s="661">
        <f t="shared" si="9"/>
        <v>0</v>
      </c>
      <c r="O46" s="630">
        <f t="shared" si="10"/>
        <v>0</v>
      </c>
      <c r="P46" s="626"/>
      <c r="Q46" s="627"/>
      <c r="R46" s="628"/>
      <c r="S46" s="660">
        <f t="shared" si="11"/>
        <v>0</v>
      </c>
      <c r="T46" s="629"/>
      <c r="U46" s="661">
        <f t="shared" si="12"/>
        <v>0</v>
      </c>
      <c r="V46" s="630">
        <f t="shared" si="13"/>
        <v>0</v>
      </c>
      <c r="W46" s="626"/>
      <c r="X46" s="627"/>
      <c r="Y46" s="628"/>
      <c r="Z46" s="660">
        <f t="shared" si="14"/>
        <v>0</v>
      </c>
      <c r="AA46" s="629"/>
      <c r="AB46" s="661">
        <f t="shared" si="15"/>
        <v>0</v>
      </c>
      <c r="AC46" s="630">
        <f t="shared" si="16"/>
        <v>0</v>
      </c>
      <c r="AD46" s="626"/>
      <c r="AE46" s="627"/>
      <c r="AF46" s="628"/>
      <c r="AG46" s="660">
        <f t="shared" si="17"/>
        <v>0</v>
      </c>
      <c r="AH46" s="629"/>
      <c r="AI46" s="661">
        <f t="shared" si="18"/>
        <v>0</v>
      </c>
      <c r="AJ46" s="630">
        <f t="shared" si="19"/>
        <v>0</v>
      </c>
      <c r="AK46" s="626"/>
      <c r="AL46" s="627"/>
      <c r="AM46" s="628"/>
      <c r="AN46" s="660">
        <f t="shared" si="20"/>
        <v>0</v>
      </c>
      <c r="AO46" s="629"/>
      <c r="AP46" s="661">
        <f t="shared" si="21"/>
        <v>0</v>
      </c>
      <c r="AQ46" s="630">
        <f t="shared" si="22"/>
        <v>0</v>
      </c>
      <c r="AR46" s="626"/>
      <c r="AS46" s="627"/>
      <c r="AT46" s="628"/>
      <c r="AU46" s="660">
        <f t="shared" si="1"/>
        <v>0</v>
      </c>
      <c r="AV46" s="629"/>
      <c r="AW46" s="661">
        <f t="shared" si="23"/>
        <v>0</v>
      </c>
      <c r="AX46" s="630">
        <f t="shared" si="24"/>
        <v>0</v>
      </c>
      <c r="AY46" s="626"/>
      <c r="AZ46" s="627"/>
      <c r="BA46" s="628"/>
      <c r="BB46" s="660">
        <f t="shared" si="2"/>
        <v>0</v>
      </c>
      <c r="BC46" s="629"/>
      <c r="BD46" s="661">
        <f t="shared" si="25"/>
        <v>0</v>
      </c>
      <c r="BE46" s="630">
        <f t="shared" si="26"/>
        <v>0</v>
      </c>
      <c r="BF46" s="626"/>
      <c r="BG46" s="627"/>
      <c r="BH46" s="628"/>
      <c r="BI46" s="660">
        <f t="shared" si="3"/>
        <v>0</v>
      </c>
      <c r="BJ46" s="629"/>
      <c r="BK46" s="661">
        <f t="shared" si="27"/>
        <v>0</v>
      </c>
      <c r="BL46" s="630">
        <f t="shared" si="28"/>
        <v>0</v>
      </c>
      <c r="BM46" s="626"/>
      <c r="BN46" s="627"/>
      <c r="BO46" s="628"/>
      <c r="BP46" s="660">
        <f t="shared" si="4"/>
        <v>0</v>
      </c>
      <c r="BQ46" s="629"/>
      <c r="BR46" s="661">
        <f t="shared" si="29"/>
        <v>0</v>
      </c>
      <c r="BS46" s="630">
        <f t="shared" si="30"/>
        <v>0</v>
      </c>
      <c r="BT46" s="679">
        <f t="shared" si="31"/>
        <v>0</v>
      </c>
      <c r="BU46" s="662">
        <f t="shared" si="31"/>
        <v>0</v>
      </c>
      <c r="BV46" s="680">
        <f t="shared" si="31"/>
        <v>0</v>
      </c>
    </row>
    <row r="47" spans="1:74" s="631" customFormat="1" ht="20.100000000000001" customHeight="1">
      <c r="A47" s="625"/>
      <c r="B47" s="626"/>
      <c r="C47" s="627"/>
      <c r="D47" s="628"/>
      <c r="E47" s="660">
        <f t="shared" si="6"/>
        <v>0</v>
      </c>
      <c r="F47" s="629"/>
      <c r="G47" s="661">
        <f t="shared" si="7"/>
        <v>0</v>
      </c>
      <c r="H47" s="630">
        <f t="shared" si="8"/>
        <v>0</v>
      </c>
      <c r="I47" s="626"/>
      <c r="J47" s="627"/>
      <c r="K47" s="628"/>
      <c r="L47" s="660">
        <f t="shared" si="0"/>
        <v>0</v>
      </c>
      <c r="M47" s="629"/>
      <c r="N47" s="661">
        <f t="shared" si="9"/>
        <v>0</v>
      </c>
      <c r="O47" s="630">
        <f t="shared" si="10"/>
        <v>0</v>
      </c>
      <c r="P47" s="626"/>
      <c r="Q47" s="627"/>
      <c r="R47" s="628"/>
      <c r="S47" s="660">
        <f t="shared" si="11"/>
        <v>0</v>
      </c>
      <c r="T47" s="629"/>
      <c r="U47" s="661">
        <f t="shared" si="12"/>
        <v>0</v>
      </c>
      <c r="V47" s="630">
        <f t="shared" si="13"/>
        <v>0</v>
      </c>
      <c r="W47" s="626"/>
      <c r="X47" s="627"/>
      <c r="Y47" s="628"/>
      <c r="Z47" s="660">
        <f t="shared" si="14"/>
        <v>0</v>
      </c>
      <c r="AA47" s="629"/>
      <c r="AB47" s="661">
        <f t="shared" si="15"/>
        <v>0</v>
      </c>
      <c r="AC47" s="630">
        <f t="shared" si="16"/>
        <v>0</v>
      </c>
      <c r="AD47" s="626"/>
      <c r="AE47" s="627"/>
      <c r="AF47" s="628"/>
      <c r="AG47" s="660">
        <f t="shared" si="17"/>
        <v>0</v>
      </c>
      <c r="AH47" s="629"/>
      <c r="AI47" s="661">
        <f t="shared" si="18"/>
        <v>0</v>
      </c>
      <c r="AJ47" s="630">
        <f t="shared" si="19"/>
        <v>0</v>
      </c>
      <c r="AK47" s="626"/>
      <c r="AL47" s="627"/>
      <c r="AM47" s="628"/>
      <c r="AN47" s="660">
        <f t="shared" si="20"/>
        <v>0</v>
      </c>
      <c r="AO47" s="629"/>
      <c r="AP47" s="661">
        <f t="shared" si="21"/>
        <v>0</v>
      </c>
      <c r="AQ47" s="630">
        <f t="shared" si="22"/>
        <v>0</v>
      </c>
      <c r="AR47" s="626"/>
      <c r="AS47" s="627"/>
      <c r="AT47" s="628"/>
      <c r="AU47" s="660">
        <f t="shared" si="1"/>
        <v>0</v>
      </c>
      <c r="AV47" s="629"/>
      <c r="AW47" s="661">
        <f t="shared" si="23"/>
        <v>0</v>
      </c>
      <c r="AX47" s="630">
        <f t="shared" si="24"/>
        <v>0</v>
      </c>
      <c r="AY47" s="626"/>
      <c r="AZ47" s="627"/>
      <c r="BA47" s="628"/>
      <c r="BB47" s="660">
        <f t="shared" si="2"/>
        <v>0</v>
      </c>
      <c r="BC47" s="629"/>
      <c r="BD47" s="661">
        <f t="shared" si="25"/>
        <v>0</v>
      </c>
      <c r="BE47" s="630">
        <f t="shared" si="26"/>
        <v>0</v>
      </c>
      <c r="BF47" s="626"/>
      <c r="BG47" s="627"/>
      <c r="BH47" s="628"/>
      <c r="BI47" s="660">
        <f t="shared" si="3"/>
        <v>0</v>
      </c>
      <c r="BJ47" s="629"/>
      <c r="BK47" s="661">
        <f t="shared" si="27"/>
        <v>0</v>
      </c>
      <c r="BL47" s="630">
        <f t="shared" si="28"/>
        <v>0</v>
      </c>
      <c r="BM47" s="626"/>
      <c r="BN47" s="627"/>
      <c r="BO47" s="628"/>
      <c r="BP47" s="660">
        <f t="shared" si="4"/>
        <v>0</v>
      </c>
      <c r="BQ47" s="629"/>
      <c r="BR47" s="661">
        <f t="shared" si="29"/>
        <v>0</v>
      </c>
      <c r="BS47" s="630">
        <f t="shared" si="30"/>
        <v>0</v>
      </c>
      <c r="BT47" s="679">
        <f t="shared" si="31"/>
        <v>0</v>
      </c>
      <c r="BU47" s="662">
        <f t="shared" si="31"/>
        <v>0</v>
      </c>
      <c r="BV47" s="680">
        <f t="shared" si="31"/>
        <v>0</v>
      </c>
    </row>
    <row r="48" spans="1:74" s="631" customFormat="1" ht="20.100000000000001" customHeight="1">
      <c r="A48" s="625"/>
      <c r="B48" s="626"/>
      <c r="C48" s="627"/>
      <c r="D48" s="628"/>
      <c r="E48" s="660">
        <f t="shared" si="6"/>
        <v>0</v>
      </c>
      <c r="F48" s="629"/>
      <c r="G48" s="661">
        <f t="shared" si="7"/>
        <v>0</v>
      </c>
      <c r="H48" s="630">
        <f t="shared" si="8"/>
        <v>0</v>
      </c>
      <c r="I48" s="626"/>
      <c r="J48" s="627"/>
      <c r="K48" s="628"/>
      <c r="L48" s="660">
        <f t="shared" si="0"/>
        <v>0</v>
      </c>
      <c r="M48" s="629"/>
      <c r="N48" s="661">
        <f t="shared" si="9"/>
        <v>0</v>
      </c>
      <c r="O48" s="630">
        <f t="shared" si="10"/>
        <v>0</v>
      </c>
      <c r="P48" s="626"/>
      <c r="Q48" s="627"/>
      <c r="R48" s="628"/>
      <c r="S48" s="660">
        <f t="shared" si="11"/>
        <v>0</v>
      </c>
      <c r="T48" s="629"/>
      <c r="U48" s="661">
        <f t="shared" si="12"/>
        <v>0</v>
      </c>
      <c r="V48" s="630">
        <f t="shared" si="13"/>
        <v>0</v>
      </c>
      <c r="W48" s="626"/>
      <c r="X48" s="627"/>
      <c r="Y48" s="628"/>
      <c r="Z48" s="660">
        <f t="shared" si="14"/>
        <v>0</v>
      </c>
      <c r="AA48" s="629"/>
      <c r="AB48" s="661">
        <f t="shared" si="15"/>
        <v>0</v>
      </c>
      <c r="AC48" s="630">
        <f t="shared" si="16"/>
        <v>0</v>
      </c>
      <c r="AD48" s="626"/>
      <c r="AE48" s="627"/>
      <c r="AF48" s="628"/>
      <c r="AG48" s="660">
        <f t="shared" si="17"/>
        <v>0</v>
      </c>
      <c r="AH48" s="629"/>
      <c r="AI48" s="661">
        <f t="shared" si="18"/>
        <v>0</v>
      </c>
      <c r="AJ48" s="630">
        <f t="shared" si="19"/>
        <v>0</v>
      </c>
      <c r="AK48" s="626"/>
      <c r="AL48" s="627"/>
      <c r="AM48" s="628"/>
      <c r="AN48" s="660">
        <f t="shared" si="20"/>
        <v>0</v>
      </c>
      <c r="AO48" s="629"/>
      <c r="AP48" s="661">
        <f t="shared" si="21"/>
        <v>0</v>
      </c>
      <c r="AQ48" s="630">
        <f t="shared" si="22"/>
        <v>0</v>
      </c>
      <c r="AR48" s="626"/>
      <c r="AS48" s="627"/>
      <c r="AT48" s="628"/>
      <c r="AU48" s="660">
        <f t="shared" si="1"/>
        <v>0</v>
      </c>
      <c r="AV48" s="629"/>
      <c r="AW48" s="661">
        <f t="shared" si="23"/>
        <v>0</v>
      </c>
      <c r="AX48" s="630">
        <f t="shared" si="24"/>
        <v>0</v>
      </c>
      <c r="AY48" s="626"/>
      <c r="AZ48" s="627"/>
      <c r="BA48" s="628"/>
      <c r="BB48" s="660">
        <f t="shared" si="2"/>
        <v>0</v>
      </c>
      <c r="BC48" s="629"/>
      <c r="BD48" s="661">
        <f t="shared" si="25"/>
        <v>0</v>
      </c>
      <c r="BE48" s="630">
        <f t="shared" si="26"/>
        <v>0</v>
      </c>
      <c r="BF48" s="626"/>
      <c r="BG48" s="627"/>
      <c r="BH48" s="628"/>
      <c r="BI48" s="660">
        <f t="shared" si="3"/>
        <v>0</v>
      </c>
      <c r="BJ48" s="629"/>
      <c r="BK48" s="661">
        <f t="shared" si="27"/>
        <v>0</v>
      </c>
      <c r="BL48" s="630">
        <f t="shared" si="28"/>
        <v>0</v>
      </c>
      <c r="BM48" s="626"/>
      <c r="BN48" s="627"/>
      <c r="BO48" s="628"/>
      <c r="BP48" s="660">
        <f t="shared" si="4"/>
        <v>0</v>
      </c>
      <c r="BQ48" s="629"/>
      <c r="BR48" s="661">
        <f t="shared" si="29"/>
        <v>0</v>
      </c>
      <c r="BS48" s="630">
        <f t="shared" si="30"/>
        <v>0</v>
      </c>
      <c r="BT48" s="679">
        <f t="shared" si="31"/>
        <v>0</v>
      </c>
      <c r="BU48" s="662">
        <f t="shared" si="31"/>
        <v>0</v>
      </c>
      <c r="BV48" s="680">
        <f t="shared" si="31"/>
        <v>0</v>
      </c>
    </row>
    <row r="49" spans="1:74" s="631" customFormat="1" ht="20.100000000000001" customHeight="1">
      <c r="A49" s="625"/>
      <c r="B49" s="626"/>
      <c r="C49" s="627"/>
      <c r="D49" s="628"/>
      <c r="E49" s="660">
        <f t="shared" si="6"/>
        <v>0</v>
      </c>
      <c r="F49" s="629"/>
      <c r="G49" s="661">
        <f t="shared" si="7"/>
        <v>0</v>
      </c>
      <c r="H49" s="630">
        <f t="shared" si="8"/>
        <v>0</v>
      </c>
      <c r="I49" s="626"/>
      <c r="J49" s="627"/>
      <c r="K49" s="628"/>
      <c r="L49" s="660">
        <f t="shared" si="0"/>
        <v>0</v>
      </c>
      <c r="M49" s="629"/>
      <c r="N49" s="661">
        <f t="shared" si="9"/>
        <v>0</v>
      </c>
      <c r="O49" s="630">
        <f t="shared" si="10"/>
        <v>0</v>
      </c>
      <c r="P49" s="626"/>
      <c r="Q49" s="627"/>
      <c r="R49" s="628"/>
      <c r="S49" s="660">
        <f t="shared" si="11"/>
        <v>0</v>
      </c>
      <c r="T49" s="629"/>
      <c r="U49" s="661">
        <f t="shared" si="12"/>
        <v>0</v>
      </c>
      <c r="V49" s="630">
        <f t="shared" si="13"/>
        <v>0</v>
      </c>
      <c r="W49" s="626"/>
      <c r="X49" s="627"/>
      <c r="Y49" s="628"/>
      <c r="Z49" s="660">
        <f t="shared" si="14"/>
        <v>0</v>
      </c>
      <c r="AA49" s="629"/>
      <c r="AB49" s="661">
        <f t="shared" si="15"/>
        <v>0</v>
      </c>
      <c r="AC49" s="630">
        <f t="shared" si="16"/>
        <v>0</v>
      </c>
      <c r="AD49" s="626"/>
      <c r="AE49" s="627"/>
      <c r="AF49" s="628"/>
      <c r="AG49" s="660">
        <f t="shared" si="17"/>
        <v>0</v>
      </c>
      <c r="AH49" s="629"/>
      <c r="AI49" s="661">
        <f t="shared" si="18"/>
        <v>0</v>
      </c>
      <c r="AJ49" s="630">
        <f t="shared" si="19"/>
        <v>0</v>
      </c>
      <c r="AK49" s="626"/>
      <c r="AL49" s="627"/>
      <c r="AM49" s="628"/>
      <c r="AN49" s="660">
        <f t="shared" si="20"/>
        <v>0</v>
      </c>
      <c r="AO49" s="629"/>
      <c r="AP49" s="661">
        <f t="shared" si="21"/>
        <v>0</v>
      </c>
      <c r="AQ49" s="630">
        <f t="shared" si="22"/>
        <v>0</v>
      </c>
      <c r="AR49" s="626"/>
      <c r="AS49" s="627"/>
      <c r="AT49" s="628"/>
      <c r="AU49" s="660">
        <f t="shared" si="1"/>
        <v>0</v>
      </c>
      <c r="AV49" s="629"/>
      <c r="AW49" s="661">
        <f t="shared" si="23"/>
        <v>0</v>
      </c>
      <c r="AX49" s="630">
        <f t="shared" si="24"/>
        <v>0</v>
      </c>
      <c r="AY49" s="626"/>
      <c r="AZ49" s="627"/>
      <c r="BA49" s="628"/>
      <c r="BB49" s="660">
        <f t="shared" si="2"/>
        <v>0</v>
      </c>
      <c r="BC49" s="629"/>
      <c r="BD49" s="661">
        <f t="shared" si="25"/>
        <v>0</v>
      </c>
      <c r="BE49" s="630">
        <f t="shared" si="26"/>
        <v>0</v>
      </c>
      <c r="BF49" s="626"/>
      <c r="BG49" s="627"/>
      <c r="BH49" s="628"/>
      <c r="BI49" s="660">
        <f t="shared" si="3"/>
        <v>0</v>
      </c>
      <c r="BJ49" s="629"/>
      <c r="BK49" s="661">
        <f t="shared" si="27"/>
        <v>0</v>
      </c>
      <c r="BL49" s="630">
        <f t="shared" si="28"/>
        <v>0</v>
      </c>
      <c r="BM49" s="626"/>
      <c r="BN49" s="627"/>
      <c r="BO49" s="628"/>
      <c r="BP49" s="660">
        <f t="shared" si="4"/>
        <v>0</v>
      </c>
      <c r="BQ49" s="629"/>
      <c r="BR49" s="661">
        <f t="shared" si="29"/>
        <v>0</v>
      </c>
      <c r="BS49" s="630">
        <f t="shared" si="30"/>
        <v>0</v>
      </c>
      <c r="BT49" s="679">
        <f t="shared" si="31"/>
        <v>0</v>
      </c>
      <c r="BU49" s="662">
        <f t="shared" si="31"/>
        <v>0</v>
      </c>
      <c r="BV49" s="680">
        <f t="shared" si="31"/>
        <v>0</v>
      </c>
    </row>
    <row r="50" spans="1:74" s="631" customFormat="1" ht="20.100000000000001" customHeight="1">
      <c r="A50" s="625"/>
      <c r="B50" s="626"/>
      <c r="C50" s="627"/>
      <c r="D50" s="628"/>
      <c r="E50" s="660">
        <f t="shared" si="6"/>
        <v>0</v>
      </c>
      <c r="F50" s="629"/>
      <c r="G50" s="661">
        <f t="shared" si="7"/>
        <v>0</v>
      </c>
      <c r="H50" s="630">
        <f t="shared" si="8"/>
        <v>0</v>
      </c>
      <c r="I50" s="626"/>
      <c r="J50" s="627"/>
      <c r="K50" s="628"/>
      <c r="L50" s="660">
        <f t="shared" si="0"/>
        <v>0</v>
      </c>
      <c r="M50" s="629"/>
      <c r="N50" s="661">
        <f t="shared" si="9"/>
        <v>0</v>
      </c>
      <c r="O50" s="630">
        <f t="shared" si="10"/>
        <v>0</v>
      </c>
      <c r="P50" s="626"/>
      <c r="Q50" s="627"/>
      <c r="R50" s="628"/>
      <c r="S50" s="660">
        <f t="shared" si="11"/>
        <v>0</v>
      </c>
      <c r="T50" s="629"/>
      <c r="U50" s="661">
        <f t="shared" si="12"/>
        <v>0</v>
      </c>
      <c r="V50" s="630">
        <f t="shared" si="13"/>
        <v>0</v>
      </c>
      <c r="W50" s="626"/>
      <c r="X50" s="627"/>
      <c r="Y50" s="628"/>
      <c r="Z50" s="660">
        <f t="shared" si="14"/>
        <v>0</v>
      </c>
      <c r="AA50" s="629"/>
      <c r="AB50" s="661">
        <f t="shared" si="15"/>
        <v>0</v>
      </c>
      <c r="AC50" s="630">
        <f t="shared" si="16"/>
        <v>0</v>
      </c>
      <c r="AD50" s="626"/>
      <c r="AE50" s="627"/>
      <c r="AF50" s="628"/>
      <c r="AG50" s="660">
        <f t="shared" si="17"/>
        <v>0</v>
      </c>
      <c r="AH50" s="629"/>
      <c r="AI50" s="661">
        <f t="shared" si="18"/>
        <v>0</v>
      </c>
      <c r="AJ50" s="630">
        <f t="shared" si="19"/>
        <v>0</v>
      </c>
      <c r="AK50" s="626"/>
      <c r="AL50" s="627"/>
      <c r="AM50" s="628"/>
      <c r="AN50" s="660">
        <f t="shared" si="20"/>
        <v>0</v>
      </c>
      <c r="AO50" s="629"/>
      <c r="AP50" s="661">
        <f t="shared" si="21"/>
        <v>0</v>
      </c>
      <c r="AQ50" s="630">
        <f t="shared" si="22"/>
        <v>0</v>
      </c>
      <c r="AR50" s="626"/>
      <c r="AS50" s="627"/>
      <c r="AT50" s="628"/>
      <c r="AU50" s="660">
        <f t="shared" si="1"/>
        <v>0</v>
      </c>
      <c r="AV50" s="629"/>
      <c r="AW50" s="661">
        <f t="shared" si="23"/>
        <v>0</v>
      </c>
      <c r="AX50" s="630">
        <f t="shared" si="24"/>
        <v>0</v>
      </c>
      <c r="AY50" s="626"/>
      <c r="AZ50" s="627"/>
      <c r="BA50" s="628"/>
      <c r="BB50" s="660">
        <f t="shared" si="2"/>
        <v>0</v>
      </c>
      <c r="BC50" s="629"/>
      <c r="BD50" s="661">
        <f t="shared" si="25"/>
        <v>0</v>
      </c>
      <c r="BE50" s="630">
        <f t="shared" si="26"/>
        <v>0</v>
      </c>
      <c r="BF50" s="626"/>
      <c r="BG50" s="627"/>
      <c r="BH50" s="628"/>
      <c r="BI50" s="660">
        <f t="shared" si="3"/>
        <v>0</v>
      </c>
      <c r="BJ50" s="629"/>
      <c r="BK50" s="661">
        <f t="shared" si="27"/>
        <v>0</v>
      </c>
      <c r="BL50" s="630">
        <f t="shared" si="28"/>
        <v>0</v>
      </c>
      <c r="BM50" s="626"/>
      <c r="BN50" s="627"/>
      <c r="BO50" s="628"/>
      <c r="BP50" s="660">
        <f t="shared" si="4"/>
        <v>0</v>
      </c>
      <c r="BQ50" s="629"/>
      <c r="BR50" s="661">
        <f t="shared" si="29"/>
        <v>0</v>
      </c>
      <c r="BS50" s="630">
        <f t="shared" si="30"/>
        <v>0</v>
      </c>
      <c r="BT50" s="679">
        <f t="shared" si="31"/>
        <v>0</v>
      </c>
      <c r="BU50" s="662">
        <f t="shared" si="31"/>
        <v>0</v>
      </c>
      <c r="BV50" s="680">
        <f t="shared" si="31"/>
        <v>0</v>
      </c>
    </row>
    <row r="51" spans="1:74" s="631" customFormat="1" ht="20.100000000000001" customHeight="1">
      <c r="A51" s="625"/>
      <c r="B51" s="626"/>
      <c r="C51" s="627"/>
      <c r="D51" s="628"/>
      <c r="E51" s="660">
        <f t="shared" si="6"/>
        <v>0</v>
      </c>
      <c r="F51" s="629"/>
      <c r="G51" s="661">
        <f t="shared" si="7"/>
        <v>0</v>
      </c>
      <c r="H51" s="630">
        <f t="shared" si="8"/>
        <v>0</v>
      </c>
      <c r="I51" s="626"/>
      <c r="J51" s="627"/>
      <c r="K51" s="628"/>
      <c r="L51" s="660">
        <f t="shared" si="0"/>
        <v>0</v>
      </c>
      <c r="M51" s="629"/>
      <c r="N51" s="661">
        <f t="shared" si="9"/>
        <v>0</v>
      </c>
      <c r="O51" s="630">
        <f t="shared" si="10"/>
        <v>0</v>
      </c>
      <c r="P51" s="626"/>
      <c r="Q51" s="627"/>
      <c r="R51" s="628"/>
      <c r="S51" s="660">
        <f t="shared" si="11"/>
        <v>0</v>
      </c>
      <c r="T51" s="629"/>
      <c r="U51" s="661">
        <f t="shared" si="12"/>
        <v>0</v>
      </c>
      <c r="V51" s="630">
        <f t="shared" si="13"/>
        <v>0</v>
      </c>
      <c r="W51" s="626"/>
      <c r="X51" s="627"/>
      <c r="Y51" s="628"/>
      <c r="Z51" s="660">
        <f t="shared" si="14"/>
        <v>0</v>
      </c>
      <c r="AA51" s="629"/>
      <c r="AB51" s="661">
        <f t="shared" si="15"/>
        <v>0</v>
      </c>
      <c r="AC51" s="630">
        <f t="shared" si="16"/>
        <v>0</v>
      </c>
      <c r="AD51" s="626"/>
      <c r="AE51" s="627"/>
      <c r="AF51" s="628"/>
      <c r="AG51" s="660">
        <f t="shared" si="17"/>
        <v>0</v>
      </c>
      <c r="AH51" s="629"/>
      <c r="AI51" s="661">
        <f t="shared" si="18"/>
        <v>0</v>
      </c>
      <c r="AJ51" s="630">
        <f t="shared" si="19"/>
        <v>0</v>
      </c>
      <c r="AK51" s="626"/>
      <c r="AL51" s="627"/>
      <c r="AM51" s="628"/>
      <c r="AN51" s="660">
        <f t="shared" si="20"/>
        <v>0</v>
      </c>
      <c r="AO51" s="629"/>
      <c r="AP51" s="661">
        <f t="shared" si="21"/>
        <v>0</v>
      </c>
      <c r="AQ51" s="630">
        <f t="shared" si="22"/>
        <v>0</v>
      </c>
      <c r="AR51" s="626"/>
      <c r="AS51" s="627"/>
      <c r="AT51" s="628"/>
      <c r="AU51" s="660">
        <f t="shared" si="1"/>
        <v>0</v>
      </c>
      <c r="AV51" s="629"/>
      <c r="AW51" s="661">
        <f t="shared" si="23"/>
        <v>0</v>
      </c>
      <c r="AX51" s="630">
        <f t="shared" si="24"/>
        <v>0</v>
      </c>
      <c r="AY51" s="626"/>
      <c r="AZ51" s="627"/>
      <c r="BA51" s="628"/>
      <c r="BB51" s="660">
        <f t="shared" si="2"/>
        <v>0</v>
      </c>
      <c r="BC51" s="629"/>
      <c r="BD51" s="661">
        <f t="shared" si="25"/>
        <v>0</v>
      </c>
      <c r="BE51" s="630">
        <f t="shared" si="26"/>
        <v>0</v>
      </c>
      <c r="BF51" s="626"/>
      <c r="BG51" s="627"/>
      <c r="BH51" s="628"/>
      <c r="BI51" s="660">
        <f t="shared" si="3"/>
        <v>0</v>
      </c>
      <c r="BJ51" s="629"/>
      <c r="BK51" s="661">
        <f t="shared" si="27"/>
        <v>0</v>
      </c>
      <c r="BL51" s="630">
        <f t="shared" si="28"/>
        <v>0</v>
      </c>
      <c r="BM51" s="626"/>
      <c r="BN51" s="627"/>
      <c r="BO51" s="628"/>
      <c r="BP51" s="660">
        <f t="shared" si="4"/>
        <v>0</v>
      </c>
      <c r="BQ51" s="629"/>
      <c r="BR51" s="661">
        <f t="shared" si="29"/>
        <v>0</v>
      </c>
      <c r="BS51" s="630">
        <f t="shared" si="30"/>
        <v>0</v>
      </c>
      <c r="BT51" s="679">
        <f t="shared" si="31"/>
        <v>0</v>
      </c>
      <c r="BU51" s="662">
        <f t="shared" si="31"/>
        <v>0</v>
      </c>
      <c r="BV51" s="680">
        <f t="shared" si="31"/>
        <v>0</v>
      </c>
    </row>
    <row r="52" spans="1:74" s="631" customFormat="1" ht="20.100000000000001" customHeight="1">
      <c r="A52" s="625"/>
      <c r="B52" s="626"/>
      <c r="C52" s="627"/>
      <c r="D52" s="628"/>
      <c r="E52" s="660">
        <f t="shared" si="6"/>
        <v>0</v>
      </c>
      <c r="F52" s="629"/>
      <c r="G52" s="661">
        <f t="shared" si="7"/>
        <v>0</v>
      </c>
      <c r="H52" s="630">
        <f t="shared" si="8"/>
        <v>0</v>
      </c>
      <c r="I52" s="626"/>
      <c r="J52" s="627"/>
      <c r="K52" s="628"/>
      <c r="L52" s="660">
        <f t="shared" si="0"/>
        <v>0</v>
      </c>
      <c r="M52" s="629"/>
      <c r="N52" s="661">
        <f t="shared" si="9"/>
        <v>0</v>
      </c>
      <c r="O52" s="630">
        <f t="shared" si="10"/>
        <v>0</v>
      </c>
      <c r="P52" s="626"/>
      <c r="Q52" s="627"/>
      <c r="R52" s="628"/>
      <c r="S52" s="660">
        <f t="shared" si="11"/>
        <v>0</v>
      </c>
      <c r="T52" s="629"/>
      <c r="U52" s="661">
        <f t="shared" si="12"/>
        <v>0</v>
      </c>
      <c r="V52" s="630">
        <f t="shared" si="13"/>
        <v>0</v>
      </c>
      <c r="W52" s="626"/>
      <c r="X52" s="627"/>
      <c r="Y52" s="628"/>
      <c r="Z52" s="660">
        <f t="shared" si="14"/>
        <v>0</v>
      </c>
      <c r="AA52" s="629"/>
      <c r="AB52" s="661">
        <f t="shared" si="15"/>
        <v>0</v>
      </c>
      <c r="AC52" s="630">
        <f t="shared" si="16"/>
        <v>0</v>
      </c>
      <c r="AD52" s="626"/>
      <c r="AE52" s="627"/>
      <c r="AF52" s="628"/>
      <c r="AG52" s="660">
        <f t="shared" si="17"/>
        <v>0</v>
      </c>
      <c r="AH52" s="629"/>
      <c r="AI52" s="661">
        <f t="shared" si="18"/>
        <v>0</v>
      </c>
      <c r="AJ52" s="630">
        <f t="shared" si="19"/>
        <v>0</v>
      </c>
      <c r="AK52" s="626"/>
      <c r="AL52" s="627"/>
      <c r="AM52" s="628"/>
      <c r="AN52" s="660">
        <f t="shared" si="20"/>
        <v>0</v>
      </c>
      <c r="AO52" s="629"/>
      <c r="AP52" s="661">
        <f t="shared" si="21"/>
        <v>0</v>
      </c>
      <c r="AQ52" s="630">
        <f t="shared" si="22"/>
        <v>0</v>
      </c>
      <c r="AR52" s="626"/>
      <c r="AS52" s="627"/>
      <c r="AT52" s="628"/>
      <c r="AU52" s="660">
        <f t="shared" si="1"/>
        <v>0</v>
      </c>
      <c r="AV52" s="629"/>
      <c r="AW52" s="661">
        <f t="shared" si="23"/>
        <v>0</v>
      </c>
      <c r="AX52" s="630">
        <f t="shared" si="24"/>
        <v>0</v>
      </c>
      <c r="AY52" s="626"/>
      <c r="AZ52" s="627"/>
      <c r="BA52" s="628"/>
      <c r="BB52" s="660">
        <f t="shared" si="2"/>
        <v>0</v>
      </c>
      <c r="BC52" s="629"/>
      <c r="BD52" s="661">
        <f t="shared" si="25"/>
        <v>0</v>
      </c>
      <c r="BE52" s="630">
        <f t="shared" si="26"/>
        <v>0</v>
      </c>
      <c r="BF52" s="626"/>
      <c r="BG52" s="627"/>
      <c r="BH52" s="628"/>
      <c r="BI52" s="660">
        <f t="shared" si="3"/>
        <v>0</v>
      </c>
      <c r="BJ52" s="629"/>
      <c r="BK52" s="661">
        <f t="shared" si="27"/>
        <v>0</v>
      </c>
      <c r="BL52" s="630">
        <f t="shared" si="28"/>
        <v>0</v>
      </c>
      <c r="BM52" s="626"/>
      <c r="BN52" s="627"/>
      <c r="BO52" s="628"/>
      <c r="BP52" s="660">
        <f t="shared" si="4"/>
        <v>0</v>
      </c>
      <c r="BQ52" s="629"/>
      <c r="BR52" s="661">
        <f t="shared" si="29"/>
        <v>0</v>
      </c>
      <c r="BS52" s="630">
        <f t="shared" si="30"/>
        <v>0</v>
      </c>
      <c r="BT52" s="679">
        <f t="shared" si="31"/>
        <v>0</v>
      </c>
      <c r="BU52" s="662">
        <f t="shared" si="31"/>
        <v>0</v>
      </c>
      <c r="BV52" s="680">
        <f t="shared" si="31"/>
        <v>0</v>
      </c>
    </row>
    <row r="53" spans="1:74" s="631" customFormat="1" ht="20.100000000000001" customHeight="1">
      <c r="A53" s="625"/>
      <c r="B53" s="626"/>
      <c r="C53" s="627"/>
      <c r="D53" s="628"/>
      <c r="E53" s="660">
        <f t="shared" si="6"/>
        <v>0</v>
      </c>
      <c r="F53" s="629"/>
      <c r="G53" s="661">
        <f t="shared" si="7"/>
        <v>0</v>
      </c>
      <c r="H53" s="630">
        <f t="shared" si="8"/>
        <v>0</v>
      </c>
      <c r="I53" s="626"/>
      <c r="J53" s="627"/>
      <c r="K53" s="628"/>
      <c r="L53" s="660">
        <f t="shared" si="0"/>
        <v>0</v>
      </c>
      <c r="M53" s="629"/>
      <c r="N53" s="661">
        <f t="shared" si="9"/>
        <v>0</v>
      </c>
      <c r="O53" s="630">
        <f t="shared" si="10"/>
        <v>0</v>
      </c>
      <c r="P53" s="626"/>
      <c r="Q53" s="627"/>
      <c r="R53" s="628"/>
      <c r="S53" s="660">
        <f t="shared" si="11"/>
        <v>0</v>
      </c>
      <c r="T53" s="629"/>
      <c r="U53" s="661">
        <f t="shared" si="12"/>
        <v>0</v>
      </c>
      <c r="V53" s="630">
        <f t="shared" si="13"/>
        <v>0</v>
      </c>
      <c r="W53" s="626"/>
      <c r="X53" s="627"/>
      <c r="Y53" s="628"/>
      <c r="Z53" s="660">
        <f t="shared" si="14"/>
        <v>0</v>
      </c>
      <c r="AA53" s="629"/>
      <c r="AB53" s="661">
        <f t="shared" si="15"/>
        <v>0</v>
      </c>
      <c r="AC53" s="630">
        <f t="shared" si="16"/>
        <v>0</v>
      </c>
      <c r="AD53" s="626"/>
      <c r="AE53" s="627"/>
      <c r="AF53" s="628"/>
      <c r="AG53" s="660">
        <f t="shared" si="17"/>
        <v>0</v>
      </c>
      <c r="AH53" s="629"/>
      <c r="AI53" s="661">
        <f t="shared" si="18"/>
        <v>0</v>
      </c>
      <c r="AJ53" s="630">
        <f t="shared" si="19"/>
        <v>0</v>
      </c>
      <c r="AK53" s="626"/>
      <c r="AL53" s="627"/>
      <c r="AM53" s="628"/>
      <c r="AN53" s="660">
        <f t="shared" si="20"/>
        <v>0</v>
      </c>
      <c r="AO53" s="629"/>
      <c r="AP53" s="661">
        <f t="shared" si="21"/>
        <v>0</v>
      </c>
      <c r="AQ53" s="630">
        <f t="shared" si="22"/>
        <v>0</v>
      </c>
      <c r="AR53" s="626"/>
      <c r="AS53" s="627"/>
      <c r="AT53" s="628"/>
      <c r="AU53" s="660">
        <f t="shared" si="1"/>
        <v>0</v>
      </c>
      <c r="AV53" s="629"/>
      <c r="AW53" s="661">
        <f t="shared" si="23"/>
        <v>0</v>
      </c>
      <c r="AX53" s="630">
        <f t="shared" si="24"/>
        <v>0</v>
      </c>
      <c r="AY53" s="626"/>
      <c r="AZ53" s="627"/>
      <c r="BA53" s="628"/>
      <c r="BB53" s="660">
        <f t="shared" si="2"/>
        <v>0</v>
      </c>
      <c r="BC53" s="629"/>
      <c r="BD53" s="661">
        <f t="shared" si="25"/>
        <v>0</v>
      </c>
      <c r="BE53" s="630">
        <f t="shared" si="26"/>
        <v>0</v>
      </c>
      <c r="BF53" s="626"/>
      <c r="BG53" s="627"/>
      <c r="BH53" s="628"/>
      <c r="BI53" s="660">
        <f t="shared" si="3"/>
        <v>0</v>
      </c>
      <c r="BJ53" s="629"/>
      <c r="BK53" s="661">
        <f t="shared" si="27"/>
        <v>0</v>
      </c>
      <c r="BL53" s="630">
        <f t="shared" si="28"/>
        <v>0</v>
      </c>
      <c r="BM53" s="626"/>
      <c r="BN53" s="627"/>
      <c r="BO53" s="628"/>
      <c r="BP53" s="660">
        <f t="shared" si="4"/>
        <v>0</v>
      </c>
      <c r="BQ53" s="629"/>
      <c r="BR53" s="661">
        <f t="shared" si="29"/>
        <v>0</v>
      </c>
      <c r="BS53" s="630">
        <f t="shared" si="30"/>
        <v>0</v>
      </c>
      <c r="BT53" s="679">
        <f t="shared" si="31"/>
        <v>0</v>
      </c>
      <c r="BU53" s="662">
        <f t="shared" si="31"/>
        <v>0</v>
      </c>
      <c r="BV53" s="680">
        <f t="shared" si="31"/>
        <v>0</v>
      </c>
    </row>
    <row r="54" spans="1:74" s="631" customFormat="1" ht="20.100000000000001" customHeight="1">
      <c r="A54" s="625"/>
      <c r="B54" s="626"/>
      <c r="C54" s="627"/>
      <c r="D54" s="628"/>
      <c r="E54" s="660">
        <f t="shared" si="6"/>
        <v>0</v>
      </c>
      <c r="F54" s="629"/>
      <c r="G54" s="661">
        <f t="shared" si="7"/>
        <v>0</v>
      </c>
      <c r="H54" s="630">
        <f t="shared" si="8"/>
        <v>0</v>
      </c>
      <c r="I54" s="626"/>
      <c r="J54" s="627"/>
      <c r="K54" s="628"/>
      <c r="L54" s="660">
        <f t="shared" si="0"/>
        <v>0</v>
      </c>
      <c r="M54" s="629"/>
      <c r="N54" s="661">
        <f t="shared" si="9"/>
        <v>0</v>
      </c>
      <c r="O54" s="630">
        <f t="shared" si="10"/>
        <v>0</v>
      </c>
      <c r="P54" s="626"/>
      <c r="Q54" s="627"/>
      <c r="R54" s="628"/>
      <c r="S54" s="660">
        <f t="shared" si="11"/>
        <v>0</v>
      </c>
      <c r="T54" s="629"/>
      <c r="U54" s="661">
        <f t="shared" si="12"/>
        <v>0</v>
      </c>
      <c r="V54" s="630">
        <f t="shared" si="13"/>
        <v>0</v>
      </c>
      <c r="W54" s="626"/>
      <c r="X54" s="627"/>
      <c r="Y54" s="628"/>
      <c r="Z54" s="660">
        <f t="shared" si="14"/>
        <v>0</v>
      </c>
      <c r="AA54" s="629"/>
      <c r="AB54" s="661">
        <f t="shared" si="15"/>
        <v>0</v>
      </c>
      <c r="AC54" s="630">
        <f t="shared" si="16"/>
        <v>0</v>
      </c>
      <c r="AD54" s="626"/>
      <c r="AE54" s="627"/>
      <c r="AF54" s="628"/>
      <c r="AG54" s="660">
        <f t="shared" si="17"/>
        <v>0</v>
      </c>
      <c r="AH54" s="629"/>
      <c r="AI54" s="661">
        <f t="shared" si="18"/>
        <v>0</v>
      </c>
      <c r="AJ54" s="630">
        <f t="shared" si="19"/>
        <v>0</v>
      </c>
      <c r="AK54" s="626"/>
      <c r="AL54" s="627"/>
      <c r="AM54" s="628"/>
      <c r="AN54" s="660">
        <f t="shared" si="20"/>
        <v>0</v>
      </c>
      <c r="AO54" s="629"/>
      <c r="AP54" s="661">
        <f t="shared" si="21"/>
        <v>0</v>
      </c>
      <c r="AQ54" s="630">
        <f t="shared" si="22"/>
        <v>0</v>
      </c>
      <c r="AR54" s="626"/>
      <c r="AS54" s="627"/>
      <c r="AT54" s="628"/>
      <c r="AU54" s="660">
        <f t="shared" si="1"/>
        <v>0</v>
      </c>
      <c r="AV54" s="629"/>
      <c r="AW54" s="661">
        <f t="shared" si="23"/>
        <v>0</v>
      </c>
      <c r="AX54" s="630">
        <f t="shared" si="24"/>
        <v>0</v>
      </c>
      <c r="AY54" s="626"/>
      <c r="AZ54" s="627"/>
      <c r="BA54" s="628"/>
      <c r="BB54" s="660">
        <f t="shared" si="2"/>
        <v>0</v>
      </c>
      <c r="BC54" s="629"/>
      <c r="BD54" s="661">
        <f t="shared" si="25"/>
        <v>0</v>
      </c>
      <c r="BE54" s="630">
        <f t="shared" si="26"/>
        <v>0</v>
      </c>
      <c r="BF54" s="626"/>
      <c r="BG54" s="627"/>
      <c r="BH54" s="628"/>
      <c r="BI54" s="660">
        <f t="shared" si="3"/>
        <v>0</v>
      </c>
      <c r="BJ54" s="629"/>
      <c r="BK54" s="661">
        <f t="shared" si="27"/>
        <v>0</v>
      </c>
      <c r="BL54" s="630">
        <f t="shared" si="28"/>
        <v>0</v>
      </c>
      <c r="BM54" s="626"/>
      <c r="BN54" s="627"/>
      <c r="BO54" s="628"/>
      <c r="BP54" s="660">
        <f t="shared" si="4"/>
        <v>0</v>
      </c>
      <c r="BQ54" s="629"/>
      <c r="BR54" s="661">
        <f t="shared" si="29"/>
        <v>0</v>
      </c>
      <c r="BS54" s="630">
        <f t="shared" si="30"/>
        <v>0</v>
      </c>
      <c r="BT54" s="679">
        <f t="shared" si="31"/>
        <v>0</v>
      </c>
      <c r="BU54" s="662">
        <f t="shared" si="31"/>
        <v>0</v>
      </c>
      <c r="BV54" s="680">
        <f t="shared" si="31"/>
        <v>0</v>
      </c>
    </row>
    <row r="55" spans="1:74" s="165" customFormat="1" ht="20.100000000000001" customHeight="1">
      <c r="A55" s="335"/>
      <c r="B55" s="1175" t="s">
        <v>203</v>
      </c>
      <c r="C55" s="1176"/>
      <c r="D55" s="1176"/>
      <c r="E55" s="1177"/>
      <c r="F55" s="662">
        <f>SUM(F12:F54)</f>
        <v>0</v>
      </c>
      <c r="G55" s="663">
        <f t="shared" ref="G55:H55" si="32">SUM(G12:G54)</f>
        <v>0</v>
      </c>
      <c r="H55" s="664">
        <f t="shared" si="32"/>
        <v>0</v>
      </c>
      <c r="I55" s="1175" t="s">
        <v>203</v>
      </c>
      <c r="J55" s="1176"/>
      <c r="K55" s="1176"/>
      <c r="L55" s="1177"/>
      <c r="M55" s="662">
        <f>SUM(M12:M54)</f>
        <v>0</v>
      </c>
      <c r="N55" s="663">
        <f t="shared" ref="N55" si="33">SUM(N12:N54)</f>
        <v>0</v>
      </c>
      <c r="O55" s="664">
        <f>SUM(O12:O54)</f>
        <v>0</v>
      </c>
      <c r="P55" s="1175" t="s">
        <v>203</v>
      </c>
      <c r="Q55" s="1176"/>
      <c r="R55" s="1176"/>
      <c r="S55" s="1177"/>
      <c r="T55" s="662">
        <f>SUM(T12:T54)</f>
        <v>0</v>
      </c>
      <c r="U55" s="663">
        <f t="shared" ref="U55" si="34">SUM(U12:U54)</f>
        <v>0</v>
      </c>
      <c r="V55" s="664">
        <f>SUM(V12:V54)</f>
        <v>0</v>
      </c>
      <c r="W55" s="1175" t="s">
        <v>203</v>
      </c>
      <c r="X55" s="1176"/>
      <c r="Y55" s="1176"/>
      <c r="Z55" s="1177"/>
      <c r="AA55" s="662">
        <f>SUM(AA12:AA54)</f>
        <v>0</v>
      </c>
      <c r="AB55" s="663">
        <f>SUM(AB12:AB54)</f>
        <v>0</v>
      </c>
      <c r="AC55" s="664">
        <f t="shared" ref="AC55" si="35">SUM(AC12:AC54)</f>
        <v>0</v>
      </c>
      <c r="AD55" s="1175" t="s">
        <v>203</v>
      </c>
      <c r="AE55" s="1176"/>
      <c r="AF55" s="1176"/>
      <c r="AG55" s="1177"/>
      <c r="AH55" s="662">
        <f>SUM(AH12:AH54)</f>
        <v>0</v>
      </c>
      <c r="AI55" s="663">
        <f t="shared" ref="AI55:AJ55" si="36">SUM(AI12:AI54)</f>
        <v>0</v>
      </c>
      <c r="AJ55" s="664">
        <f t="shared" si="36"/>
        <v>0</v>
      </c>
      <c r="AK55" s="1175" t="s">
        <v>203</v>
      </c>
      <c r="AL55" s="1176"/>
      <c r="AM55" s="1176"/>
      <c r="AN55" s="1177"/>
      <c r="AO55" s="662">
        <f>SUM(AO12:AO54)</f>
        <v>0</v>
      </c>
      <c r="AP55" s="663">
        <f t="shared" ref="AP55:AQ55" si="37">SUM(AP12:AP54)</f>
        <v>0</v>
      </c>
      <c r="AQ55" s="664">
        <f t="shared" si="37"/>
        <v>0</v>
      </c>
      <c r="AR55" s="1175" t="s">
        <v>203</v>
      </c>
      <c r="AS55" s="1176"/>
      <c r="AT55" s="1176"/>
      <c r="AU55" s="1177"/>
      <c r="AV55" s="662">
        <f>SUM(AV12:AV54)</f>
        <v>0</v>
      </c>
      <c r="AW55" s="663">
        <f t="shared" ref="AW55:AX55" si="38">SUM(AW12:AW54)</f>
        <v>0</v>
      </c>
      <c r="AX55" s="664">
        <f t="shared" si="38"/>
        <v>0</v>
      </c>
      <c r="AY55" s="1175" t="s">
        <v>203</v>
      </c>
      <c r="AZ55" s="1176"/>
      <c r="BA55" s="1176"/>
      <c r="BB55" s="1177"/>
      <c r="BC55" s="662">
        <f>SUM(BC12:BC54)</f>
        <v>0</v>
      </c>
      <c r="BD55" s="663">
        <f t="shared" ref="BD55:BE55" si="39">SUM(BD12:BD54)</f>
        <v>0</v>
      </c>
      <c r="BE55" s="664">
        <f t="shared" si="39"/>
        <v>0</v>
      </c>
      <c r="BF55" s="1175" t="s">
        <v>203</v>
      </c>
      <c r="BG55" s="1176"/>
      <c r="BH55" s="1176"/>
      <c r="BI55" s="1177"/>
      <c r="BJ55" s="662">
        <f>SUM(BJ12:BJ54)</f>
        <v>0</v>
      </c>
      <c r="BK55" s="663">
        <f t="shared" ref="BK55:BL55" si="40">SUM(BK12:BK54)</f>
        <v>0</v>
      </c>
      <c r="BL55" s="664">
        <f t="shared" si="40"/>
        <v>0</v>
      </c>
      <c r="BM55" s="1175" t="s">
        <v>203</v>
      </c>
      <c r="BN55" s="1176"/>
      <c r="BO55" s="1176"/>
      <c r="BP55" s="1177"/>
      <c r="BQ55" s="662">
        <f>SUM(BQ12:BQ54)</f>
        <v>0</v>
      </c>
      <c r="BR55" s="663">
        <f t="shared" ref="BR55:BV55" si="41">SUM(BR12:BR54)</f>
        <v>0</v>
      </c>
      <c r="BS55" s="664">
        <f t="shared" si="41"/>
        <v>0</v>
      </c>
      <c r="BT55" s="665">
        <f>SUM(BT12:BT54)</f>
        <v>0</v>
      </c>
      <c r="BU55" s="662">
        <f t="shared" si="41"/>
        <v>0</v>
      </c>
      <c r="BV55" s="664">
        <f t="shared" si="41"/>
        <v>0</v>
      </c>
    </row>
    <row r="56" spans="1:74" ht="20.100000000000001" customHeight="1">
      <c r="A56" s="336"/>
      <c r="B56" s="1302" t="s">
        <v>204</v>
      </c>
      <c r="C56" s="1303"/>
      <c r="D56" s="1304"/>
      <c r="E56" s="185">
        <f>SUM(E12:E54)</f>
        <v>0</v>
      </c>
      <c r="F56" s="167"/>
      <c r="G56" s="666"/>
      <c r="H56" s="186"/>
      <c r="I56" s="1302" t="s">
        <v>204</v>
      </c>
      <c r="J56" s="1303"/>
      <c r="K56" s="1304"/>
      <c r="L56" s="185">
        <f>SUM(L12:L54)</f>
        <v>0</v>
      </c>
      <c r="M56" s="167"/>
      <c r="N56" s="666"/>
      <c r="O56" s="186"/>
      <c r="P56" s="1302" t="s">
        <v>204</v>
      </c>
      <c r="Q56" s="1303"/>
      <c r="R56" s="1304"/>
      <c r="S56" s="185">
        <f>SUM(S12:S54)</f>
        <v>0</v>
      </c>
      <c r="T56" s="167"/>
      <c r="U56" s="666"/>
      <c r="V56" s="186"/>
      <c r="W56" s="1302" t="s">
        <v>204</v>
      </c>
      <c r="X56" s="1303"/>
      <c r="Y56" s="1304"/>
      <c r="Z56" s="185">
        <f>SUM(Z12:Z54)</f>
        <v>0</v>
      </c>
      <c r="AA56" s="167"/>
      <c r="AB56" s="666"/>
      <c r="AC56" s="186"/>
      <c r="AD56" s="1302" t="s">
        <v>204</v>
      </c>
      <c r="AE56" s="1303"/>
      <c r="AF56" s="1304"/>
      <c r="AG56" s="185">
        <f>SUM(AG12:AG54)</f>
        <v>0</v>
      </c>
      <c r="AH56" s="167"/>
      <c r="AI56" s="666"/>
      <c r="AJ56" s="186"/>
      <c r="AK56" s="1302" t="s">
        <v>204</v>
      </c>
      <c r="AL56" s="1303"/>
      <c r="AM56" s="1304"/>
      <c r="AN56" s="185">
        <f>SUM(AN12:AN54)</f>
        <v>0</v>
      </c>
      <c r="AO56" s="167"/>
      <c r="AP56" s="666"/>
      <c r="AQ56" s="186"/>
      <c r="AR56" s="1302" t="s">
        <v>204</v>
      </c>
      <c r="AS56" s="1303"/>
      <c r="AT56" s="1304"/>
      <c r="AU56" s="185">
        <f>SUM(AU12:AU54)</f>
        <v>0</v>
      </c>
      <c r="AV56" s="167"/>
      <c r="AW56" s="666"/>
      <c r="AX56" s="186"/>
      <c r="AY56" s="1302" t="s">
        <v>204</v>
      </c>
      <c r="AZ56" s="1303"/>
      <c r="BA56" s="1304"/>
      <c r="BB56" s="185">
        <f>SUM(BB12:BB54)</f>
        <v>0</v>
      </c>
      <c r="BC56" s="167"/>
      <c r="BD56" s="666"/>
      <c r="BE56" s="186"/>
      <c r="BF56" s="1302" t="s">
        <v>204</v>
      </c>
      <c r="BG56" s="1303"/>
      <c r="BH56" s="1304"/>
      <c r="BI56" s="185">
        <f>SUM(BI12:BI54)</f>
        <v>0</v>
      </c>
      <c r="BJ56" s="167"/>
      <c r="BK56" s="666"/>
      <c r="BL56" s="186"/>
      <c r="BM56" s="1302" t="s">
        <v>204</v>
      </c>
      <c r="BN56" s="1303"/>
      <c r="BO56" s="1304"/>
      <c r="BP56" s="185">
        <f>SUM(BP12:BP54)</f>
        <v>0</v>
      </c>
      <c r="BQ56" s="167"/>
      <c r="BR56" s="666"/>
      <c r="BS56" s="186"/>
      <c r="BT56" s="667"/>
      <c r="BU56" s="668"/>
      <c r="BV56" s="186"/>
    </row>
    <row r="57" spans="1:74" s="558" customFormat="1" ht="20.100000000000001" customHeight="1">
      <c r="A57" s="632"/>
      <c r="B57" s="632"/>
      <c r="C57" s="633"/>
      <c r="D57" s="633"/>
      <c r="E57" s="634" t="s">
        <v>205</v>
      </c>
      <c r="F57" s="635"/>
      <c r="G57" s="719">
        <f>H57-F57</f>
        <v>0</v>
      </c>
      <c r="H57" s="636">
        <f>F57</f>
        <v>0</v>
      </c>
      <c r="I57" s="632"/>
      <c r="J57" s="633"/>
      <c r="K57" s="633"/>
      <c r="L57" s="634" t="s">
        <v>205</v>
      </c>
      <c r="M57" s="635"/>
      <c r="N57" s="719">
        <f>O57-M57</f>
        <v>0</v>
      </c>
      <c r="O57" s="636">
        <f>M57</f>
        <v>0</v>
      </c>
      <c r="P57" s="632"/>
      <c r="Q57" s="633"/>
      <c r="R57" s="633"/>
      <c r="S57" s="634" t="s">
        <v>205</v>
      </c>
      <c r="T57" s="635"/>
      <c r="U57" s="719">
        <f>V57-T57</f>
        <v>0</v>
      </c>
      <c r="V57" s="636">
        <f>T57</f>
        <v>0</v>
      </c>
      <c r="W57" s="632"/>
      <c r="X57" s="633"/>
      <c r="Y57" s="633"/>
      <c r="Z57" s="634" t="s">
        <v>205</v>
      </c>
      <c r="AA57" s="635"/>
      <c r="AB57" s="719">
        <f>AC57-AA57</f>
        <v>0</v>
      </c>
      <c r="AC57" s="636">
        <f>AA57</f>
        <v>0</v>
      </c>
      <c r="AD57" s="632"/>
      <c r="AE57" s="633"/>
      <c r="AF57" s="633"/>
      <c r="AG57" s="634" t="s">
        <v>205</v>
      </c>
      <c r="AH57" s="635"/>
      <c r="AI57" s="719">
        <f>AJ57-AH57</f>
        <v>0</v>
      </c>
      <c r="AJ57" s="636">
        <f>AH57</f>
        <v>0</v>
      </c>
      <c r="AK57" s="632"/>
      <c r="AL57" s="633"/>
      <c r="AM57" s="633"/>
      <c r="AN57" s="634" t="s">
        <v>205</v>
      </c>
      <c r="AO57" s="635"/>
      <c r="AP57" s="719">
        <f>AQ57-AO57</f>
        <v>0</v>
      </c>
      <c r="AQ57" s="636">
        <f>AO57</f>
        <v>0</v>
      </c>
      <c r="AR57" s="632"/>
      <c r="AS57" s="633"/>
      <c r="AT57" s="633"/>
      <c r="AU57" s="634" t="s">
        <v>205</v>
      </c>
      <c r="AV57" s="635"/>
      <c r="AW57" s="719">
        <f>AX57-AV57</f>
        <v>0</v>
      </c>
      <c r="AX57" s="636">
        <f>AV57</f>
        <v>0</v>
      </c>
      <c r="AY57" s="632"/>
      <c r="AZ57" s="633"/>
      <c r="BA57" s="633"/>
      <c r="BB57" s="634" t="s">
        <v>205</v>
      </c>
      <c r="BC57" s="635"/>
      <c r="BD57" s="719">
        <f>BE57-BC57</f>
        <v>0</v>
      </c>
      <c r="BE57" s="636">
        <f>BC57</f>
        <v>0</v>
      </c>
      <c r="BF57" s="632"/>
      <c r="BG57" s="633"/>
      <c r="BH57" s="633"/>
      <c r="BI57" s="634" t="s">
        <v>205</v>
      </c>
      <c r="BJ57" s="635"/>
      <c r="BK57" s="719">
        <f>BL57-BJ57</f>
        <v>0</v>
      </c>
      <c r="BL57" s="636">
        <f>BJ57</f>
        <v>0</v>
      </c>
      <c r="BM57" s="632"/>
      <c r="BN57" s="633"/>
      <c r="BO57" s="633"/>
      <c r="BP57" s="634" t="s">
        <v>205</v>
      </c>
      <c r="BQ57" s="635"/>
      <c r="BR57" s="719">
        <f>BS57-BQ57</f>
        <v>0</v>
      </c>
      <c r="BS57" s="636">
        <f>BQ57</f>
        <v>0</v>
      </c>
      <c r="BT57" s="681"/>
      <c r="BU57" s="668"/>
      <c r="BV57" s="168"/>
    </row>
    <row r="58" spans="1:74" ht="20.100000000000001" customHeight="1">
      <c r="A58" s="337"/>
      <c r="B58" s="669"/>
      <c r="D58" s="190"/>
      <c r="E58" s="894" t="s">
        <v>206</v>
      </c>
      <c r="F58" s="191">
        <f>F55*F57</f>
        <v>0</v>
      </c>
      <c r="G58" s="670">
        <f>H58-F58</f>
        <v>0</v>
      </c>
      <c r="H58" s="192">
        <f>H55*H57</f>
        <v>0</v>
      </c>
      <c r="I58" s="669"/>
      <c r="J58" s="162"/>
      <c r="K58" s="190"/>
      <c r="L58" s="894" t="s">
        <v>206</v>
      </c>
      <c r="M58" s="191">
        <f>M55*M57</f>
        <v>0</v>
      </c>
      <c r="N58" s="670">
        <f>O58-M58</f>
        <v>0</v>
      </c>
      <c r="O58" s="192">
        <f>O55*O57</f>
        <v>0</v>
      </c>
      <c r="P58" s="669"/>
      <c r="Q58" s="162"/>
      <c r="R58" s="190"/>
      <c r="S58" s="894" t="s">
        <v>206</v>
      </c>
      <c r="T58" s="191">
        <f>T55*T57</f>
        <v>0</v>
      </c>
      <c r="U58" s="670">
        <f>V58-T58</f>
        <v>0</v>
      </c>
      <c r="V58" s="192">
        <f>V55*V57</f>
        <v>0</v>
      </c>
      <c r="W58" s="669"/>
      <c r="X58" s="162"/>
      <c r="Y58" s="190"/>
      <c r="Z58" s="894" t="s">
        <v>206</v>
      </c>
      <c r="AA58" s="191">
        <f>AA55*AA57</f>
        <v>0</v>
      </c>
      <c r="AB58" s="670">
        <f>AC58-AA58</f>
        <v>0</v>
      </c>
      <c r="AC58" s="192">
        <f>AC55*AC57</f>
        <v>0</v>
      </c>
      <c r="AD58" s="669"/>
      <c r="AE58" s="162"/>
      <c r="AF58" s="190"/>
      <c r="AG58" s="894" t="s">
        <v>206</v>
      </c>
      <c r="AH58" s="191">
        <f>AH55*AH57</f>
        <v>0</v>
      </c>
      <c r="AI58" s="670">
        <f>AJ58-AH58</f>
        <v>0</v>
      </c>
      <c r="AJ58" s="192">
        <f>AJ55*AJ57</f>
        <v>0</v>
      </c>
      <c r="AK58" s="669"/>
      <c r="AL58" s="162"/>
      <c r="AM58" s="190"/>
      <c r="AN58" s="894" t="s">
        <v>206</v>
      </c>
      <c r="AO58" s="191">
        <f>AO55*AO57</f>
        <v>0</v>
      </c>
      <c r="AP58" s="670">
        <f>AQ58-AO58</f>
        <v>0</v>
      </c>
      <c r="AQ58" s="192">
        <f>AQ55*AQ57</f>
        <v>0</v>
      </c>
      <c r="AR58" s="669"/>
      <c r="AS58" s="162"/>
      <c r="AT58" s="190"/>
      <c r="AU58" s="894" t="s">
        <v>206</v>
      </c>
      <c r="AV58" s="191">
        <f>AV55*AV57</f>
        <v>0</v>
      </c>
      <c r="AW58" s="670">
        <f>AX58-AV58</f>
        <v>0</v>
      </c>
      <c r="AX58" s="192">
        <f>AX55*AX57</f>
        <v>0</v>
      </c>
      <c r="AY58" s="669"/>
      <c r="AZ58" s="162"/>
      <c r="BA58" s="190"/>
      <c r="BB58" s="894" t="s">
        <v>206</v>
      </c>
      <c r="BC58" s="191">
        <f>BC55*BC57</f>
        <v>0</v>
      </c>
      <c r="BD58" s="670">
        <f>BE58-BC58</f>
        <v>0</v>
      </c>
      <c r="BE58" s="192">
        <f>BE55*BE57</f>
        <v>0</v>
      </c>
      <c r="BF58" s="669"/>
      <c r="BG58" s="162"/>
      <c r="BH58" s="190"/>
      <c r="BI58" s="894" t="s">
        <v>206</v>
      </c>
      <c r="BJ58" s="191">
        <f>BJ55*BJ57</f>
        <v>0</v>
      </c>
      <c r="BK58" s="670">
        <f>BL58-BJ58</f>
        <v>0</v>
      </c>
      <c r="BL58" s="192">
        <f>BL55*BL57</f>
        <v>0</v>
      </c>
      <c r="BM58" s="669"/>
      <c r="BN58" s="162"/>
      <c r="BO58" s="190"/>
      <c r="BP58" s="894" t="s">
        <v>206</v>
      </c>
      <c r="BQ58" s="191">
        <f>BQ55*BQ57</f>
        <v>0</v>
      </c>
      <c r="BR58" s="670">
        <f>BS58-BQ58</f>
        <v>0</v>
      </c>
      <c r="BS58" s="192">
        <f>BS55*BS57</f>
        <v>0</v>
      </c>
      <c r="BT58" s="671">
        <f t="shared" ref="BT58:BV59" si="42">SUM(F58,M58,T58,AA58,AH58,AO58,AV58,BC58,BJ58,BQ58)</f>
        <v>0</v>
      </c>
      <c r="BU58" s="672">
        <f t="shared" si="42"/>
        <v>0</v>
      </c>
      <c r="BV58" s="673">
        <f t="shared" si="42"/>
        <v>0</v>
      </c>
    </row>
    <row r="59" spans="1:74" ht="15.95" thickBot="1">
      <c r="A59" s="338"/>
      <c r="B59" s="674"/>
      <c r="C59" s="333"/>
      <c r="D59" s="333"/>
      <c r="E59" s="334" t="s">
        <v>207</v>
      </c>
      <c r="F59" s="195">
        <f>F55+F58</f>
        <v>0</v>
      </c>
      <c r="G59" s="675">
        <f>G55+G58</f>
        <v>0</v>
      </c>
      <c r="H59" s="196">
        <f>H55+H58</f>
        <v>0</v>
      </c>
      <c r="I59" s="674"/>
      <c r="J59" s="333"/>
      <c r="K59" s="333"/>
      <c r="L59" s="334" t="s">
        <v>207</v>
      </c>
      <c r="M59" s="195">
        <f>M55+M58</f>
        <v>0</v>
      </c>
      <c r="N59" s="675">
        <f>N55+N58</f>
        <v>0</v>
      </c>
      <c r="O59" s="196">
        <f>O55+O58</f>
        <v>0</v>
      </c>
      <c r="P59" s="674"/>
      <c r="Q59" s="333"/>
      <c r="R59" s="333"/>
      <c r="S59" s="334" t="s">
        <v>207</v>
      </c>
      <c r="T59" s="195">
        <f>T55+T58</f>
        <v>0</v>
      </c>
      <c r="U59" s="675">
        <f>U55+U58</f>
        <v>0</v>
      </c>
      <c r="V59" s="196">
        <f>V55+V58</f>
        <v>0</v>
      </c>
      <c r="W59" s="674"/>
      <c r="X59" s="333"/>
      <c r="Y59" s="333"/>
      <c r="Z59" s="334" t="s">
        <v>207</v>
      </c>
      <c r="AA59" s="195">
        <f>AA55+AA58</f>
        <v>0</v>
      </c>
      <c r="AB59" s="675">
        <f>AB55+AB58</f>
        <v>0</v>
      </c>
      <c r="AC59" s="196">
        <f>AC55+AC58</f>
        <v>0</v>
      </c>
      <c r="AD59" s="674"/>
      <c r="AE59" s="333"/>
      <c r="AF59" s="333"/>
      <c r="AG59" s="334" t="s">
        <v>207</v>
      </c>
      <c r="AH59" s="195">
        <f>AH55+AH58</f>
        <v>0</v>
      </c>
      <c r="AI59" s="675">
        <f>AI55+AI58</f>
        <v>0</v>
      </c>
      <c r="AJ59" s="196">
        <f>AJ55+AJ58</f>
        <v>0</v>
      </c>
      <c r="AK59" s="674"/>
      <c r="AL59" s="333"/>
      <c r="AM59" s="333"/>
      <c r="AN59" s="334" t="s">
        <v>207</v>
      </c>
      <c r="AO59" s="195">
        <f>AO55+AO58</f>
        <v>0</v>
      </c>
      <c r="AP59" s="675">
        <f>AP55+AP58</f>
        <v>0</v>
      </c>
      <c r="AQ59" s="196">
        <f>AQ55+AQ58</f>
        <v>0</v>
      </c>
      <c r="AR59" s="674"/>
      <c r="AS59" s="333"/>
      <c r="AT59" s="333"/>
      <c r="AU59" s="334" t="s">
        <v>207</v>
      </c>
      <c r="AV59" s="195">
        <f>AV55+AV58</f>
        <v>0</v>
      </c>
      <c r="AW59" s="675">
        <f>AW55+AW58</f>
        <v>0</v>
      </c>
      <c r="AX59" s="196">
        <f>AX55+AX58</f>
        <v>0</v>
      </c>
      <c r="AY59" s="674"/>
      <c r="AZ59" s="333"/>
      <c r="BA59" s="333"/>
      <c r="BB59" s="334" t="s">
        <v>207</v>
      </c>
      <c r="BC59" s="195">
        <f>BC55+BC58</f>
        <v>0</v>
      </c>
      <c r="BD59" s="675">
        <f>BD55+BD58</f>
        <v>0</v>
      </c>
      <c r="BE59" s="196">
        <f>BE55+BE58</f>
        <v>0</v>
      </c>
      <c r="BF59" s="674"/>
      <c r="BG59" s="333"/>
      <c r="BH59" s="333"/>
      <c r="BI59" s="334" t="s">
        <v>207</v>
      </c>
      <c r="BJ59" s="195">
        <f>BJ55+BJ58</f>
        <v>0</v>
      </c>
      <c r="BK59" s="675">
        <f>BK55+BK58</f>
        <v>0</v>
      </c>
      <c r="BL59" s="196">
        <f>BL55+BL58</f>
        <v>0</v>
      </c>
      <c r="BM59" s="674"/>
      <c r="BN59" s="333"/>
      <c r="BO59" s="333"/>
      <c r="BP59" s="334" t="s">
        <v>207</v>
      </c>
      <c r="BQ59" s="195">
        <f>BQ55+BQ58</f>
        <v>0</v>
      </c>
      <c r="BR59" s="675">
        <f>BR55+BR58</f>
        <v>0</v>
      </c>
      <c r="BS59" s="196">
        <f>BS55+BS58</f>
        <v>0</v>
      </c>
      <c r="BT59" s="676">
        <f t="shared" si="42"/>
        <v>0</v>
      </c>
      <c r="BU59" s="677">
        <f t="shared" si="42"/>
        <v>0</v>
      </c>
      <c r="BV59" s="678">
        <f t="shared" si="42"/>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(6)'!$E73</f>
        <v>1</v>
      </c>
      <c r="C71" s="451">
        <f>'Summary (6)'!$E73</f>
        <v>1</v>
      </c>
      <c r="D71" s="451">
        <f>'Summary (6)'!$E73</f>
        <v>1</v>
      </c>
      <c r="E71" s="451">
        <f>'Summary (6)'!$E73</f>
        <v>1</v>
      </c>
      <c r="F71" s="451">
        <f>'Summary (6)'!$E73</f>
        <v>1</v>
      </c>
      <c r="G71" s="452">
        <f>'Summary (6)'!$E73</f>
        <v>1</v>
      </c>
      <c r="H71" s="453">
        <f>'Summary (6)'!$E73</f>
        <v>1</v>
      </c>
      <c r="I71" s="450">
        <f>'Summary (6)'!$H73</f>
        <v>2</v>
      </c>
      <c r="J71" s="451">
        <f>'Summary (6)'!$H73</f>
        <v>2</v>
      </c>
      <c r="K71" s="451">
        <f>'Summary (6)'!$H73</f>
        <v>2</v>
      </c>
      <c r="L71" s="451">
        <f>'Summary (6)'!$H73</f>
        <v>2</v>
      </c>
      <c r="M71" s="451">
        <f>'Summary (6)'!$H73</f>
        <v>2</v>
      </c>
      <c r="N71" s="452">
        <f>'Summary (6)'!$H73</f>
        <v>2</v>
      </c>
      <c r="O71" s="453">
        <f>'Summary (6)'!$H73</f>
        <v>2</v>
      </c>
      <c r="P71" s="450">
        <f>'Summary (6)'!$K73</f>
        <v>3</v>
      </c>
      <c r="Q71" s="451">
        <f>'Summary (6)'!$K73</f>
        <v>3</v>
      </c>
      <c r="R71" s="451">
        <f>'Summary (6)'!$K73</f>
        <v>3</v>
      </c>
      <c r="S71" s="451">
        <f>'Summary (6)'!$K73</f>
        <v>3</v>
      </c>
      <c r="T71" s="451">
        <f>'Summary (6)'!$K73</f>
        <v>3</v>
      </c>
      <c r="U71" s="452">
        <f>'Summary (6)'!$K73</f>
        <v>3</v>
      </c>
      <c r="V71" s="453">
        <f>'Summary (6)'!$K73</f>
        <v>3</v>
      </c>
      <c r="W71" s="450">
        <f>'Summary (6)'!$N73</f>
        <v>4</v>
      </c>
      <c r="X71" s="451">
        <f>'Summary (6)'!$N73</f>
        <v>4</v>
      </c>
      <c r="Y71" s="451">
        <f>'Summary (6)'!$N73</f>
        <v>4</v>
      </c>
      <c r="Z71" s="451">
        <f>'Summary (6)'!$N73</f>
        <v>4</v>
      </c>
      <c r="AA71" s="451">
        <f>'Summary (6)'!$N73</f>
        <v>4</v>
      </c>
      <c r="AB71" s="452">
        <f>'Summary (6)'!$N73</f>
        <v>4</v>
      </c>
      <c r="AC71" s="453">
        <f>'Summary (6)'!$N73</f>
        <v>4</v>
      </c>
      <c r="AD71" s="450">
        <f>'Summary (6)'!$Q73</f>
        <v>5</v>
      </c>
      <c r="AE71" s="451">
        <f>'Summary (6)'!$Q73</f>
        <v>5</v>
      </c>
      <c r="AF71" s="451">
        <f>'Summary (6)'!$Q73</f>
        <v>5</v>
      </c>
      <c r="AG71" s="451">
        <f>'Summary (6)'!$Q73</f>
        <v>5</v>
      </c>
      <c r="AH71" s="451">
        <f>'Summary (6)'!$Q73</f>
        <v>5</v>
      </c>
      <c r="AI71" s="452">
        <f>'Summary (6)'!$Q73</f>
        <v>5</v>
      </c>
      <c r="AJ71" s="453">
        <f>'Summary (6)'!$Q73</f>
        <v>5</v>
      </c>
      <c r="AK71" s="450">
        <f>'Summary (6)'!$T73</f>
        <v>6</v>
      </c>
      <c r="AL71" s="451">
        <f>'Summary (6)'!$T73</f>
        <v>6</v>
      </c>
      <c r="AM71" s="451">
        <f>'Summary (6)'!$T73</f>
        <v>6</v>
      </c>
      <c r="AN71" s="451">
        <f>'Summary (6)'!$T73</f>
        <v>6</v>
      </c>
      <c r="AO71" s="451">
        <f>'Summary (6)'!$T73</f>
        <v>6</v>
      </c>
      <c r="AP71" s="452">
        <f>'Summary (6)'!$T73</f>
        <v>6</v>
      </c>
      <c r="AQ71" s="453">
        <f>'Summary (6)'!$T73</f>
        <v>6</v>
      </c>
      <c r="AR71" s="450">
        <f>'Summary (6)'!$W73</f>
        <v>7</v>
      </c>
      <c r="AS71" s="451">
        <f>'Summary (6)'!$W73</f>
        <v>7</v>
      </c>
      <c r="AT71" s="451">
        <f>'Summary (6)'!$W73</f>
        <v>7</v>
      </c>
      <c r="AU71" s="451">
        <f>'Summary (6)'!$W73</f>
        <v>7</v>
      </c>
      <c r="AV71" s="451">
        <f>'Summary (6)'!$W73</f>
        <v>7</v>
      </c>
      <c r="AW71" s="452">
        <f>'Summary (6)'!$W73</f>
        <v>7</v>
      </c>
      <c r="AX71" s="453">
        <f>'Summary (6)'!$W73</f>
        <v>7</v>
      </c>
      <c r="AY71" s="450">
        <f>'Summary (6)'!$Z73</f>
        <v>8</v>
      </c>
      <c r="AZ71" s="451">
        <f>'Summary (6)'!$Z73</f>
        <v>8</v>
      </c>
      <c r="BA71" s="451">
        <f>'Summary (6)'!$Z73</f>
        <v>8</v>
      </c>
      <c r="BB71" s="451">
        <f>'Summary (6)'!$Z73</f>
        <v>8</v>
      </c>
      <c r="BC71" s="451">
        <f>'Summary (6)'!$Z73</f>
        <v>8</v>
      </c>
      <c r="BD71" s="452">
        <f>'Summary (6)'!$Z73</f>
        <v>8</v>
      </c>
      <c r="BE71" s="453">
        <f>'Summary (6)'!$Z73</f>
        <v>8</v>
      </c>
      <c r="BF71" s="450">
        <f>'Summary (6)'!$AC73</f>
        <v>9</v>
      </c>
      <c r="BG71" s="451">
        <f>'Summary (6)'!$AC73</f>
        <v>9</v>
      </c>
      <c r="BH71" s="451">
        <f>'Summary (6)'!$AC73</f>
        <v>9</v>
      </c>
      <c r="BI71" s="451">
        <f>'Summary (6)'!$AC73</f>
        <v>9</v>
      </c>
      <c r="BJ71" s="451">
        <f>'Summary (6)'!$AC73</f>
        <v>9</v>
      </c>
      <c r="BK71" s="452">
        <f>'Summary (6)'!$AC73</f>
        <v>9</v>
      </c>
      <c r="BL71" s="453">
        <f>'Summary (6)'!$AC73</f>
        <v>9</v>
      </c>
      <c r="BM71" s="450">
        <f>'Summary (6)'!$AF73</f>
        <v>10</v>
      </c>
      <c r="BN71" s="451">
        <f>'Summary (6)'!$AF73</f>
        <v>10</v>
      </c>
      <c r="BO71" s="451">
        <f>'Summary (6)'!$AF73</f>
        <v>10</v>
      </c>
      <c r="BP71" s="451">
        <f>'Summary (6)'!$AF73</f>
        <v>10</v>
      </c>
      <c r="BQ71" s="451">
        <f>'Summary (6)'!$AF73</f>
        <v>10</v>
      </c>
      <c r="BR71" s="452">
        <f>'Summary (6)'!$AF73</f>
        <v>10</v>
      </c>
      <c r="BS71" s="453">
        <f>'Summary (6)'!$AF73</f>
        <v>10</v>
      </c>
      <c r="BT71" s="429">
        <f>BR71</f>
        <v>10</v>
      </c>
      <c r="BU71" s="429">
        <f>BS71</f>
        <v>10</v>
      </c>
      <c r="BV71" s="429">
        <f>BT71</f>
        <v>10</v>
      </c>
    </row>
    <row r="72" spans="1:74">
      <c r="A72" s="446" t="s">
        <v>124</v>
      </c>
      <c r="B72" s="454">
        <f>'Summary (6)'!$E74</f>
        <v>45717</v>
      </c>
      <c r="C72" s="172">
        <f>'Summary (6)'!$E74</f>
        <v>45717</v>
      </c>
      <c r="D72" s="172">
        <f>'Summary (6)'!$E74</f>
        <v>45717</v>
      </c>
      <c r="E72" s="172">
        <f>'Summary (6)'!$E74</f>
        <v>45717</v>
      </c>
      <c r="F72" s="172">
        <f>'Summary (6)'!$E74</f>
        <v>45717</v>
      </c>
      <c r="G72" s="455">
        <f>'Summary (6)'!$E74</f>
        <v>45717</v>
      </c>
      <c r="H72" s="456">
        <f>'Summary (6)'!$E74</f>
        <v>45717</v>
      </c>
      <c r="I72" s="454">
        <f>'Summary (6)'!$H74</f>
        <v>45839</v>
      </c>
      <c r="J72" s="172">
        <f>'Summary (6)'!$H74</f>
        <v>45839</v>
      </c>
      <c r="K72" s="172">
        <f>'Summary (6)'!$H74</f>
        <v>45839</v>
      </c>
      <c r="L72" s="172">
        <f>'Summary (6)'!$H74</f>
        <v>45839</v>
      </c>
      <c r="M72" s="172">
        <f>'Summary (6)'!$H74</f>
        <v>45839</v>
      </c>
      <c r="N72" s="455">
        <f>'Summary (6)'!$H74</f>
        <v>45839</v>
      </c>
      <c r="O72" s="456">
        <f>'Summary (6)'!$H74</f>
        <v>45839</v>
      </c>
      <c r="P72" s="454">
        <f>'Summary (6)'!$K74</f>
        <v>46204</v>
      </c>
      <c r="Q72" s="172">
        <f>'Summary (6)'!$K74</f>
        <v>46204</v>
      </c>
      <c r="R72" s="172">
        <f>'Summary (6)'!$K74</f>
        <v>46204</v>
      </c>
      <c r="S72" s="172">
        <f>'Summary (6)'!$K74</f>
        <v>46204</v>
      </c>
      <c r="T72" s="172">
        <f>'Summary (6)'!$K74</f>
        <v>46204</v>
      </c>
      <c r="U72" s="455">
        <f>'Summary (6)'!$K74</f>
        <v>46204</v>
      </c>
      <c r="V72" s="456">
        <f>'Summary (6)'!$K74</f>
        <v>46204</v>
      </c>
      <c r="W72" s="454">
        <f>'Summary (6)'!$N74</f>
        <v>46569</v>
      </c>
      <c r="X72" s="172">
        <f>'Summary (6)'!$N74</f>
        <v>46569</v>
      </c>
      <c r="Y72" s="172">
        <f>'Summary (6)'!$N74</f>
        <v>46569</v>
      </c>
      <c r="Z72" s="172">
        <f>'Summary (6)'!$N74</f>
        <v>46569</v>
      </c>
      <c r="AA72" s="172">
        <f>'Summary (6)'!$N74</f>
        <v>46569</v>
      </c>
      <c r="AB72" s="455">
        <f>'Summary (6)'!$N74</f>
        <v>46569</v>
      </c>
      <c r="AC72" s="456">
        <f>'Summary (6)'!$N74</f>
        <v>46569</v>
      </c>
      <c r="AD72" s="454">
        <f>'Summary (6)'!$Q74</f>
        <v>46935</v>
      </c>
      <c r="AE72" s="172">
        <f>'Summary (6)'!$Q74</f>
        <v>46935</v>
      </c>
      <c r="AF72" s="172">
        <f>'Summary (6)'!$Q74</f>
        <v>46935</v>
      </c>
      <c r="AG72" s="172">
        <f>'Summary (6)'!$Q74</f>
        <v>46935</v>
      </c>
      <c r="AH72" s="172">
        <f>'Summary (6)'!$Q74</f>
        <v>46935</v>
      </c>
      <c r="AI72" s="455">
        <f>'Summary (6)'!$Q74</f>
        <v>46935</v>
      </c>
      <c r="AJ72" s="456">
        <f>'Summary (6)'!$Q74</f>
        <v>46935</v>
      </c>
      <c r="AK72" s="454">
        <f>'Summary (6)'!$T74</f>
        <v>47300</v>
      </c>
      <c r="AL72" s="172">
        <f>'Summary (6)'!$T74</f>
        <v>47300</v>
      </c>
      <c r="AM72" s="172">
        <f>'Summary (6)'!$T74</f>
        <v>47300</v>
      </c>
      <c r="AN72" s="172">
        <f>'Summary (6)'!$T74</f>
        <v>47300</v>
      </c>
      <c r="AO72" s="172">
        <f>'Summary (6)'!$T74</f>
        <v>47300</v>
      </c>
      <c r="AP72" s="455">
        <f>'Summary (6)'!$T74</f>
        <v>47300</v>
      </c>
      <c r="AQ72" s="456">
        <f>'Summary (6)'!$T74</f>
        <v>47300</v>
      </c>
      <c r="AR72" s="454">
        <f>'Summary (6)'!$W74</f>
        <v>47665</v>
      </c>
      <c r="AS72" s="172">
        <f>'Summary (6)'!$W74</f>
        <v>47665</v>
      </c>
      <c r="AT72" s="172">
        <f>'Summary (6)'!$W74</f>
        <v>47665</v>
      </c>
      <c r="AU72" s="172">
        <f>'Summary (6)'!$W74</f>
        <v>47665</v>
      </c>
      <c r="AV72" s="172">
        <f>'Summary (6)'!$W74</f>
        <v>47665</v>
      </c>
      <c r="AW72" s="455">
        <f>'Summary (6)'!$W74</f>
        <v>47665</v>
      </c>
      <c r="AX72" s="456">
        <f>'Summary (6)'!$W74</f>
        <v>47665</v>
      </c>
      <c r="AY72" s="454">
        <f>'Summary (6)'!$Z74</f>
        <v>48030</v>
      </c>
      <c r="AZ72" s="172">
        <f>'Summary (6)'!$Z74</f>
        <v>48030</v>
      </c>
      <c r="BA72" s="172">
        <f>'Summary (6)'!$Z74</f>
        <v>48030</v>
      </c>
      <c r="BB72" s="172">
        <f>'Summary (6)'!$Z74</f>
        <v>48030</v>
      </c>
      <c r="BC72" s="172">
        <f>'Summary (6)'!$Z74</f>
        <v>48030</v>
      </c>
      <c r="BD72" s="455">
        <f>'Summary (6)'!$Z74</f>
        <v>48030</v>
      </c>
      <c r="BE72" s="456">
        <f>'Summary (6)'!$Z74</f>
        <v>48030</v>
      </c>
      <c r="BF72" s="454">
        <f>'Summary (6)'!$AC74</f>
        <v>48396</v>
      </c>
      <c r="BG72" s="172">
        <f>'Summary (6)'!$AC74</f>
        <v>48396</v>
      </c>
      <c r="BH72" s="172">
        <f>'Summary (6)'!$AC74</f>
        <v>48396</v>
      </c>
      <c r="BI72" s="172">
        <f>'Summary (6)'!$AC74</f>
        <v>48396</v>
      </c>
      <c r="BJ72" s="172">
        <f>'Summary (6)'!$AC74</f>
        <v>48396</v>
      </c>
      <c r="BK72" s="455">
        <f>'Summary (6)'!$AC74</f>
        <v>48396</v>
      </c>
      <c r="BL72" s="456">
        <f>'Summary (6)'!$AC74</f>
        <v>48396</v>
      </c>
      <c r="BM72" s="454">
        <f>'Summary (6)'!$AF74</f>
        <v>48761</v>
      </c>
      <c r="BN72" s="172">
        <f>'Summary (6)'!$AF74</f>
        <v>48761</v>
      </c>
      <c r="BO72" s="172">
        <f>'Summary (6)'!$AF74</f>
        <v>48761</v>
      </c>
      <c r="BP72" s="172">
        <f>'Summary (6)'!$AF74</f>
        <v>48761</v>
      </c>
      <c r="BQ72" s="172">
        <f>'Summary (6)'!$AF74</f>
        <v>48761</v>
      </c>
      <c r="BR72" s="455">
        <f>'Summary (6)'!$AF74</f>
        <v>48761</v>
      </c>
      <c r="BS72" s="456">
        <f>'Summary (6)'!$AF74</f>
        <v>48761</v>
      </c>
      <c r="BT72" s="172">
        <f>'Summary (6)'!AI74</f>
        <v>45717</v>
      </c>
      <c r="BU72" s="172">
        <f>'Summary (6)'!AJ74</f>
        <v>45717</v>
      </c>
      <c r="BV72" s="172">
        <f>'Summary (6)'!AK74</f>
        <v>45717</v>
      </c>
    </row>
    <row r="73" spans="1:74" s="430" customFormat="1">
      <c r="A73" s="446" t="s">
        <v>125</v>
      </c>
      <c r="B73" s="454">
        <f>'Summary (6)'!$E75</f>
        <v>45838</v>
      </c>
      <c r="C73" s="172">
        <f>'Summary (6)'!$E75</f>
        <v>45838</v>
      </c>
      <c r="D73" s="172">
        <f>'Summary (6)'!$E75</f>
        <v>45838</v>
      </c>
      <c r="E73" s="172">
        <f>'Summary (6)'!$E75</f>
        <v>45838</v>
      </c>
      <c r="F73" s="172">
        <f>'Summary (6)'!$E75</f>
        <v>45838</v>
      </c>
      <c r="G73" s="455">
        <f>'Summary (6)'!$E75</f>
        <v>45838</v>
      </c>
      <c r="H73" s="456">
        <f>'Summary (6)'!$E75</f>
        <v>45838</v>
      </c>
      <c r="I73" s="454">
        <f>'Summary (6)'!$H75</f>
        <v>46203</v>
      </c>
      <c r="J73" s="172">
        <f>'Summary (6)'!$H75</f>
        <v>46203</v>
      </c>
      <c r="K73" s="172">
        <f>'Summary (6)'!$H75</f>
        <v>46203</v>
      </c>
      <c r="L73" s="172">
        <f>'Summary (6)'!$H75</f>
        <v>46203</v>
      </c>
      <c r="M73" s="172">
        <f>'Summary (6)'!$H75</f>
        <v>46203</v>
      </c>
      <c r="N73" s="455">
        <f>'Summary (6)'!$H75</f>
        <v>46203</v>
      </c>
      <c r="O73" s="456">
        <f>'Summary (6)'!$H75</f>
        <v>46203</v>
      </c>
      <c r="P73" s="454">
        <f>'Summary (6)'!$K75</f>
        <v>46568</v>
      </c>
      <c r="Q73" s="172">
        <f>'Summary (6)'!$K75</f>
        <v>46568</v>
      </c>
      <c r="R73" s="172">
        <f>'Summary (6)'!$K75</f>
        <v>46568</v>
      </c>
      <c r="S73" s="172">
        <f>'Summary (6)'!$K75</f>
        <v>46568</v>
      </c>
      <c r="T73" s="172">
        <f>'Summary (6)'!$K75</f>
        <v>46568</v>
      </c>
      <c r="U73" s="455">
        <f>'Summary (6)'!$K75</f>
        <v>46568</v>
      </c>
      <c r="V73" s="456">
        <f>'Summary (6)'!$K75</f>
        <v>46568</v>
      </c>
      <c r="W73" s="454">
        <f>'Summary (6)'!$N75</f>
        <v>46934</v>
      </c>
      <c r="X73" s="172">
        <f>'Summary (6)'!$N75</f>
        <v>46934</v>
      </c>
      <c r="Y73" s="172">
        <f>'Summary (6)'!$N75</f>
        <v>46934</v>
      </c>
      <c r="Z73" s="172">
        <f>'Summary (6)'!$N75</f>
        <v>46934</v>
      </c>
      <c r="AA73" s="172">
        <f>'Summary (6)'!$N75</f>
        <v>46934</v>
      </c>
      <c r="AB73" s="455">
        <f>'Summary (6)'!$N75</f>
        <v>46934</v>
      </c>
      <c r="AC73" s="456">
        <f>'Summary (6)'!$N75</f>
        <v>46934</v>
      </c>
      <c r="AD73" s="454">
        <f>'Summary (6)'!$Q75</f>
        <v>47299</v>
      </c>
      <c r="AE73" s="172">
        <f>'Summary (6)'!$Q75</f>
        <v>47299</v>
      </c>
      <c r="AF73" s="172">
        <f>'Summary (6)'!$Q75</f>
        <v>47299</v>
      </c>
      <c r="AG73" s="172">
        <f>'Summary (6)'!$Q75</f>
        <v>47299</v>
      </c>
      <c r="AH73" s="172">
        <f>'Summary (6)'!$Q75</f>
        <v>47299</v>
      </c>
      <c r="AI73" s="455">
        <f>'Summary (6)'!$Q75</f>
        <v>47299</v>
      </c>
      <c r="AJ73" s="456">
        <f>'Summary (6)'!$Q75</f>
        <v>47299</v>
      </c>
      <c r="AK73" s="454">
        <f>'Summary (6)'!$T75</f>
        <v>47664</v>
      </c>
      <c r="AL73" s="172">
        <f>'Summary (6)'!$T75</f>
        <v>47664</v>
      </c>
      <c r="AM73" s="172">
        <f>'Summary (6)'!$T75</f>
        <v>47664</v>
      </c>
      <c r="AN73" s="172">
        <f>'Summary (6)'!$T75</f>
        <v>47664</v>
      </c>
      <c r="AO73" s="172">
        <f>'Summary (6)'!$T75</f>
        <v>47664</v>
      </c>
      <c r="AP73" s="455">
        <f>'Summary (6)'!$T75</f>
        <v>47664</v>
      </c>
      <c r="AQ73" s="456">
        <f>'Summary (6)'!$T75</f>
        <v>47664</v>
      </c>
      <c r="AR73" s="454">
        <f>'Summary (6)'!$W75</f>
        <v>48029</v>
      </c>
      <c r="AS73" s="172">
        <f>'Summary (6)'!$W75</f>
        <v>48029</v>
      </c>
      <c r="AT73" s="172">
        <f>'Summary (6)'!$W75</f>
        <v>48029</v>
      </c>
      <c r="AU73" s="172">
        <f>'Summary (6)'!$W75</f>
        <v>48029</v>
      </c>
      <c r="AV73" s="172">
        <f>'Summary (6)'!$W75</f>
        <v>48029</v>
      </c>
      <c r="AW73" s="455">
        <f>'Summary (6)'!$W75</f>
        <v>48029</v>
      </c>
      <c r="AX73" s="456">
        <f>'Summary (6)'!$W75</f>
        <v>48029</v>
      </c>
      <c r="AY73" s="454">
        <f>'Summary (6)'!$Z75</f>
        <v>48395</v>
      </c>
      <c r="AZ73" s="172">
        <f>'Summary (6)'!$Z75</f>
        <v>48395</v>
      </c>
      <c r="BA73" s="172">
        <f>'Summary (6)'!$Z75</f>
        <v>48395</v>
      </c>
      <c r="BB73" s="172">
        <f>'Summary (6)'!$Z75</f>
        <v>48395</v>
      </c>
      <c r="BC73" s="172">
        <f>'Summary (6)'!$Z75</f>
        <v>48395</v>
      </c>
      <c r="BD73" s="455">
        <f>'Summary (6)'!$Z75</f>
        <v>48395</v>
      </c>
      <c r="BE73" s="456">
        <f>'Summary (6)'!$Z75</f>
        <v>48395</v>
      </c>
      <c r="BF73" s="454">
        <f>'Summary (6)'!$AC75</f>
        <v>48760</v>
      </c>
      <c r="BG73" s="172">
        <f>'Summary (6)'!$AC75</f>
        <v>48760</v>
      </c>
      <c r="BH73" s="172">
        <f>'Summary (6)'!$AC75</f>
        <v>48760</v>
      </c>
      <c r="BI73" s="172">
        <f>'Summary (6)'!$AC75</f>
        <v>48760</v>
      </c>
      <c r="BJ73" s="172">
        <f>'Summary (6)'!$AC75</f>
        <v>48760</v>
      </c>
      <c r="BK73" s="455">
        <f>'Summary (6)'!$AC75</f>
        <v>48760</v>
      </c>
      <c r="BL73" s="456">
        <f>'Summary (6)'!$AC75</f>
        <v>48760</v>
      </c>
      <c r="BM73" s="454">
        <f>'Summary (6)'!$AF75</f>
        <v>49125</v>
      </c>
      <c r="BN73" s="172">
        <f>'Summary (6)'!$AF75</f>
        <v>49125</v>
      </c>
      <c r="BO73" s="172">
        <f>'Summary (6)'!$AF75</f>
        <v>49125</v>
      </c>
      <c r="BP73" s="172">
        <f>'Summary (6)'!$AF75</f>
        <v>49125</v>
      </c>
      <c r="BQ73" s="172">
        <f>'Summary (6)'!$AF75</f>
        <v>49125</v>
      </c>
      <c r="BR73" s="455">
        <f>'Summary (6)'!$AF75</f>
        <v>49125</v>
      </c>
      <c r="BS73" s="456">
        <f>'Summary (6)'!$AF75</f>
        <v>49125</v>
      </c>
      <c r="BT73" s="172">
        <f>'Summary (6)'!AI75</f>
        <v>46446</v>
      </c>
      <c r="BU73" s="172">
        <f>'Summary (6)'!AJ75</f>
        <v>46446</v>
      </c>
      <c r="BV73" s="172">
        <f>'Summary (6)'!AK75</f>
        <v>46446</v>
      </c>
    </row>
    <row r="74" spans="1:74" s="161" customFormat="1">
      <c r="A74" s="446" t="s">
        <v>114</v>
      </c>
      <c r="B74" s="454">
        <f>'Summary (6)'!$E76</f>
        <v>45717</v>
      </c>
      <c r="C74" s="172">
        <f>'Summary (6)'!$E76</f>
        <v>45717</v>
      </c>
      <c r="D74" s="172">
        <f>'Summary (6)'!$E76</f>
        <v>45717</v>
      </c>
      <c r="E74" s="172">
        <f>'Summary (6)'!$E76</f>
        <v>45717</v>
      </c>
      <c r="F74" s="172">
        <f>'Summary (6)'!$E76</f>
        <v>45717</v>
      </c>
      <c r="G74" s="455">
        <f>'Summary (6)'!$E76</f>
        <v>45717</v>
      </c>
      <c r="H74" s="456">
        <f>'Summary (6)'!$E76</f>
        <v>45717</v>
      </c>
      <c r="I74" s="454">
        <f>'Summary (6)'!$H76</f>
        <v>45717</v>
      </c>
      <c r="J74" s="172">
        <f>'Summary (6)'!$H76</f>
        <v>45717</v>
      </c>
      <c r="K74" s="172">
        <f>'Summary (6)'!$H76</f>
        <v>45717</v>
      </c>
      <c r="L74" s="172">
        <f>'Summary (6)'!$H76</f>
        <v>45717</v>
      </c>
      <c r="M74" s="172">
        <f>'Summary (6)'!$H76</f>
        <v>45717</v>
      </c>
      <c r="N74" s="455">
        <f>'Summary (6)'!$H76</f>
        <v>45717</v>
      </c>
      <c r="O74" s="456">
        <f>'Summary (6)'!$H76</f>
        <v>45717</v>
      </c>
      <c r="P74" s="454">
        <f>'Summary (6)'!$K76</f>
        <v>45717</v>
      </c>
      <c r="Q74" s="172">
        <f>'Summary (6)'!$K76</f>
        <v>45717</v>
      </c>
      <c r="R74" s="172">
        <f>'Summary (6)'!$K76</f>
        <v>45717</v>
      </c>
      <c r="S74" s="172">
        <f>'Summary (6)'!$K76</f>
        <v>45717</v>
      </c>
      <c r="T74" s="172">
        <f>'Summary (6)'!$K76</f>
        <v>45717</v>
      </c>
      <c r="U74" s="455">
        <f>'Summary (6)'!$K76</f>
        <v>45717</v>
      </c>
      <c r="V74" s="456">
        <f>'Summary (6)'!$K76</f>
        <v>45717</v>
      </c>
      <c r="W74" s="454">
        <f>'Summary (6)'!$N76</f>
        <v>45717</v>
      </c>
      <c r="X74" s="172">
        <f>'Summary (6)'!$N76</f>
        <v>45717</v>
      </c>
      <c r="Y74" s="172">
        <f>'Summary (6)'!$N76</f>
        <v>45717</v>
      </c>
      <c r="Z74" s="172">
        <f>'Summary (6)'!$N76</f>
        <v>45717</v>
      </c>
      <c r="AA74" s="172">
        <f>'Summary (6)'!$N76</f>
        <v>45717</v>
      </c>
      <c r="AB74" s="455">
        <f>'Summary (6)'!$N76</f>
        <v>45717</v>
      </c>
      <c r="AC74" s="456">
        <f>'Summary (6)'!$N76</f>
        <v>45717</v>
      </c>
      <c r="AD74" s="454">
        <f>'Summary (6)'!$Q76</f>
        <v>45717</v>
      </c>
      <c r="AE74" s="172">
        <f>'Summary (6)'!$Q76</f>
        <v>45717</v>
      </c>
      <c r="AF74" s="172">
        <f>'Summary (6)'!$Q76</f>
        <v>45717</v>
      </c>
      <c r="AG74" s="172">
        <f>'Summary (6)'!$Q76</f>
        <v>45717</v>
      </c>
      <c r="AH74" s="172">
        <f>'Summary (6)'!$Q76</f>
        <v>45717</v>
      </c>
      <c r="AI74" s="455">
        <f>'Summary (6)'!$Q76</f>
        <v>45717</v>
      </c>
      <c r="AJ74" s="456">
        <f>'Summary (6)'!$Q76</f>
        <v>45717</v>
      </c>
      <c r="AK74" s="454">
        <f>'Summary (6)'!$T76</f>
        <v>45717</v>
      </c>
      <c r="AL74" s="172">
        <f>'Summary (6)'!$T76</f>
        <v>45717</v>
      </c>
      <c r="AM74" s="172">
        <f>'Summary (6)'!$T76</f>
        <v>45717</v>
      </c>
      <c r="AN74" s="172">
        <f>'Summary (6)'!$T76</f>
        <v>45717</v>
      </c>
      <c r="AO74" s="172">
        <f>'Summary (6)'!$T76</f>
        <v>45717</v>
      </c>
      <c r="AP74" s="455">
        <f>'Summary (6)'!$T76</f>
        <v>45717</v>
      </c>
      <c r="AQ74" s="456">
        <f>'Summary (6)'!$T76</f>
        <v>45717</v>
      </c>
      <c r="AR74" s="454">
        <f>'Summary (6)'!$W76</f>
        <v>45717</v>
      </c>
      <c r="AS74" s="172">
        <f>'Summary (6)'!$W76</f>
        <v>45717</v>
      </c>
      <c r="AT74" s="172">
        <f>'Summary (6)'!$W76</f>
        <v>45717</v>
      </c>
      <c r="AU74" s="172">
        <f>'Summary (6)'!$W76</f>
        <v>45717</v>
      </c>
      <c r="AV74" s="172">
        <f>'Summary (6)'!$W76</f>
        <v>45717</v>
      </c>
      <c r="AW74" s="455">
        <f>'Summary (6)'!$W76</f>
        <v>45717</v>
      </c>
      <c r="AX74" s="456">
        <f>'Summary (6)'!$W76</f>
        <v>45717</v>
      </c>
      <c r="AY74" s="454">
        <f>'Summary (6)'!$Z76</f>
        <v>45717</v>
      </c>
      <c r="AZ74" s="172">
        <f>'Summary (6)'!$Z76</f>
        <v>45717</v>
      </c>
      <c r="BA74" s="172">
        <f>'Summary (6)'!$Z76</f>
        <v>45717</v>
      </c>
      <c r="BB74" s="172">
        <f>'Summary (6)'!$Z76</f>
        <v>45717</v>
      </c>
      <c r="BC74" s="172">
        <f>'Summary (6)'!$Z76</f>
        <v>45717</v>
      </c>
      <c r="BD74" s="455">
        <f>'Summary (6)'!$Z76</f>
        <v>45717</v>
      </c>
      <c r="BE74" s="456">
        <f>'Summary (6)'!$Z76</f>
        <v>45717</v>
      </c>
      <c r="BF74" s="454">
        <f>'Summary (6)'!$AC76</f>
        <v>45717</v>
      </c>
      <c r="BG74" s="172">
        <f>'Summary (6)'!$AC76</f>
        <v>45717</v>
      </c>
      <c r="BH74" s="172">
        <f>'Summary (6)'!$AC76</f>
        <v>45717</v>
      </c>
      <c r="BI74" s="172">
        <f>'Summary (6)'!$AC76</f>
        <v>45717</v>
      </c>
      <c r="BJ74" s="172">
        <f>'Summary (6)'!$AC76</f>
        <v>45717</v>
      </c>
      <c r="BK74" s="455">
        <f>'Summary (6)'!$AC76</f>
        <v>45717</v>
      </c>
      <c r="BL74" s="456">
        <f>'Summary (6)'!$AC76</f>
        <v>45717</v>
      </c>
      <c r="BM74" s="454">
        <f>'Summary (6)'!$AF76</f>
        <v>45717</v>
      </c>
      <c r="BN74" s="172">
        <f>'Summary (6)'!$AF76</f>
        <v>45717</v>
      </c>
      <c r="BO74" s="172">
        <f>'Summary (6)'!$AF76</f>
        <v>45717</v>
      </c>
      <c r="BP74" s="172">
        <f>'Summary (6)'!$AF76</f>
        <v>45717</v>
      </c>
      <c r="BQ74" s="172">
        <f>'Summary (6)'!$AF76</f>
        <v>45717</v>
      </c>
      <c r="BR74" s="455">
        <f>'Summary (6)'!$AF76</f>
        <v>45717</v>
      </c>
      <c r="BS74" s="456">
        <f>'Summary (6)'!$AF76</f>
        <v>45717</v>
      </c>
      <c r="BT74" s="172">
        <f>'Summary (6)'!AI76</f>
        <v>45717</v>
      </c>
      <c r="BU74" s="172">
        <f>'Summary (6)'!AJ76</f>
        <v>45717</v>
      </c>
      <c r="BV74" s="172">
        <f>'Summary (6)'!AK76</f>
        <v>45717</v>
      </c>
    </row>
    <row r="75" spans="1:74" s="161" customFormat="1" ht="15.95" thickBot="1">
      <c r="A75" s="447" t="s">
        <v>127</v>
      </c>
      <c r="B75" s="457">
        <f>'Summary (6)'!$E77</f>
        <v>0</v>
      </c>
      <c r="C75" s="458">
        <f>'Summary (6)'!$E77</f>
        <v>0</v>
      </c>
      <c r="D75" s="458">
        <f>'Summary (6)'!$E77</f>
        <v>0</v>
      </c>
      <c r="E75" s="458">
        <f>'Summary (6)'!$E77</f>
        <v>0</v>
      </c>
      <c r="F75" s="458">
        <f>'Summary (6)'!$E77</f>
        <v>0</v>
      </c>
      <c r="G75" s="459">
        <f>'Summary (6)'!$E77</f>
        <v>0</v>
      </c>
      <c r="H75" s="460">
        <f>'Summary (6)'!$E77</f>
        <v>0</v>
      </c>
      <c r="I75" s="457">
        <f>'Summary (6)'!$H77</f>
        <v>0</v>
      </c>
      <c r="J75" s="458">
        <f>'Summary (6)'!$H77</f>
        <v>0</v>
      </c>
      <c r="K75" s="458">
        <f>'Summary (6)'!$H77</f>
        <v>0</v>
      </c>
      <c r="L75" s="458">
        <f>'Summary (6)'!$H77</f>
        <v>0</v>
      </c>
      <c r="M75" s="458">
        <f>'Summary (6)'!$H77</f>
        <v>0</v>
      </c>
      <c r="N75" s="459">
        <f>'Summary (6)'!$H77</f>
        <v>0</v>
      </c>
      <c r="O75" s="460">
        <f>'Summary (6)'!$H77</f>
        <v>0</v>
      </c>
      <c r="P75" s="457">
        <f>'Summary (6)'!$K77</f>
        <v>0</v>
      </c>
      <c r="Q75" s="458">
        <f>'Summary (6)'!$K77</f>
        <v>0</v>
      </c>
      <c r="R75" s="458">
        <f>'Summary (6)'!$K77</f>
        <v>0</v>
      </c>
      <c r="S75" s="458">
        <f>'Summary (6)'!$K77</f>
        <v>0</v>
      </c>
      <c r="T75" s="458">
        <f>'Summary (6)'!$K77</f>
        <v>0</v>
      </c>
      <c r="U75" s="459">
        <f>'Summary (6)'!$K77</f>
        <v>0</v>
      </c>
      <c r="V75" s="460">
        <f>'Summary (6)'!$K77</f>
        <v>0</v>
      </c>
      <c r="W75" s="457">
        <f>'Summary (6)'!$N77</f>
        <v>0</v>
      </c>
      <c r="X75" s="458">
        <f>'Summary (6)'!$N77</f>
        <v>0</v>
      </c>
      <c r="Y75" s="458">
        <f>'Summary (6)'!$N77</f>
        <v>0</v>
      </c>
      <c r="Z75" s="458">
        <f>'Summary (6)'!$N77</f>
        <v>0</v>
      </c>
      <c r="AA75" s="458">
        <f>'Summary (6)'!$N77</f>
        <v>0</v>
      </c>
      <c r="AB75" s="459">
        <f>'Summary (6)'!$N77</f>
        <v>0</v>
      </c>
      <c r="AC75" s="460">
        <f>'Summary (6)'!$N77</f>
        <v>0</v>
      </c>
      <c r="AD75" s="457">
        <f>'Summary (6)'!$Q77</f>
        <v>0</v>
      </c>
      <c r="AE75" s="458">
        <f>'Summary (6)'!$Q77</f>
        <v>0</v>
      </c>
      <c r="AF75" s="458">
        <f>'Summary (6)'!$Q77</f>
        <v>0</v>
      </c>
      <c r="AG75" s="458">
        <f>'Summary (6)'!$Q77</f>
        <v>0</v>
      </c>
      <c r="AH75" s="458">
        <f>'Summary (6)'!$Q77</f>
        <v>0</v>
      </c>
      <c r="AI75" s="459">
        <f>'Summary (6)'!$Q77</f>
        <v>0</v>
      </c>
      <c r="AJ75" s="460">
        <f>'Summary (6)'!$Q77</f>
        <v>0</v>
      </c>
      <c r="AK75" s="457">
        <f>'Summary (6)'!$T77</f>
        <v>0</v>
      </c>
      <c r="AL75" s="458">
        <f>'Summary (6)'!$T77</f>
        <v>0</v>
      </c>
      <c r="AM75" s="458">
        <f>'Summary (6)'!$T77</f>
        <v>0</v>
      </c>
      <c r="AN75" s="458">
        <f>'Summary (6)'!$T77</f>
        <v>0</v>
      </c>
      <c r="AO75" s="458">
        <f>'Summary (6)'!$T77</f>
        <v>0</v>
      </c>
      <c r="AP75" s="459">
        <f>'Summary (6)'!$T77</f>
        <v>0</v>
      </c>
      <c r="AQ75" s="460">
        <f>'Summary (6)'!$T77</f>
        <v>0</v>
      </c>
      <c r="AR75" s="457">
        <f>'Summary (6)'!$W77</f>
        <v>0</v>
      </c>
      <c r="AS75" s="458">
        <f>'Summary (6)'!$W77</f>
        <v>0</v>
      </c>
      <c r="AT75" s="458">
        <f>'Summary (6)'!$W77</f>
        <v>0</v>
      </c>
      <c r="AU75" s="458">
        <f>'Summary (6)'!$W77</f>
        <v>0</v>
      </c>
      <c r="AV75" s="458">
        <f>'Summary (6)'!$W77</f>
        <v>0</v>
      </c>
      <c r="AW75" s="459">
        <f>'Summary (6)'!$W77</f>
        <v>0</v>
      </c>
      <c r="AX75" s="460">
        <f>'Summary (6)'!$W77</f>
        <v>0</v>
      </c>
      <c r="AY75" s="457">
        <f>'Summary (6)'!$Z77</f>
        <v>0</v>
      </c>
      <c r="AZ75" s="458">
        <f>'Summary (6)'!$Z77</f>
        <v>0</v>
      </c>
      <c r="BA75" s="458">
        <f>'Summary (6)'!$Z77</f>
        <v>0</v>
      </c>
      <c r="BB75" s="458">
        <f>'Summary (6)'!$Z77</f>
        <v>0</v>
      </c>
      <c r="BC75" s="458">
        <f>'Summary (6)'!$Z77</f>
        <v>0</v>
      </c>
      <c r="BD75" s="459">
        <f>'Summary (6)'!$Z77</f>
        <v>0</v>
      </c>
      <c r="BE75" s="460">
        <f>'Summary (6)'!$Z77</f>
        <v>0</v>
      </c>
      <c r="BF75" s="457">
        <f>'Summary (6)'!$AC77</f>
        <v>0</v>
      </c>
      <c r="BG75" s="458">
        <f>'Summary (6)'!$AC77</f>
        <v>0</v>
      </c>
      <c r="BH75" s="458">
        <f>'Summary (6)'!$AC77</f>
        <v>0</v>
      </c>
      <c r="BI75" s="458">
        <f>'Summary (6)'!$AC77</f>
        <v>0</v>
      </c>
      <c r="BJ75" s="458">
        <f>'Summary (6)'!$AC77</f>
        <v>0</v>
      </c>
      <c r="BK75" s="459">
        <f>'Summary (6)'!$AC77</f>
        <v>0</v>
      </c>
      <c r="BL75" s="460">
        <f>'Summary (6)'!$AC77</f>
        <v>0</v>
      </c>
      <c r="BM75" s="457">
        <f>'Summary (6)'!$AF77</f>
        <v>0</v>
      </c>
      <c r="BN75" s="458">
        <f>'Summary (6)'!$AF77</f>
        <v>0</v>
      </c>
      <c r="BO75" s="458">
        <f>'Summary (6)'!$AF77</f>
        <v>0</v>
      </c>
      <c r="BP75" s="458">
        <f>'Summary (6)'!$AF77</f>
        <v>0</v>
      </c>
      <c r="BQ75" s="458">
        <f>'Summary (6)'!$AF77</f>
        <v>0</v>
      </c>
      <c r="BR75" s="459">
        <f>'Summary (6)'!$AF77</f>
        <v>0</v>
      </c>
      <c r="BS75" s="460">
        <f>'Summary (6)'!$AF77</f>
        <v>0</v>
      </c>
      <c r="BT75" s="430"/>
      <c r="BU75" s="430"/>
      <c r="BV75" s="431"/>
    </row>
  </sheetData>
  <sheetProtection formatCells="0" formatColumns="0" formatRows="0" insertHyperlinks="0" sort="0" autoFilter="0" pivotTables="0"/>
  <mergeCells count="62">
    <mergeCell ref="C7:H7"/>
    <mergeCell ref="BT6:BV6"/>
    <mergeCell ref="I7:O7"/>
    <mergeCell ref="P7:V7"/>
    <mergeCell ref="W7:AC7"/>
    <mergeCell ref="AD7:AJ7"/>
    <mergeCell ref="B8:H8"/>
    <mergeCell ref="I8:O8"/>
    <mergeCell ref="P8:V8"/>
    <mergeCell ref="W8:AC8"/>
    <mergeCell ref="AD8:AJ8"/>
    <mergeCell ref="BT8:BV8"/>
    <mergeCell ref="AK7:AQ7"/>
    <mergeCell ref="AR7:AX7"/>
    <mergeCell ref="AY7:BE7"/>
    <mergeCell ref="BF7:BL7"/>
    <mergeCell ref="BM7:BS7"/>
    <mergeCell ref="AK8:AQ8"/>
    <mergeCell ref="AR8:AX8"/>
    <mergeCell ref="AY8:BE8"/>
    <mergeCell ref="BF8:BL8"/>
    <mergeCell ref="BM8:BS8"/>
    <mergeCell ref="BM9:BN10"/>
    <mergeCell ref="BO9:BP10"/>
    <mergeCell ref="AM9:AN10"/>
    <mergeCell ref="AR9:AS10"/>
    <mergeCell ref="AT9:AU10"/>
    <mergeCell ref="AY9:AZ10"/>
    <mergeCell ref="BA9:BB10"/>
    <mergeCell ref="BF9:BG10"/>
    <mergeCell ref="AR55:AU55"/>
    <mergeCell ref="AY55:BB55"/>
    <mergeCell ref="B55:E55"/>
    <mergeCell ref="I55:L55"/>
    <mergeCell ref="BH9:BI10"/>
    <mergeCell ref="R9:S10"/>
    <mergeCell ref="W9:X10"/>
    <mergeCell ref="Y9:Z10"/>
    <mergeCell ref="AD9:AE10"/>
    <mergeCell ref="AF9:AG10"/>
    <mergeCell ref="AK9:AL10"/>
    <mergeCell ref="B9:C10"/>
    <mergeCell ref="D9:E10"/>
    <mergeCell ref="I9:J10"/>
    <mergeCell ref="K9:L10"/>
    <mergeCell ref="P9:Q10"/>
    <mergeCell ref="BF56:BH56"/>
    <mergeCell ref="BM56:BO56"/>
    <mergeCell ref="BF55:BI55"/>
    <mergeCell ref="BM55:BP55"/>
    <mergeCell ref="B56:D56"/>
    <mergeCell ref="I56:K56"/>
    <mergeCell ref="P56:R56"/>
    <mergeCell ref="W56:Y56"/>
    <mergeCell ref="AD56:AF56"/>
    <mergeCell ref="AK56:AM56"/>
    <mergeCell ref="AR56:AT56"/>
    <mergeCell ref="AY56:BA56"/>
    <mergeCell ref="P55:S55"/>
    <mergeCell ref="W55:Z55"/>
    <mergeCell ref="AD55:AG55"/>
    <mergeCell ref="AK55:AN55"/>
  </mergeCells>
  <conditionalFormatting sqref="B12:D54 I12:K54 P12:R54 W12:Y54 AD12:AF54 AK12:AM54 AR12:AT54 AY12:BA54 BF12:BH54 BM12:BO54">
    <cfRule type="expression" dxfId="194" priority="40">
      <formula>$A12=""</formula>
    </cfRule>
    <cfRule type="containsBlanks" dxfId="193" priority="41">
      <formula>LEN(TRIM(B12))=0</formula>
    </cfRule>
  </conditionalFormatting>
  <conditionalFormatting sqref="B56:BP59">
    <cfRule type="expression" dxfId="192" priority="2">
      <formula>B$74&gt;B$73</formula>
    </cfRule>
  </conditionalFormatting>
  <conditionalFormatting sqref="F55:I55">
    <cfRule type="expression" dxfId="191" priority="36">
      <formula>F$74&gt;F$73</formula>
    </cfRule>
  </conditionalFormatting>
  <conditionalFormatting sqref="M57 O57 T57 V57 AA57 AC57 AH57 AJ57 AO57 AQ57 AV57 AX57 BC57 BE57 BJ57 BL57 BQ57 BS57 F57 H57">
    <cfRule type="containsBlanks" dxfId="190" priority="38">
      <formula>LEN(TRIM(F57))=0</formula>
    </cfRule>
  </conditionalFormatting>
  <conditionalFormatting sqref="M55:O59 T55:V59 AA55:AC59 AH55:AJ59 AO55:AQ59 AV55:AX59 BC55:BE59 BJ55:BL59 BQ55:BS59 B12:BS54 B55">
    <cfRule type="expression" dxfId="189" priority="39">
      <formula>B$74&gt;B$73</formula>
    </cfRule>
  </conditionalFormatting>
  <conditionalFormatting sqref="P55">
    <cfRule type="expression" dxfId="188" priority="34">
      <formula>P$74&gt;P$73</formula>
    </cfRule>
  </conditionalFormatting>
  <conditionalFormatting sqref="W55">
    <cfRule type="expression" dxfId="187" priority="32">
      <formula>W$74&gt;W$73</formula>
    </cfRule>
  </conditionalFormatting>
  <conditionalFormatting sqref="AD55">
    <cfRule type="expression" dxfId="186" priority="30">
      <formula>AD$74&gt;AD$73</formula>
    </cfRule>
  </conditionalFormatting>
  <conditionalFormatting sqref="AK55">
    <cfRule type="expression" dxfId="185" priority="28">
      <formula>AK$74&gt;AK$73</formula>
    </cfRule>
  </conditionalFormatting>
  <conditionalFormatting sqref="AR55">
    <cfRule type="expression" dxfId="184" priority="26">
      <formula>AR$74&gt;AR$73</formula>
    </cfRule>
  </conditionalFormatting>
  <conditionalFormatting sqref="AY55">
    <cfRule type="expression" dxfId="183" priority="24">
      <formula>AY$74&gt;AY$73</formula>
    </cfRule>
  </conditionalFormatting>
  <conditionalFormatting sqref="BF55">
    <cfRule type="expression" dxfId="182" priority="22">
      <formula>BF$74&gt;BF$73</formula>
    </cfRule>
  </conditionalFormatting>
  <conditionalFormatting sqref="BM55">
    <cfRule type="expression" dxfId="181" priority="20">
      <formula>BM$74&gt;BM$73</formula>
    </cfRule>
  </conditionalFormatting>
  <printOptions headings="1"/>
  <pageMargins left="0.25" right="0.25" top="0.75" bottom="0.75" header="0.3" footer="0.3"/>
  <pageSetup scale="38" fitToWidth="0"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CF7329E8-CA27-42FB-AD23-DA1BD52F6B09}">
            <xm:f>B$71&gt;'Summary (1)'!$D$6</xm:f>
            <x14:dxf>
              <fill>
                <patternFill>
                  <bgColor theme="0" tint="-0.499984740745262"/>
                </patternFill>
              </fill>
            </x14:dxf>
          </x14:cfRule>
          <xm:sqref>B56:BP59</xm:sqref>
        </x14:conditionalFormatting>
        <x14:conditionalFormatting xmlns:xm="http://schemas.microsoft.com/office/excel/2006/main">
          <x14:cfRule type="expression" priority="120" id="{4DD47446-B10C-4001-8A58-E5DDAD7F40D6}">
            <xm:f>B$71&gt;'Summary (6)'!$D$6</xm:f>
            <x14:dxf>
              <fill>
                <patternFill>
                  <bgColor theme="0" tint="-0.499984740745262"/>
                </patternFill>
              </fill>
            </x14:dxf>
          </x14:cfRule>
          <xm:sqref>B8:BS11</xm:sqref>
        </x14:conditionalFormatting>
        <x14:conditionalFormatting xmlns:xm="http://schemas.microsoft.com/office/excel/2006/main">
          <x14:cfRule type="expression" priority="19" id="{B28AE5DD-A6B1-4166-9774-96B6A9D713A3}">
            <xm:f>B$71&gt;'Summary (1)'!$D$6</xm:f>
            <x14:dxf>
              <fill>
                <patternFill>
                  <bgColor theme="0" tint="-0.499984740745262"/>
                </patternFill>
              </fill>
            </x14:dxf>
          </x14:cfRule>
          <xm:sqref>M55:O59 T55:V59 AA55:AC59 AH55:AJ59 AO55:AQ59 AV55:AX59 BC55:BE59 BJ55:BL59 B12:BS54 B55 F55:I55 BQ55:BS59</xm:sqref>
        </x14:conditionalFormatting>
        <x14:conditionalFormatting xmlns:xm="http://schemas.microsoft.com/office/excel/2006/main">
          <x14:cfRule type="expression" priority="35" id="{D3B91D3F-258E-4BA7-9519-445A0CECD553}">
            <xm:f>P$71&gt;'Summary (1)'!$D$6</xm:f>
            <x14:dxf>
              <fill>
                <patternFill>
                  <bgColor theme="0" tint="-0.499984740745262"/>
                </patternFill>
              </fill>
            </x14:dxf>
          </x14:cfRule>
          <xm:sqref>P55</xm:sqref>
        </x14:conditionalFormatting>
        <x14:conditionalFormatting xmlns:xm="http://schemas.microsoft.com/office/excel/2006/main">
          <x14:cfRule type="expression" priority="33" id="{34EE175E-0C6C-4431-A5FC-02CF65086000}">
            <xm:f>W$71&gt;'Summary (1)'!$D$6</xm:f>
            <x14:dxf>
              <fill>
                <patternFill>
                  <bgColor theme="0" tint="-0.499984740745262"/>
                </patternFill>
              </fill>
            </x14:dxf>
          </x14:cfRule>
          <xm:sqref>W55</xm:sqref>
        </x14:conditionalFormatting>
        <x14:conditionalFormatting xmlns:xm="http://schemas.microsoft.com/office/excel/2006/main">
          <x14:cfRule type="expression" priority="31" id="{20F6AEE7-25A4-42CC-BD53-4993D2EA7FC2}">
            <xm:f>AD$71&gt;'Summary (1)'!$D$6</xm:f>
            <x14:dxf>
              <fill>
                <patternFill>
                  <bgColor theme="0" tint="-0.499984740745262"/>
                </patternFill>
              </fill>
            </x14:dxf>
          </x14:cfRule>
          <xm:sqref>AD55</xm:sqref>
        </x14:conditionalFormatting>
        <x14:conditionalFormatting xmlns:xm="http://schemas.microsoft.com/office/excel/2006/main">
          <x14:cfRule type="expression" priority="29" id="{83ADDB3A-E290-44E3-88E1-423B1E670B36}">
            <xm:f>AK$71&gt;'Summary (1)'!$D$6</xm:f>
            <x14:dxf>
              <fill>
                <patternFill>
                  <bgColor theme="0" tint="-0.499984740745262"/>
                </patternFill>
              </fill>
            </x14:dxf>
          </x14:cfRule>
          <xm:sqref>AK55</xm:sqref>
        </x14:conditionalFormatting>
        <x14:conditionalFormatting xmlns:xm="http://schemas.microsoft.com/office/excel/2006/main">
          <x14:cfRule type="expression" priority="27" id="{B5816D2E-5F9F-4259-9683-B5972A20726F}">
            <xm:f>AR$71&gt;'Summary (1)'!$D$6</xm:f>
            <x14:dxf>
              <fill>
                <patternFill>
                  <bgColor theme="0" tint="-0.499984740745262"/>
                </patternFill>
              </fill>
            </x14:dxf>
          </x14:cfRule>
          <xm:sqref>AR55</xm:sqref>
        </x14:conditionalFormatting>
        <x14:conditionalFormatting xmlns:xm="http://schemas.microsoft.com/office/excel/2006/main">
          <x14:cfRule type="expression" priority="25" id="{6E9293DC-6340-42FB-8B2E-46F36E7BE078}">
            <xm:f>AY$71&gt;'Summary (1)'!$D$6</xm:f>
            <x14:dxf>
              <fill>
                <patternFill>
                  <bgColor theme="0" tint="-0.499984740745262"/>
                </patternFill>
              </fill>
            </x14:dxf>
          </x14:cfRule>
          <xm:sqref>AY55</xm:sqref>
        </x14:conditionalFormatting>
        <x14:conditionalFormatting xmlns:xm="http://schemas.microsoft.com/office/excel/2006/main">
          <x14:cfRule type="expression" priority="23" id="{16321CBA-D835-4F66-987E-BAE7ECA1C382}">
            <xm:f>BF$71&gt;'Summary (1)'!$D$6</xm:f>
            <x14:dxf>
              <fill>
                <patternFill>
                  <bgColor theme="0" tint="-0.499984740745262"/>
                </patternFill>
              </fill>
            </x14:dxf>
          </x14:cfRule>
          <xm:sqref>BF55</xm:sqref>
        </x14:conditionalFormatting>
        <x14:conditionalFormatting xmlns:xm="http://schemas.microsoft.com/office/excel/2006/main">
          <x14:cfRule type="expression" priority="21" id="{4B5CF7DE-9C42-4207-933D-5114E63360CD}">
            <xm:f>BM$71&gt;'Summary (1)'!$D$6</xm:f>
            <x14:dxf>
              <fill>
                <patternFill>
                  <bgColor theme="0" tint="-0.499984740745262"/>
                </patternFill>
              </fill>
            </x14:dxf>
          </x14:cfRule>
          <xm:sqref>BM55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3EF16-C0B6-42F7-8AF7-81F342F6AFB7}">
  <sheetPr>
    <tabColor theme="0" tint="-4.9989318521683403E-2"/>
    <pageSetUpPr fitToPage="1"/>
  </sheetPr>
  <dimension ref="A1:D49"/>
  <sheetViews>
    <sheetView showGridLines="0" zoomScaleNormal="100" workbookViewId="0">
      <pane xSplit="4" topLeftCell="E1" activePane="topRight" state="frozen"/>
      <selection pane="topRight" activeCell="D6" sqref="D6"/>
      <selection activeCell="D1" sqref="D1"/>
    </sheetView>
  </sheetViews>
  <sheetFormatPr defaultColWidth="11.42578125" defaultRowHeight="15.6"/>
  <cols>
    <col min="1" max="1" width="18" style="113" customWidth="1"/>
    <col min="2" max="3" width="13.140625" style="113" customWidth="1"/>
    <col min="4" max="4" width="20.42578125" style="113" customWidth="1"/>
    <col min="5" max="5" width="14.28515625" style="113" customWidth="1"/>
    <col min="6" max="6" width="14" style="113" bestFit="1" customWidth="1"/>
    <col min="7" max="8" width="21.140625" style="113" customWidth="1"/>
    <col min="9" max="9" width="14" style="113" bestFit="1" customWidth="1"/>
    <col min="10" max="16384" width="11.42578125" style="113"/>
  </cols>
  <sheetData>
    <row r="1" spans="1:4" ht="15" customHeight="1">
      <c r="A1" s="112" t="s">
        <v>112</v>
      </c>
      <c r="B1" s="112"/>
      <c r="C1" s="112"/>
      <c r="D1" s="112"/>
    </row>
    <row r="2" spans="1:4" ht="15" customHeight="1">
      <c r="A2" s="112" t="s">
        <v>113</v>
      </c>
      <c r="B2" s="112"/>
      <c r="C2" s="112"/>
      <c r="D2" s="112"/>
    </row>
    <row r="3" spans="1:4">
      <c r="A3" s="115" t="s">
        <v>114</v>
      </c>
      <c r="B3" s="887">
        <f>'Summary (All Budgets)'!B3</f>
        <v>45717</v>
      </c>
      <c r="C3" s="890"/>
      <c r="D3" s="890"/>
    </row>
    <row r="4" spans="1:4" ht="28.5" customHeight="1">
      <c r="A4" s="434" t="s">
        <v>115</v>
      </c>
      <c r="B4" s="435" t="s">
        <v>116</v>
      </c>
      <c r="C4" s="435" t="s">
        <v>117</v>
      </c>
      <c r="D4" s="435" t="s">
        <v>118</v>
      </c>
    </row>
    <row r="5" spans="1:4">
      <c r="A5" s="116" t="s">
        <v>119</v>
      </c>
      <c r="B5" s="887">
        <f>'Summary (1)'!B5</f>
        <v>45717</v>
      </c>
      <c r="C5" s="887">
        <f>'Summary (1)'!C5</f>
        <v>46203</v>
      </c>
      <c r="D5" s="886">
        <f>ROUNDUP(YEARFRAC(B5,C5),0)</f>
        <v>2</v>
      </c>
    </row>
    <row r="6" spans="1:4">
      <c r="A6" s="116" t="s">
        <v>120</v>
      </c>
      <c r="B6" s="887">
        <f>B5</f>
        <v>45717</v>
      </c>
      <c r="C6" s="887">
        <f>'Summary (1)'!C6</f>
        <v>46203</v>
      </c>
      <c r="D6" s="886">
        <f>ROUNDUP(YEARFRAC(B6,C6),0)</f>
        <v>2</v>
      </c>
    </row>
    <row r="7" spans="1:4" s="202" customFormat="1" ht="18.75" customHeight="1">
      <c r="A7" s="879" t="s">
        <v>121</v>
      </c>
      <c r="B7" s="913" t="str">
        <f>'Summary (1)'!B8</f>
        <v>TAY Impacted by Violence Rapid Rehousing</v>
      </c>
      <c r="C7" s="913"/>
      <c r="D7" s="913"/>
    </row>
    <row r="8" spans="1:4" s="202" customFormat="1" ht="18.75" customHeight="1">
      <c r="A8" s="879"/>
      <c r="B8" s="880"/>
      <c r="C8" s="880"/>
      <c r="D8" s="881"/>
    </row>
    <row r="9" spans="1:4" s="226" customFormat="1" ht="38.25" customHeight="1">
      <c r="A9" s="915" t="s">
        <v>122</v>
      </c>
      <c r="B9" s="915"/>
      <c r="C9" s="915"/>
      <c r="D9" s="915"/>
    </row>
    <row r="10" spans="1:4">
      <c r="A10" s="914"/>
      <c r="B10" s="911"/>
      <c r="C10" s="911"/>
      <c r="D10" s="912"/>
    </row>
    <row r="11" spans="1:4" s="112" customFormat="1">
      <c r="A11" s="911"/>
      <c r="B11" s="911"/>
      <c r="C11" s="911"/>
      <c r="D11" s="912"/>
    </row>
    <row r="12" spans="1:4">
      <c r="A12" s="911"/>
      <c r="B12" s="911"/>
      <c r="C12" s="911"/>
      <c r="D12" s="912"/>
    </row>
    <row r="13" spans="1:4">
      <c r="A13" s="911"/>
      <c r="B13" s="911"/>
      <c r="C13" s="911"/>
      <c r="D13" s="912"/>
    </row>
    <row r="14" spans="1:4">
      <c r="A14" s="911"/>
      <c r="B14" s="911"/>
      <c r="C14" s="911"/>
      <c r="D14" s="912"/>
    </row>
    <row r="15" spans="1:4">
      <c r="A15" s="911"/>
      <c r="B15" s="911"/>
      <c r="C15" s="911"/>
      <c r="D15" s="912"/>
    </row>
    <row r="16" spans="1:4">
      <c r="A16" s="911"/>
      <c r="B16" s="911"/>
      <c r="C16" s="911"/>
      <c r="D16" s="912"/>
    </row>
    <row r="17" spans="1:4">
      <c r="A17" s="911"/>
      <c r="B17" s="911"/>
      <c r="C17" s="911"/>
      <c r="D17" s="912"/>
    </row>
    <row r="18" spans="1:4">
      <c r="A18" s="911"/>
      <c r="B18" s="911"/>
      <c r="C18" s="911"/>
      <c r="D18" s="912"/>
    </row>
    <row r="19" spans="1:4">
      <c r="A19" s="911"/>
      <c r="B19" s="911"/>
      <c r="C19" s="911"/>
      <c r="D19" s="912"/>
    </row>
    <row r="20" spans="1:4">
      <c r="A20" s="911"/>
      <c r="B20" s="911"/>
      <c r="C20" s="911"/>
      <c r="D20" s="912"/>
    </row>
    <row r="21" spans="1:4">
      <c r="A21" s="911"/>
      <c r="B21" s="911"/>
      <c r="C21" s="911"/>
      <c r="D21" s="912"/>
    </row>
    <row r="22" spans="1:4">
      <c r="A22" s="911"/>
      <c r="B22" s="911"/>
      <c r="C22" s="911"/>
      <c r="D22" s="912"/>
    </row>
    <row r="23" spans="1:4">
      <c r="A23" s="911"/>
      <c r="B23" s="911"/>
      <c r="C23" s="911"/>
      <c r="D23" s="912"/>
    </row>
    <row r="24" spans="1:4">
      <c r="A24" s="911"/>
      <c r="B24" s="911"/>
      <c r="C24" s="911"/>
      <c r="D24" s="912"/>
    </row>
    <row r="25" spans="1:4">
      <c r="A25" s="911"/>
      <c r="B25" s="911"/>
      <c r="C25" s="911"/>
      <c r="D25" s="912"/>
    </row>
    <row r="45" spans="1:1">
      <c r="A45" s="145" t="s">
        <v>123</v>
      </c>
    </row>
    <row r="46" spans="1:1">
      <c r="A46" s="145" t="s">
        <v>124</v>
      </c>
    </row>
    <row r="47" spans="1:1">
      <c r="A47" s="145" t="s">
        <v>125</v>
      </c>
    </row>
    <row r="48" spans="1:1" ht="13.5" customHeight="1">
      <c r="A48" s="145" t="s">
        <v>126</v>
      </c>
    </row>
    <row r="49" spans="1:1">
      <c r="A49" s="147" t="s">
        <v>127</v>
      </c>
    </row>
  </sheetData>
  <sheetProtection formatCells="0" formatColumns="0" formatRows="0" insertHyperlinks="0" sort="0" autoFilter="0" pivotTables="0"/>
  <mergeCells count="18">
    <mergeCell ref="A25:D25"/>
    <mergeCell ref="A17:D17"/>
    <mergeCell ref="A16:D16"/>
    <mergeCell ref="A19:D19"/>
    <mergeCell ref="A20:D20"/>
    <mergeCell ref="A21:D21"/>
    <mergeCell ref="A22:D22"/>
    <mergeCell ref="A23:D23"/>
    <mergeCell ref="A12:D12"/>
    <mergeCell ref="A11:D11"/>
    <mergeCell ref="B7:D7"/>
    <mergeCell ref="A24:D24"/>
    <mergeCell ref="A18:D18"/>
    <mergeCell ref="A10:D10"/>
    <mergeCell ref="A9:D9"/>
    <mergeCell ref="A15:D15"/>
    <mergeCell ref="A14:D14"/>
    <mergeCell ref="A13:D13"/>
  </mergeCells>
  <conditionalFormatting sqref="B3 B5:C5 C6">
    <cfRule type="containsBlanks" dxfId="504" priority="1">
      <formula>LEN(TRIM(B3))=0</formula>
    </cfRule>
  </conditionalFormatting>
  <printOptions headings="1"/>
  <pageMargins left="0.25" right="0.25" top="0.75" bottom="0.75" header="0.3" footer="0.3"/>
  <pageSetup paperSize="5" scale="28" fitToHeight="0"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tint="0.59999389629810485"/>
    <pageSetUpPr fitToPage="1"/>
  </sheetPr>
  <dimension ref="A1:AJ115"/>
  <sheetViews>
    <sheetView showGridLines="0" showZeros="0" zoomScaleNormal="100" workbookViewId="0">
      <pane xSplit="1" ySplit="12" topLeftCell="B49"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1" width="14.7109375" customWidth="1"/>
    <col min="32" max="33" width="13.5703125"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(6)'!A1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(6)'!B3</f>
        <v>45717</v>
      </c>
      <c r="C3" s="1212"/>
      <c r="D3" s="161"/>
      <c r="E3" s="161"/>
      <c r="F3" s="161"/>
    </row>
    <row r="4" spans="1:34" ht="15" customHeight="1">
      <c r="A4" s="177" t="str">
        <f>'Summary (6)'!A7</f>
        <v>Provider Name</v>
      </c>
      <c r="B4" s="1213">
        <f>'Summary (6)'!B7</f>
        <v>0</v>
      </c>
      <c r="C4" s="1213"/>
      <c r="D4" s="157"/>
      <c r="E4" s="157"/>
      <c r="F4" s="157"/>
    </row>
    <row r="5" spans="1:34" ht="15" customHeight="1">
      <c r="A5" s="177" t="str">
        <f>'Summary (6)'!A8</f>
        <v>Program</v>
      </c>
      <c r="B5" s="1213" t="str">
        <f>'Summary (6)'!B8</f>
        <v>TAY Impacted by Violence Rapid Rehousing</v>
      </c>
      <c r="C5" s="1213"/>
      <c r="D5" s="157"/>
      <c r="E5" s="157"/>
      <c r="F5" s="157"/>
    </row>
    <row r="6" spans="1:34" ht="15.6">
      <c r="A6" s="177" t="str">
        <f>'Summary (6)'!A9</f>
        <v>F$P Contract ID#</v>
      </c>
      <c r="B6" s="1214" t="str">
        <f>'Summary (6)'!B9</f>
        <v>TBD</v>
      </c>
      <c r="C6" s="1214"/>
      <c r="D6" s="156"/>
      <c r="E6" s="156"/>
      <c r="F6" s="156"/>
    </row>
    <row r="7" spans="1:34" ht="15.6">
      <c r="A7" s="177" t="s">
        <v>188</v>
      </c>
      <c r="B7" s="1358">
        <f>'Summary (6)'!B12</f>
        <v>0</v>
      </c>
      <c r="C7" s="1359"/>
      <c r="D7" s="156"/>
      <c r="E7" s="156"/>
      <c r="F7" s="156"/>
    </row>
    <row r="8" spans="1:34" ht="13.5" thickBot="1">
      <c r="A8" s="97"/>
      <c r="B8" s="108"/>
      <c r="C8" s="109" t="str">
        <f>'Summary (6)'!F17</f>
        <v xml:space="preserve"> </v>
      </c>
      <c r="D8" s="110"/>
      <c r="E8" s="110"/>
      <c r="F8" s="110" t="str">
        <f>'Summary (6)'!I17</f>
        <v xml:space="preserve"> </v>
      </c>
      <c r="G8" s="110"/>
      <c r="H8" s="110"/>
      <c r="I8" s="110" t="str">
        <f>'Summary (6)'!L17</f>
        <v xml:space="preserve"> </v>
      </c>
      <c r="J8" s="110"/>
      <c r="K8" s="110"/>
      <c r="L8" s="110" t="str">
        <f>'Summary (6)'!O17</f>
        <v xml:space="preserve"> </v>
      </c>
      <c r="M8" s="110"/>
      <c r="N8" s="110"/>
      <c r="O8" s="110" t="str">
        <f>'Summary (6)'!R17</f>
        <v xml:space="preserve"> </v>
      </c>
      <c r="P8" s="110"/>
      <c r="Q8" s="110"/>
      <c r="R8" s="110" t="str">
        <f>'Summary (6)'!U17</f>
        <v xml:space="preserve"> </v>
      </c>
      <c r="S8" s="110"/>
      <c r="T8" s="110"/>
      <c r="U8" s="110" t="str">
        <f>'Summary (6)'!X17</f>
        <v xml:space="preserve"> </v>
      </c>
      <c r="V8" s="110"/>
      <c r="W8" s="110"/>
      <c r="X8" s="110" t="str">
        <f>'Summary (6)'!AA17</f>
        <v xml:space="preserve"> </v>
      </c>
      <c r="Y8" s="110"/>
      <c r="Z8" s="110"/>
      <c r="AA8" s="110" t="str">
        <f>'Summary (6)'!AD17</f>
        <v xml:space="preserve"> </v>
      </c>
      <c r="AB8" s="110"/>
      <c r="AC8" s="110"/>
      <c r="AD8" s="110" t="str">
        <f>'Summary (6)'!AG17</f>
        <v xml:space="preserve"> </v>
      </c>
    </row>
    <row r="9" spans="1:34" ht="24.75" customHeight="1">
      <c r="B9" s="1218" t="str">
        <f>'Summary (6)'!E18</f>
        <v>Year 1</v>
      </c>
      <c r="C9" s="1219"/>
      <c r="D9" s="1220"/>
      <c r="E9" s="1221" t="str">
        <f>'Summary (6)'!H18</f>
        <v>Year 2</v>
      </c>
      <c r="F9" s="1222"/>
      <c r="G9" s="1223"/>
      <c r="H9" s="1224" t="str">
        <f>'Summary (6)'!K18</f>
        <v>Year 3</v>
      </c>
      <c r="I9" s="1225"/>
      <c r="J9" s="1226"/>
      <c r="K9" s="1227" t="str">
        <f>'Summary (6)'!N18</f>
        <v>Year 4</v>
      </c>
      <c r="L9" s="1228"/>
      <c r="M9" s="1229"/>
      <c r="N9" s="1230" t="str">
        <f>'Summary (6)'!Q18</f>
        <v>Year 5</v>
      </c>
      <c r="O9" s="1231"/>
      <c r="P9" s="1232"/>
      <c r="Q9" s="1233" t="str">
        <f>'Summary (6)'!T18</f>
        <v>Year 6</v>
      </c>
      <c r="R9" s="1234"/>
      <c r="S9" s="1235"/>
      <c r="T9" s="1236" t="str">
        <f>'Summary (6)'!W18</f>
        <v>Year 7</v>
      </c>
      <c r="U9" s="1237"/>
      <c r="V9" s="1238"/>
      <c r="W9" s="1239" t="str">
        <f>'Summary (6)'!Z18</f>
        <v>Year 8</v>
      </c>
      <c r="X9" s="1240"/>
      <c r="Y9" s="1241"/>
      <c r="Z9" s="1242" t="str">
        <f>'Summary (6)'!AC18</f>
        <v>Year 9</v>
      </c>
      <c r="AA9" s="1243"/>
      <c r="AB9" s="1244"/>
      <c r="AC9" s="1245" t="str">
        <f>'Summary (6)'!AF18</f>
        <v>Year 10</v>
      </c>
      <c r="AD9" s="1246"/>
      <c r="AE9" s="1247"/>
      <c r="AF9" s="1215" t="s">
        <v>163</v>
      </c>
      <c r="AG9" s="1216"/>
      <c r="AH9" s="1217"/>
    </row>
    <row r="10" spans="1:34" s="32" customFormat="1" ht="27" customHeight="1">
      <c r="B10" s="25" t="str">
        <f>'Salary Detail (6)'!F9</f>
        <v>3/1/2025 - 6/30/2025</v>
      </c>
      <c r="C10" s="101" t="str">
        <f>'Salary Detail (6)'!G9</f>
        <v>3/1/2025 - 6/30/2025</v>
      </c>
      <c r="D10" s="26" t="str">
        <f>'Salary Detail (6)'!H9</f>
        <v>3/1/2025 - 6/30/2025</v>
      </c>
      <c r="E10" s="33" t="str">
        <f>'Salary Detail (6)'!M9</f>
        <v>7/1/2025 - 6/30/2026</v>
      </c>
      <c r="F10" s="102" t="str">
        <f>'Salary Detail (6)'!N9</f>
        <v>7/1/2025 - 6/30/2026</v>
      </c>
      <c r="G10" s="34" t="str">
        <f>'Salary Detail (6)'!O9</f>
        <v>7/1/2025 - 6/30/2026</v>
      </c>
      <c r="H10" s="47" t="str">
        <f>'Salary Detail (6)'!T9</f>
        <v>N/A</v>
      </c>
      <c r="I10" s="48" t="str">
        <f>'Salary Detail (6)'!U9</f>
        <v>N/A</v>
      </c>
      <c r="J10" s="103" t="str">
        <f>'Salary Detail (6)'!V9</f>
        <v>N/A</v>
      </c>
      <c r="K10" s="52" t="str">
        <f>'Salary Detail (6)'!AA9</f>
        <v>N/A</v>
      </c>
      <c r="L10" s="53" t="str">
        <f>'Salary Detail (6)'!AB9</f>
        <v>N/A</v>
      </c>
      <c r="M10" s="54" t="str">
        <f>'Salary Detail (6)'!AC9</f>
        <v>N/A</v>
      </c>
      <c r="N10" s="55" t="str">
        <f>'Salary Detail (6)'!AH9</f>
        <v>N/A</v>
      </c>
      <c r="O10" s="56" t="str">
        <f>'Salary Detail (6)'!AI9</f>
        <v>N/A</v>
      </c>
      <c r="P10" s="57" t="str">
        <f>'Salary Detail (6)'!AJ9</f>
        <v>N/A</v>
      </c>
      <c r="Q10" s="61" t="str">
        <f>'Salary Detail (6)'!AO9</f>
        <v>N/A</v>
      </c>
      <c r="R10" s="62" t="str">
        <f>'Salary Detail (6)'!AP9</f>
        <v>N/A</v>
      </c>
      <c r="S10" s="63" t="str">
        <f>'Salary Detail (6)'!AQ9</f>
        <v>N/A</v>
      </c>
      <c r="T10" s="67" t="str">
        <f>'Salary Detail (6)'!AV9</f>
        <v>N/A</v>
      </c>
      <c r="U10" s="68" t="str">
        <f>'Salary Detail (6)'!AW9</f>
        <v>N/A</v>
      </c>
      <c r="V10" s="69" t="str">
        <f>'Salary Detail (6)'!AX9</f>
        <v>N/A</v>
      </c>
      <c r="W10" s="73" t="str">
        <f>'Salary Detail (6)'!BC9</f>
        <v>N/A</v>
      </c>
      <c r="X10" s="74" t="str">
        <f>'Salary Detail (6)'!BD9</f>
        <v>N/A</v>
      </c>
      <c r="Y10" s="75" t="str">
        <f>'Salary Detail (6)'!BE9</f>
        <v>N/A</v>
      </c>
      <c r="Z10" s="79" t="str">
        <f>'Salary Detail (6)'!BJ9</f>
        <v>N/A</v>
      </c>
      <c r="AA10" s="80" t="str">
        <f>'Salary Detail (6)'!BK9</f>
        <v>N/A</v>
      </c>
      <c r="AB10" s="81" t="str">
        <f>'Salary Detail (6)'!BL9</f>
        <v>N/A</v>
      </c>
      <c r="AC10" s="85" t="str">
        <f>'Salary Detail (6)'!BQ9</f>
        <v>N/A</v>
      </c>
      <c r="AD10" s="86" t="str">
        <f>'Salary Detail (6)'!BR9</f>
        <v>N/A</v>
      </c>
      <c r="AE10" s="87" t="str">
        <f>'Salary Detail (6)'!BS9</f>
        <v>N/A</v>
      </c>
      <c r="AF10" s="91" t="str">
        <f>'Salary Detail (6)'!BT9</f>
        <v>3/1/2025 - 6/30/2026</v>
      </c>
      <c r="AG10" s="99" t="str">
        <f>'Salary Detail (6)'!BU9</f>
        <v>3/1/2025 - 6/30/2026</v>
      </c>
      <c r="AH10" s="92" t="str">
        <f>'Salary Detail (6)'!BV9</f>
        <v>3/1/2025 - 6/30/2026</v>
      </c>
    </row>
    <row r="11" spans="1:34" ht="19.5" customHeight="1">
      <c r="B11" s="28" t="str">
        <f>'Salary Detail (6)'!F10</f>
        <v/>
      </c>
      <c r="C11" s="17" t="str">
        <f>'Salary Detail (6)'!G10</f>
        <v xml:space="preserve"> </v>
      </c>
      <c r="D11" s="29" t="str">
        <f>'Salary Detail (6)'!H10</f>
        <v>New</v>
      </c>
      <c r="E11" s="30" t="str">
        <f>'Salary Detail (6)'!M10</f>
        <v/>
      </c>
      <c r="F11" s="27" t="str">
        <f>'Salary Detail (6)'!N10</f>
        <v xml:space="preserve"> </v>
      </c>
      <c r="G11" s="31" t="str">
        <f>'Salary Detail (6)'!O10</f>
        <v>New</v>
      </c>
      <c r="H11" s="44" t="str">
        <f>'Salary Detail (6)'!T10</f>
        <v/>
      </c>
      <c r="I11" s="46" t="str">
        <f>'Salary Detail (6)'!U10</f>
        <v xml:space="preserve"> </v>
      </c>
      <c r="J11" s="45" t="str">
        <f>'Salary Detail (6)'!V10</f>
        <v>New</v>
      </c>
      <c r="K11" s="49" t="str">
        <f>'Salary Detail (6)'!AA10</f>
        <v/>
      </c>
      <c r="L11" s="50" t="str">
        <f>'Salary Detail (6)'!AB10</f>
        <v xml:space="preserve"> </v>
      </c>
      <c r="M11" s="51" t="str">
        <f>'Salary Detail (6)'!AC10</f>
        <v>New</v>
      </c>
      <c r="N11" s="58" t="str">
        <f>'Salary Detail (6)'!AH10</f>
        <v/>
      </c>
      <c r="O11" s="59" t="str">
        <f>'Salary Detail (6)'!AI10</f>
        <v xml:space="preserve"> </v>
      </c>
      <c r="P11" s="60" t="str">
        <f>'Salary Detail (6)'!AJ10</f>
        <v>New</v>
      </c>
      <c r="Q11" s="64" t="str">
        <f>'Salary Detail (6)'!AO10</f>
        <v/>
      </c>
      <c r="R11" s="65" t="str">
        <f>'Salary Detail (6)'!AP10</f>
        <v xml:space="preserve"> </v>
      </c>
      <c r="S11" s="66" t="str">
        <f>'Salary Detail (6)'!AQ10</f>
        <v>New</v>
      </c>
      <c r="T11" s="70" t="str">
        <f>'Salary Detail (6)'!AV10</f>
        <v/>
      </c>
      <c r="U11" s="71" t="str">
        <f>'Salary Detail (6)'!AW10</f>
        <v xml:space="preserve"> </v>
      </c>
      <c r="V11" s="72" t="str">
        <f>'Salary Detail (6)'!AX10</f>
        <v>New</v>
      </c>
      <c r="W11" s="76" t="str">
        <f>'Salary Detail (6)'!BC10</f>
        <v/>
      </c>
      <c r="X11" s="77" t="str">
        <f>'Salary Detail (6)'!BD10</f>
        <v xml:space="preserve"> </v>
      </c>
      <c r="Y11" s="78" t="str">
        <f>'Salary Detail (6)'!BE10</f>
        <v>New</v>
      </c>
      <c r="Z11" s="82" t="str">
        <f>'Salary Detail (6)'!BJ10</f>
        <v/>
      </c>
      <c r="AA11" s="83" t="str">
        <f>'Salary Detail (6)'!BK10</f>
        <v xml:space="preserve"> </v>
      </c>
      <c r="AB11" s="84" t="str">
        <f>'Salary Detail (6)'!BL10</f>
        <v>New</v>
      </c>
      <c r="AC11" s="88" t="str">
        <f>'Salary Detail (6)'!BQ10</f>
        <v/>
      </c>
      <c r="AD11" s="89" t="str">
        <f>'Salary Detail (6)'!BR10</f>
        <v xml:space="preserve"> </v>
      </c>
      <c r="AE11" s="90" t="str">
        <f>'Salary Detail (6)'!BS10</f>
        <v>New</v>
      </c>
      <c r="AF11" s="93" t="str">
        <f>'Salary Detail (6)'!BT10</f>
        <v/>
      </c>
      <c r="AG11" s="100" t="s">
        <v>58</v>
      </c>
      <c r="AH11" s="94" t="str">
        <f>'Salary Detail (6)'!BV10</f>
        <v>New</v>
      </c>
    </row>
    <row r="12" spans="1:34"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s="686" customFormat="1"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s="686" customFormat="1"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H29" si="10">SUM(B14,E14,H14,K14,N14,Q14,T14,W14,Z14,AC14)</f>
        <v>0</v>
      </c>
      <c r="AG14" s="713">
        <f t="shared" si="10"/>
        <v>0</v>
      </c>
      <c r="AH14" s="715">
        <f t="shared" si="10"/>
        <v>0</v>
      </c>
    </row>
    <row r="15" spans="1:34" s="686" customFormat="1"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0"/>
        <v>0</v>
      </c>
    </row>
    <row r="16" spans="1:34" s="686" customFormat="1"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0"/>
        <v>0</v>
      </c>
    </row>
    <row r="17" spans="1:34" s="686" customFormat="1"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0"/>
        <v>0</v>
      </c>
    </row>
    <row r="18" spans="1:34" s="686" customFormat="1"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0"/>
        <v>0</v>
      </c>
    </row>
    <row r="19" spans="1:34" s="686" customFormat="1"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0"/>
        <v>0</v>
      </c>
    </row>
    <row r="20" spans="1:34" s="686" customFormat="1"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si="10"/>
        <v>0</v>
      </c>
      <c r="AG20" s="713">
        <f t="shared" si="10"/>
        <v>0</v>
      </c>
      <c r="AH20" s="715">
        <f t="shared" si="10"/>
        <v>0</v>
      </c>
    </row>
    <row r="21" spans="1:34" s="686" customFormat="1"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0"/>
        <v>0</v>
      </c>
      <c r="AG21" s="713">
        <f t="shared" si="10"/>
        <v>0</v>
      </c>
      <c r="AH21" s="715">
        <f t="shared" si="10"/>
        <v>0</v>
      </c>
    </row>
    <row r="22" spans="1:34" s="686" customFormat="1"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0"/>
        <v>0</v>
      </c>
      <c r="AG22" s="713">
        <f t="shared" si="10"/>
        <v>0</v>
      </c>
      <c r="AH22" s="715">
        <f t="shared" si="10"/>
        <v>0</v>
      </c>
    </row>
    <row r="23" spans="1:34" s="686" customFormat="1"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0"/>
        <v>0</v>
      </c>
      <c r="AG23" s="713">
        <f t="shared" si="10"/>
        <v>0</v>
      </c>
      <c r="AH23" s="715">
        <f t="shared" si="10"/>
        <v>0</v>
      </c>
    </row>
    <row r="24" spans="1:34" s="686" customFormat="1"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0"/>
        <v>0</v>
      </c>
      <c r="AG24" s="713">
        <f t="shared" si="10"/>
        <v>0</v>
      </c>
      <c r="AH24" s="715">
        <f t="shared" si="10"/>
        <v>0</v>
      </c>
    </row>
    <row r="25" spans="1:34" s="686" customFormat="1"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0"/>
        <v>0</v>
      </c>
      <c r="AG25" s="713">
        <f t="shared" si="10"/>
        <v>0</v>
      </c>
      <c r="AH25" s="715">
        <f t="shared" si="10"/>
        <v>0</v>
      </c>
    </row>
    <row r="26" spans="1:34" s="686" customFormat="1"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0"/>
        <v>0</v>
      </c>
    </row>
    <row r="27" spans="1:34" s="686" customFormat="1"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H63" si="11">SUM(B27,E27,H27,K27,N27,Q27,T27,W27,Z27,AC27)</f>
        <v>0</v>
      </c>
      <c r="AG27" s="713">
        <f t="shared" si="11"/>
        <v>0</v>
      </c>
      <c r="AH27" s="715">
        <f t="shared" si="10"/>
        <v>0</v>
      </c>
    </row>
    <row r="28" spans="1:34" s="686" customFormat="1"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1"/>
        <v>0</v>
      </c>
      <c r="AG28" s="713">
        <f t="shared" si="11"/>
        <v>0</v>
      </c>
      <c r="AH28" s="715">
        <f t="shared" si="10"/>
        <v>0</v>
      </c>
    </row>
    <row r="29" spans="1:34" s="686" customFormat="1"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si="11"/>
        <v>0</v>
      </c>
      <c r="AG29" s="713">
        <f t="shared" si="11"/>
        <v>0</v>
      </c>
      <c r="AH29" s="715">
        <f t="shared" si="10"/>
        <v>0</v>
      </c>
    </row>
    <row r="30" spans="1:34" s="686" customFormat="1"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1"/>
        <v>0</v>
      </c>
      <c r="AG30" s="713">
        <f t="shared" si="11"/>
        <v>0</v>
      </c>
      <c r="AH30" s="715">
        <f t="shared" si="11"/>
        <v>0</v>
      </c>
    </row>
    <row r="31" spans="1:34" s="686" customFormat="1"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1"/>
        <v>0</v>
      </c>
      <c r="AG31" s="713">
        <f t="shared" si="11"/>
        <v>0</v>
      </c>
      <c r="AH31" s="715">
        <f t="shared" si="11"/>
        <v>0</v>
      </c>
    </row>
    <row r="32" spans="1:34" s="686" customFormat="1"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1"/>
        <v>0</v>
      </c>
      <c r="AG32" s="713">
        <f t="shared" si="11"/>
        <v>0</v>
      </c>
      <c r="AH32" s="715">
        <f t="shared" si="11"/>
        <v>0</v>
      </c>
    </row>
    <row r="33" spans="1:34" s="686" customFormat="1"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1"/>
        <v>0</v>
      </c>
      <c r="AG33" s="713">
        <f t="shared" si="11"/>
        <v>0</v>
      </c>
      <c r="AH33" s="715">
        <f t="shared" si="11"/>
        <v>0</v>
      </c>
    </row>
    <row r="34" spans="1:34" s="686" customFormat="1"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1"/>
        <v>0</v>
      </c>
      <c r="AG34" s="713">
        <f t="shared" si="11"/>
        <v>0</v>
      </c>
      <c r="AH34" s="715">
        <f t="shared" si="11"/>
        <v>0</v>
      </c>
    </row>
    <row r="35" spans="1:34" s="686" customFormat="1"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1"/>
        <v>0</v>
      </c>
      <c r="AG35" s="713">
        <f t="shared" si="11"/>
        <v>0</v>
      </c>
      <c r="AH35" s="715">
        <f t="shared" si="11"/>
        <v>0</v>
      </c>
    </row>
    <row r="36" spans="1:34" s="686" customFormat="1"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1"/>
        <v>0</v>
      </c>
      <c r="AG36" s="713">
        <f t="shared" si="11"/>
        <v>0</v>
      </c>
      <c r="AH36" s="715">
        <f t="shared" si="11"/>
        <v>0</v>
      </c>
    </row>
    <row r="37" spans="1:34" s="686" customFormat="1"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1"/>
        <v>0</v>
      </c>
      <c r="AG37" s="713">
        <f t="shared" si="11"/>
        <v>0</v>
      </c>
      <c r="AH37" s="715">
        <f t="shared" si="11"/>
        <v>0</v>
      </c>
    </row>
    <row r="38" spans="1:34" s="686" customFormat="1"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1"/>
        <v>0</v>
      </c>
      <c r="AG38" s="713">
        <f t="shared" si="11"/>
        <v>0</v>
      </c>
      <c r="AH38" s="715">
        <f t="shared" si="11"/>
        <v>0</v>
      </c>
    </row>
    <row r="39" spans="1:34" s="686" customFormat="1"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1"/>
        <v>0</v>
      </c>
      <c r="AG39" s="713">
        <f t="shared" si="11"/>
        <v>0</v>
      </c>
      <c r="AH39" s="715">
        <f t="shared" si="11"/>
        <v>0</v>
      </c>
    </row>
    <row r="40" spans="1:34" s="686" customFormat="1"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1"/>
        <v>0</v>
      </c>
      <c r="AG40" s="713">
        <f t="shared" si="11"/>
        <v>0</v>
      </c>
      <c r="AH40" s="715">
        <f t="shared" si="11"/>
        <v>0</v>
      </c>
    </row>
    <row r="41" spans="1:34" s="686" customFormat="1"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1"/>
        <v>0</v>
      </c>
      <c r="AG41" s="713">
        <f t="shared" si="11"/>
        <v>0</v>
      </c>
      <c r="AH41" s="715">
        <f t="shared" si="11"/>
        <v>0</v>
      </c>
    </row>
    <row r="42" spans="1:34" s="686" customFormat="1"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1"/>
        <v>0</v>
      </c>
      <c r="AG42" s="713">
        <f t="shared" si="11"/>
        <v>0</v>
      </c>
      <c r="AH42" s="715">
        <f t="shared" si="11"/>
        <v>0</v>
      </c>
    </row>
    <row r="43" spans="1:34" s="686" customFormat="1"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1"/>
        <v>0</v>
      </c>
      <c r="AG43" s="713">
        <f t="shared" si="11"/>
        <v>0</v>
      </c>
      <c r="AH43" s="715">
        <f t="shared" si="11"/>
        <v>0</v>
      </c>
    </row>
    <row r="44" spans="1:34" s="686" customFormat="1"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1"/>
        <v>0</v>
      </c>
      <c r="AG44" s="713">
        <f t="shared" si="11"/>
        <v>0</v>
      </c>
      <c r="AH44" s="715">
        <f t="shared" si="11"/>
        <v>0</v>
      </c>
    </row>
    <row r="45" spans="1:34" s="686" customFormat="1"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1"/>
        <v>0</v>
      </c>
      <c r="AG45" s="713">
        <f t="shared" si="11"/>
        <v>0</v>
      </c>
      <c r="AH45" s="715">
        <f t="shared" si="11"/>
        <v>0</v>
      </c>
    </row>
    <row r="46" spans="1:34" s="686" customFormat="1"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1"/>
        <v>0</v>
      </c>
      <c r="AG46" s="713">
        <f t="shared" si="11"/>
        <v>0</v>
      </c>
      <c r="AH46" s="715">
        <f t="shared" si="11"/>
        <v>0</v>
      </c>
    </row>
    <row r="47" spans="1:34" s="686" customFormat="1"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1"/>
        <v>0</v>
      </c>
      <c r="AG47" s="713">
        <f t="shared" si="11"/>
        <v>0</v>
      </c>
      <c r="AH47" s="715">
        <f t="shared" si="11"/>
        <v>0</v>
      </c>
    </row>
    <row r="48" spans="1:34" s="686" customFormat="1"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1"/>
        <v>0</v>
      </c>
      <c r="AG48" s="713">
        <f t="shared" si="11"/>
        <v>0</v>
      </c>
      <c r="AH48" s="715">
        <f t="shared" si="11"/>
        <v>0</v>
      </c>
    </row>
    <row r="49" spans="1:34" s="686" customFormat="1"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1"/>
        <v>0</v>
      </c>
      <c r="AG49" s="713">
        <f t="shared" si="11"/>
        <v>0</v>
      </c>
      <c r="AH49" s="715">
        <f t="shared" si="11"/>
        <v>0</v>
      </c>
    </row>
    <row r="50" spans="1:34" s="686" customFormat="1"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1"/>
        <v>0</v>
      </c>
      <c r="AG50" s="713">
        <f t="shared" si="11"/>
        <v>0</v>
      </c>
      <c r="AH50" s="715">
        <f t="shared" si="11"/>
        <v>0</v>
      </c>
    </row>
    <row r="51" spans="1:34" s="686" customFormat="1"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1"/>
        <v>0</v>
      </c>
      <c r="AG51" s="713">
        <f t="shared" si="11"/>
        <v>0</v>
      </c>
      <c r="AH51" s="715">
        <f t="shared" si="11"/>
        <v>0</v>
      </c>
    </row>
    <row r="52" spans="1:34" s="686" customFormat="1"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1"/>
        <v>0</v>
      </c>
      <c r="AG52" s="713">
        <f t="shared" si="11"/>
        <v>0</v>
      </c>
      <c r="AH52" s="715">
        <f t="shared" si="11"/>
        <v>0</v>
      </c>
    </row>
    <row r="53" spans="1:34" s="686" customFormat="1"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1"/>
        <v>0</v>
      </c>
      <c r="AG53" s="713">
        <f t="shared" si="11"/>
        <v>0</v>
      </c>
      <c r="AH53" s="715">
        <f t="shared" si="11"/>
        <v>0</v>
      </c>
    </row>
    <row r="54" spans="1:34" s="686" customFormat="1"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1"/>
        <v>0</v>
      </c>
      <c r="AG54" s="713">
        <f t="shared" si="11"/>
        <v>0</v>
      </c>
      <c r="AH54" s="715">
        <f t="shared" si="11"/>
        <v>0</v>
      </c>
    </row>
    <row r="55" spans="1:34" s="686" customFormat="1"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1"/>
        <v>0</v>
      </c>
      <c r="AG55" s="713">
        <f t="shared" si="11"/>
        <v>0</v>
      </c>
      <c r="AH55" s="715">
        <f t="shared" si="11"/>
        <v>0</v>
      </c>
    </row>
    <row r="56" spans="1:34" s="686" customFormat="1"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1"/>
        <v>0</v>
      </c>
      <c r="AG56" s="713">
        <f t="shared" si="11"/>
        <v>0</v>
      </c>
      <c r="AH56" s="715">
        <f t="shared" si="11"/>
        <v>0</v>
      </c>
    </row>
    <row r="57" spans="1:34" s="686" customFormat="1"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1"/>
        <v>0</v>
      </c>
      <c r="AG57" s="713">
        <f t="shared" si="11"/>
        <v>0</v>
      </c>
      <c r="AH57" s="715">
        <f t="shared" si="11"/>
        <v>0</v>
      </c>
    </row>
    <row r="58" spans="1:34" s="686" customFormat="1"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1"/>
        <v>0</v>
      </c>
      <c r="AG58" s="713">
        <f t="shared" si="11"/>
        <v>0</v>
      </c>
      <c r="AH58" s="715">
        <f t="shared" si="11"/>
        <v>0</v>
      </c>
    </row>
    <row r="59" spans="1:34" s="686" customFormat="1"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1"/>
        <v>0</v>
      </c>
      <c r="AG59" s="713">
        <f t="shared" si="11"/>
        <v>0</v>
      </c>
      <c r="AH59" s="715">
        <f t="shared" si="11"/>
        <v>0</v>
      </c>
    </row>
    <row r="60" spans="1:34" s="686" customFormat="1"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1"/>
        <v>0</v>
      </c>
      <c r="AG60" s="713">
        <f t="shared" si="11"/>
        <v>0</v>
      </c>
      <c r="AH60" s="715">
        <f t="shared" si="11"/>
        <v>0</v>
      </c>
    </row>
    <row r="61" spans="1:34" s="686" customFormat="1"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1"/>
        <v>0</v>
      </c>
      <c r="AG61" s="713">
        <f t="shared" si="11"/>
        <v>0</v>
      </c>
      <c r="AH61" s="715">
        <f t="shared" si="11"/>
        <v>0</v>
      </c>
    </row>
    <row r="62" spans="1:34" s="686" customFormat="1"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1"/>
        <v>0</v>
      </c>
      <c r="AG62" s="713">
        <f t="shared" si="11"/>
        <v>0</v>
      </c>
      <c r="AH62" s="715">
        <f t="shared" si="11"/>
        <v>0</v>
      </c>
    </row>
    <row r="63" spans="1:34" s="686" customFormat="1"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1"/>
        <v>0</v>
      </c>
      <c r="AG63" s="713">
        <f t="shared" si="11"/>
        <v>0</v>
      </c>
      <c r="AH63" s="715">
        <f t="shared" si="11"/>
        <v>0</v>
      </c>
    </row>
    <row r="64" spans="1:34" s="686" customFormat="1"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H66" si="12">SUM(B64,E64,H64,K64,N64,Q64,T64,W64,Z64,AC64)</f>
        <v>0</v>
      </c>
      <c r="AG64" s="713">
        <f t="shared" si="12"/>
        <v>0</v>
      </c>
      <c r="AH64" s="715">
        <f t="shared" si="12"/>
        <v>0</v>
      </c>
    </row>
    <row r="65" spans="1:34" s="686" customFormat="1"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2"/>
        <v>0</v>
      </c>
      <c r="AG65" s="713">
        <f t="shared" si="12"/>
        <v>0</v>
      </c>
      <c r="AH65" s="715">
        <f t="shared" si="12"/>
        <v>0</v>
      </c>
    </row>
    <row r="66" spans="1:34" s="686" customFormat="1"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2"/>
        <v>0</v>
      </c>
      <c r="AG66" s="713">
        <f t="shared" si="12"/>
        <v>0</v>
      </c>
      <c r="AH66" s="715">
        <f t="shared" si="12"/>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13">SUM(B13:B66)</f>
        <v>0</v>
      </c>
      <c r="C68" s="707">
        <f t="shared" si="13"/>
        <v>0</v>
      </c>
      <c r="D68" s="709">
        <f t="shared" si="13"/>
        <v>0</v>
      </c>
      <c r="E68" s="708">
        <f t="shared" si="13"/>
        <v>0</v>
      </c>
      <c r="F68" s="707">
        <f t="shared" si="13"/>
        <v>0</v>
      </c>
      <c r="G68" s="709">
        <f t="shared" si="13"/>
        <v>0</v>
      </c>
      <c r="H68" s="708">
        <f t="shared" si="13"/>
        <v>0</v>
      </c>
      <c r="I68" s="707">
        <f t="shared" si="13"/>
        <v>0</v>
      </c>
      <c r="J68" s="709">
        <f t="shared" si="13"/>
        <v>0</v>
      </c>
      <c r="K68" s="708">
        <f t="shared" si="13"/>
        <v>0</v>
      </c>
      <c r="L68" s="707">
        <f t="shared" si="13"/>
        <v>0</v>
      </c>
      <c r="M68" s="709">
        <f t="shared" si="13"/>
        <v>0</v>
      </c>
      <c r="N68" s="708">
        <f t="shared" si="13"/>
        <v>0</v>
      </c>
      <c r="O68" s="707">
        <f t="shared" si="13"/>
        <v>0</v>
      </c>
      <c r="P68" s="709">
        <f t="shared" si="13"/>
        <v>0</v>
      </c>
      <c r="Q68" s="708">
        <f t="shared" si="13"/>
        <v>0</v>
      </c>
      <c r="R68" s="707">
        <f t="shared" si="13"/>
        <v>0</v>
      </c>
      <c r="S68" s="709">
        <f t="shared" si="13"/>
        <v>0</v>
      </c>
      <c r="T68" s="708">
        <f t="shared" si="13"/>
        <v>0</v>
      </c>
      <c r="U68" s="707">
        <f t="shared" si="13"/>
        <v>0</v>
      </c>
      <c r="V68" s="709">
        <f t="shared" si="13"/>
        <v>0</v>
      </c>
      <c r="W68" s="708">
        <f t="shared" si="13"/>
        <v>0</v>
      </c>
      <c r="X68" s="707">
        <f t="shared" si="13"/>
        <v>0</v>
      </c>
      <c r="Y68" s="709">
        <f t="shared" si="13"/>
        <v>0</v>
      </c>
      <c r="Z68" s="708">
        <f t="shared" si="13"/>
        <v>0</v>
      </c>
      <c r="AA68" s="707">
        <f t="shared" si="13"/>
        <v>0</v>
      </c>
      <c r="AB68" s="709">
        <f t="shared" si="13"/>
        <v>0</v>
      </c>
      <c r="AC68" s="708">
        <f t="shared" si="13"/>
        <v>0</v>
      </c>
      <c r="AD68" s="707">
        <f t="shared" si="13"/>
        <v>0</v>
      </c>
      <c r="AE68" s="709">
        <f t="shared" si="13"/>
        <v>0</v>
      </c>
      <c r="AF68" s="710">
        <f t="shared" si="13"/>
        <v>0</v>
      </c>
      <c r="AG68" s="711">
        <f t="shared" si="13"/>
        <v>0</v>
      </c>
      <c r="AH68" s="709">
        <f t="shared" si="1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14">D71-B71</f>
        <v>0</v>
      </c>
      <c r="D71" s="690"/>
      <c r="E71" s="689"/>
      <c r="F71" s="705">
        <f t="shared" ref="F71:F82" si="15">G71-E71</f>
        <v>0</v>
      </c>
      <c r="G71" s="690"/>
      <c r="H71" s="689"/>
      <c r="I71" s="705">
        <f t="shared" ref="I71:I82" si="16">J71-H71</f>
        <v>0</v>
      </c>
      <c r="J71" s="690"/>
      <c r="K71" s="689"/>
      <c r="L71" s="705">
        <f t="shared" ref="L71:L82" si="17">M71-K71</f>
        <v>0</v>
      </c>
      <c r="M71" s="690"/>
      <c r="N71" s="689"/>
      <c r="O71" s="705">
        <f t="shared" ref="O71:O82" si="18">P71-N71</f>
        <v>0</v>
      </c>
      <c r="P71" s="690"/>
      <c r="Q71" s="689"/>
      <c r="R71" s="705">
        <f t="shared" ref="R71:R82" si="19">S71-Q71</f>
        <v>0</v>
      </c>
      <c r="S71" s="690"/>
      <c r="T71" s="689"/>
      <c r="U71" s="705">
        <f t="shared" ref="U71:U82" si="20">V71-T71</f>
        <v>0</v>
      </c>
      <c r="V71" s="690"/>
      <c r="W71" s="689"/>
      <c r="X71" s="705">
        <f t="shared" ref="X71:X82" si="21">Y71-W71</f>
        <v>0</v>
      </c>
      <c r="Y71" s="690"/>
      <c r="Z71" s="689"/>
      <c r="AA71" s="705">
        <f t="shared" ref="AA71:AA82" si="22">AB71-Z71</f>
        <v>0</v>
      </c>
      <c r="AB71" s="690"/>
      <c r="AC71" s="689"/>
      <c r="AD71" s="705">
        <f t="shared" ref="AD71:AD82" si="23">AE71-AC71</f>
        <v>0</v>
      </c>
      <c r="AE71" s="690"/>
      <c r="AF71" s="712">
        <f t="shared" ref="AF71:AH82" si="24">SUM(B71,E71,H71,K71,N71,Q71,T71,W71,Z71,AC71)</f>
        <v>0</v>
      </c>
      <c r="AG71" s="713">
        <f t="shared" si="24"/>
        <v>0</v>
      </c>
      <c r="AH71" s="715">
        <f t="shared" si="24"/>
        <v>0</v>
      </c>
    </row>
    <row r="72" spans="1:34" s="686" customFormat="1" ht="17.25" customHeight="1">
      <c r="A72" s="694"/>
      <c r="B72" s="689"/>
      <c r="C72" s="705">
        <f t="shared" si="14"/>
        <v>0</v>
      </c>
      <c r="D72" s="690"/>
      <c r="E72" s="689"/>
      <c r="F72" s="705">
        <f t="shared" si="15"/>
        <v>0</v>
      </c>
      <c r="G72" s="690"/>
      <c r="H72" s="689"/>
      <c r="I72" s="705">
        <f t="shared" si="16"/>
        <v>0</v>
      </c>
      <c r="J72" s="690"/>
      <c r="K72" s="689"/>
      <c r="L72" s="705">
        <f t="shared" si="17"/>
        <v>0</v>
      </c>
      <c r="M72" s="690"/>
      <c r="N72" s="689"/>
      <c r="O72" s="705">
        <f t="shared" si="18"/>
        <v>0</v>
      </c>
      <c r="P72" s="690"/>
      <c r="Q72" s="689"/>
      <c r="R72" s="705">
        <f t="shared" si="19"/>
        <v>0</v>
      </c>
      <c r="S72" s="690"/>
      <c r="T72" s="689"/>
      <c r="U72" s="705">
        <f t="shared" si="20"/>
        <v>0</v>
      </c>
      <c r="V72" s="690"/>
      <c r="W72" s="689"/>
      <c r="X72" s="705">
        <f t="shared" si="21"/>
        <v>0</v>
      </c>
      <c r="Y72" s="690"/>
      <c r="Z72" s="689"/>
      <c r="AA72" s="705">
        <f t="shared" si="22"/>
        <v>0</v>
      </c>
      <c r="AB72" s="690"/>
      <c r="AC72" s="689"/>
      <c r="AD72" s="705">
        <f t="shared" si="23"/>
        <v>0</v>
      </c>
      <c r="AE72" s="690"/>
      <c r="AF72" s="712">
        <f t="shared" si="24"/>
        <v>0</v>
      </c>
      <c r="AG72" s="713">
        <f t="shared" si="24"/>
        <v>0</v>
      </c>
      <c r="AH72" s="715">
        <f t="shared" si="24"/>
        <v>0</v>
      </c>
    </row>
    <row r="73" spans="1:34" s="686" customFormat="1" ht="17.25" customHeight="1">
      <c r="A73" s="694"/>
      <c r="B73" s="689"/>
      <c r="C73" s="705">
        <f t="shared" si="14"/>
        <v>0</v>
      </c>
      <c r="D73" s="690"/>
      <c r="E73" s="689"/>
      <c r="F73" s="705">
        <f t="shared" si="15"/>
        <v>0</v>
      </c>
      <c r="G73" s="690"/>
      <c r="H73" s="689"/>
      <c r="I73" s="705">
        <f t="shared" si="16"/>
        <v>0</v>
      </c>
      <c r="J73" s="690"/>
      <c r="K73" s="689"/>
      <c r="L73" s="705">
        <f t="shared" si="17"/>
        <v>0</v>
      </c>
      <c r="M73" s="690"/>
      <c r="N73" s="689"/>
      <c r="O73" s="705">
        <f t="shared" si="18"/>
        <v>0</v>
      </c>
      <c r="P73" s="690"/>
      <c r="Q73" s="689"/>
      <c r="R73" s="705">
        <f t="shared" si="19"/>
        <v>0</v>
      </c>
      <c r="S73" s="690"/>
      <c r="T73" s="689"/>
      <c r="U73" s="705">
        <f t="shared" si="20"/>
        <v>0</v>
      </c>
      <c r="V73" s="690"/>
      <c r="W73" s="689"/>
      <c r="X73" s="705">
        <f t="shared" si="21"/>
        <v>0</v>
      </c>
      <c r="Y73" s="690"/>
      <c r="Z73" s="689"/>
      <c r="AA73" s="705">
        <f t="shared" si="22"/>
        <v>0</v>
      </c>
      <c r="AB73" s="690"/>
      <c r="AC73" s="689"/>
      <c r="AD73" s="705">
        <f t="shared" si="23"/>
        <v>0</v>
      </c>
      <c r="AE73" s="690"/>
      <c r="AF73" s="712">
        <f t="shared" si="24"/>
        <v>0</v>
      </c>
      <c r="AG73" s="713">
        <f t="shared" si="24"/>
        <v>0</v>
      </c>
      <c r="AH73" s="715">
        <f t="shared" si="24"/>
        <v>0</v>
      </c>
    </row>
    <row r="74" spans="1:34" s="686" customFormat="1" ht="17.25" customHeight="1">
      <c r="A74" s="694"/>
      <c r="B74" s="689"/>
      <c r="C74" s="705">
        <f t="shared" si="14"/>
        <v>0</v>
      </c>
      <c r="D74" s="690"/>
      <c r="E74" s="689"/>
      <c r="F74" s="705">
        <f t="shared" si="15"/>
        <v>0</v>
      </c>
      <c r="G74" s="690"/>
      <c r="H74" s="689"/>
      <c r="I74" s="705">
        <f t="shared" si="16"/>
        <v>0</v>
      </c>
      <c r="J74" s="690"/>
      <c r="K74" s="689"/>
      <c r="L74" s="705">
        <f t="shared" si="17"/>
        <v>0</v>
      </c>
      <c r="M74" s="690"/>
      <c r="N74" s="689"/>
      <c r="O74" s="705">
        <f t="shared" si="18"/>
        <v>0</v>
      </c>
      <c r="P74" s="690"/>
      <c r="Q74" s="689"/>
      <c r="R74" s="705">
        <f t="shared" si="19"/>
        <v>0</v>
      </c>
      <c r="S74" s="690"/>
      <c r="T74" s="689"/>
      <c r="U74" s="705">
        <f t="shared" si="20"/>
        <v>0</v>
      </c>
      <c r="V74" s="690"/>
      <c r="W74" s="689"/>
      <c r="X74" s="705">
        <f t="shared" si="21"/>
        <v>0</v>
      </c>
      <c r="Y74" s="690"/>
      <c r="Z74" s="689"/>
      <c r="AA74" s="705">
        <f t="shared" si="22"/>
        <v>0</v>
      </c>
      <c r="AB74" s="690"/>
      <c r="AC74" s="689"/>
      <c r="AD74" s="705">
        <f t="shared" si="23"/>
        <v>0</v>
      </c>
      <c r="AE74" s="690"/>
      <c r="AF74" s="712">
        <f t="shared" si="24"/>
        <v>0</v>
      </c>
      <c r="AG74" s="713">
        <f t="shared" si="24"/>
        <v>0</v>
      </c>
      <c r="AH74" s="715">
        <f t="shared" si="24"/>
        <v>0</v>
      </c>
    </row>
    <row r="75" spans="1:34" s="686" customFormat="1" ht="17.25" customHeight="1">
      <c r="A75" s="694"/>
      <c r="B75" s="689"/>
      <c r="C75" s="705">
        <f t="shared" si="14"/>
        <v>0</v>
      </c>
      <c r="D75" s="690"/>
      <c r="E75" s="689"/>
      <c r="F75" s="705">
        <f t="shared" si="15"/>
        <v>0</v>
      </c>
      <c r="G75" s="690"/>
      <c r="H75" s="689"/>
      <c r="I75" s="705">
        <f t="shared" si="16"/>
        <v>0</v>
      </c>
      <c r="J75" s="690"/>
      <c r="K75" s="689"/>
      <c r="L75" s="705">
        <f t="shared" si="17"/>
        <v>0</v>
      </c>
      <c r="M75" s="690"/>
      <c r="N75" s="689"/>
      <c r="O75" s="705">
        <f t="shared" si="18"/>
        <v>0</v>
      </c>
      <c r="P75" s="690"/>
      <c r="Q75" s="689"/>
      <c r="R75" s="705">
        <f t="shared" si="19"/>
        <v>0</v>
      </c>
      <c r="S75" s="690"/>
      <c r="T75" s="689"/>
      <c r="U75" s="705">
        <f t="shared" si="20"/>
        <v>0</v>
      </c>
      <c r="V75" s="690"/>
      <c r="W75" s="689"/>
      <c r="X75" s="705">
        <f t="shared" si="21"/>
        <v>0</v>
      </c>
      <c r="Y75" s="690"/>
      <c r="Z75" s="689"/>
      <c r="AA75" s="705">
        <f t="shared" si="22"/>
        <v>0</v>
      </c>
      <c r="AB75" s="690"/>
      <c r="AC75" s="689"/>
      <c r="AD75" s="705">
        <f t="shared" si="23"/>
        <v>0</v>
      </c>
      <c r="AE75" s="690"/>
      <c r="AF75" s="712">
        <f t="shared" si="24"/>
        <v>0</v>
      </c>
      <c r="AG75" s="713">
        <f t="shared" si="24"/>
        <v>0</v>
      </c>
      <c r="AH75" s="715">
        <f t="shared" si="24"/>
        <v>0</v>
      </c>
    </row>
    <row r="76" spans="1:34" s="686" customFormat="1" ht="17.25" customHeight="1">
      <c r="A76" s="694"/>
      <c r="B76" s="689"/>
      <c r="C76" s="705">
        <f t="shared" si="14"/>
        <v>0</v>
      </c>
      <c r="D76" s="690"/>
      <c r="E76" s="689"/>
      <c r="F76" s="705">
        <f t="shared" si="15"/>
        <v>0</v>
      </c>
      <c r="G76" s="690"/>
      <c r="H76" s="689"/>
      <c r="I76" s="705">
        <f t="shared" si="16"/>
        <v>0</v>
      </c>
      <c r="J76" s="690"/>
      <c r="K76" s="689"/>
      <c r="L76" s="705">
        <f t="shared" si="17"/>
        <v>0</v>
      </c>
      <c r="M76" s="690"/>
      <c r="N76" s="689"/>
      <c r="O76" s="705">
        <f t="shared" si="18"/>
        <v>0</v>
      </c>
      <c r="P76" s="690"/>
      <c r="Q76" s="689"/>
      <c r="R76" s="705">
        <f t="shared" si="19"/>
        <v>0</v>
      </c>
      <c r="S76" s="690"/>
      <c r="T76" s="689"/>
      <c r="U76" s="705">
        <f t="shared" si="20"/>
        <v>0</v>
      </c>
      <c r="V76" s="690"/>
      <c r="W76" s="689"/>
      <c r="X76" s="705">
        <f t="shared" si="21"/>
        <v>0</v>
      </c>
      <c r="Y76" s="690"/>
      <c r="Z76" s="689"/>
      <c r="AA76" s="705">
        <f t="shared" si="22"/>
        <v>0</v>
      </c>
      <c r="AB76" s="690"/>
      <c r="AC76" s="689"/>
      <c r="AD76" s="705">
        <f t="shared" si="23"/>
        <v>0</v>
      </c>
      <c r="AE76" s="690"/>
      <c r="AF76" s="712">
        <f t="shared" si="24"/>
        <v>0</v>
      </c>
      <c r="AG76" s="713">
        <f t="shared" si="24"/>
        <v>0</v>
      </c>
      <c r="AH76" s="715">
        <f t="shared" si="24"/>
        <v>0</v>
      </c>
    </row>
    <row r="77" spans="1:34" s="686" customFormat="1" ht="17.25" customHeight="1">
      <c r="A77" s="694"/>
      <c r="B77" s="689"/>
      <c r="C77" s="705">
        <f t="shared" si="14"/>
        <v>0</v>
      </c>
      <c r="D77" s="690"/>
      <c r="E77" s="689"/>
      <c r="F77" s="705">
        <f t="shared" si="15"/>
        <v>0</v>
      </c>
      <c r="G77" s="690"/>
      <c r="H77" s="689"/>
      <c r="I77" s="705">
        <f t="shared" si="16"/>
        <v>0</v>
      </c>
      <c r="J77" s="690"/>
      <c r="K77" s="689"/>
      <c r="L77" s="705">
        <f t="shared" si="17"/>
        <v>0</v>
      </c>
      <c r="M77" s="690"/>
      <c r="N77" s="689"/>
      <c r="O77" s="705">
        <f t="shared" si="18"/>
        <v>0</v>
      </c>
      <c r="P77" s="690"/>
      <c r="Q77" s="689"/>
      <c r="R77" s="705">
        <f t="shared" si="19"/>
        <v>0</v>
      </c>
      <c r="S77" s="690"/>
      <c r="T77" s="689"/>
      <c r="U77" s="705">
        <f t="shared" si="20"/>
        <v>0</v>
      </c>
      <c r="V77" s="690"/>
      <c r="W77" s="689"/>
      <c r="X77" s="705">
        <f t="shared" si="21"/>
        <v>0</v>
      </c>
      <c r="Y77" s="690"/>
      <c r="Z77" s="689"/>
      <c r="AA77" s="705">
        <f t="shared" si="22"/>
        <v>0</v>
      </c>
      <c r="AB77" s="690"/>
      <c r="AC77" s="689"/>
      <c r="AD77" s="705">
        <f t="shared" si="23"/>
        <v>0</v>
      </c>
      <c r="AE77" s="690"/>
      <c r="AF77" s="712">
        <f t="shared" si="24"/>
        <v>0</v>
      </c>
      <c r="AG77" s="713">
        <f t="shared" si="24"/>
        <v>0</v>
      </c>
      <c r="AH77" s="715">
        <f t="shared" si="24"/>
        <v>0</v>
      </c>
    </row>
    <row r="78" spans="1:34" s="686" customFormat="1" ht="17.25" customHeight="1">
      <c r="A78" s="694"/>
      <c r="B78" s="689"/>
      <c r="C78" s="705">
        <f t="shared" si="14"/>
        <v>0</v>
      </c>
      <c r="D78" s="690"/>
      <c r="E78" s="689"/>
      <c r="F78" s="705">
        <f t="shared" si="15"/>
        <v>0</v>
      </c>
      <c r="G78" s="690"/>
      <c r="H78" s="689"/>
      <c r="I78" s="705">
        <f t="shared" si="16"/>
        <v>0</v>
      </c>
      <c r="J78" s="690"/>
      <c r="K78" s="689"/>
      <c r="L78" s="705">
        <f t="shared" si="17"/>
        <v>0</v>
      </c>
      <c r="M78" s="690"/>
      <c r="N78" s="689"/>
      <c r="O78" s="705">
        <f t="shared" si="18"/>
        <v>0</v>
      </c>
      <c r="P78" s="690"/>
      <c r="Q78" s="689"/>
      <c r="R78" s="705">
        <f t="shared" si="19"/>
        <v>0</v>
      </c>
      <c r="S78" s="690"/>
      <c r="T78" s="689"/>
      <c r="U78" s="705">
        <f t="shared" si="20"/>
        <v>0</v>
      </c>
      <c r="V78" s="690"/>
      <c r="W78" s="689"/>
      <c r="X78" s="705">
        <f t="shared" si="21"/>
        <v>0</v>
      </c>
      <c r="Y78" s="690"/>
      <c r="Z78" s="689"/>
      <c r="AA78" s="705">
        <f t="shared" si="22"/>
        <v>0</v>
      </c>
      <c r="AB78" s="690"/>
      <c r="AC78" s="689"/>
      <c r="AD78" s="705">
        <f t="shared" si="23"/>
        <v>0</v>
      </c>
      <c r="AE78" s="690"/>
      <c r="AF78" s="712">
        <f t="shared" si="24"/>
        <v>0</v>
      </c>
      <c r="AG78" s="713">
        <f t="shared" si="24"/>
        <v>0</v>
      </c>
      <c r="AH78" s="715">
        <f t="shared" si="24"/>
        <v>0</v>
      </c>
    </row>
    <row r="79" spans="1:34" s="686" customFormat="1" ht="17.25" customHeight="1">
      <c r="A79" s="734"/>
      <c r="B79" s="689"/>
      <c r="C79" s="705">
        <f t="shared" si="14"/>
        <v>0</v>
      </c>
      <c r="D79" s="690"/>
      <c r="E79" s="689"/>
      <c r="F79" s="705">
        <f t="shared" si="15"/>
        <v>0</v>
      </c>
      <c r="G79" s="690"/>
      <c r="H79" s="689"/>
      <c r="I79" s="705">
        <f t="shared" si="16"/>
        <v>0</v>
      </c>
      <c r="J79" s="690"/>
      <c r="K79" s="689"/>
      <c r="L79" s="705">
        <f t="shared" si="17"/>
        <v>0</v>
      </c>
      <c r="M79" s="690"/>
      <c r="N79" s="689"/>
      <c r="O79" s="705">
        <f t="shared" si="18"/>
        <v>0</v>
      </c>
      <c r="P79" s="690"/>
      <c r="Q79" s="689"/>
      <c r="R79" s="705">
        <f t="shared" si="19"/>
        <v>0</v>
      </c>
      <c r="S79" s="690"/>
      <c r="T79" s="689"/>
      <c r="U79" s="705">
        <f t="shared" si="20"/>
        <v>0</v>
      </c>
      <c r="V79" s="690"/>
      <c r="W79" s="689"/>
      <c r="X79" s="705">
        <f t="shared" si="21"/>
        <v>0</v>
      </c>
      <c r="Y79" s="690"/>
      <c r="Z79" s="689"/>
      <c r="AA79" s="705">
        <f t="shared" si="22"/>
        <v>0</v>
      </c>
      <c r="AB79" s="690"/>
      <c r="AC79" s="689"/>
      <c r="AD79" s="705">
        <f t="shared" si="23"/>
        <v>0</v>
      </c>
      <c r="AE79" s="690"/>
      <c r="AF79" s="712">
        <f t="shared" si="24"/>
        <v>0</v>
      </c>
      <c r="AG79" s="713">
        <f t="shared" si="24"/>
        <v>0</v>
      </c>
      <c r="AH79" s="715">
        <f t="shared" si="24"/>
        <v>0</v>
      </c>
    </row>
    <row r="80" spans="1:34" s="686" customFormat="1" ht="17.25" customHeight="1">
      <c r="A80" s="694"/>
      <c r="B80" s="689"/>
      <c r="C80" s="705">
        <f t="shared" si="14"/>
        <v>0</v>
      </c>
      <c r="D80" s="690"/>
      <c r="E80" s="689"/>
      <c r="F80" s="705">
        <f t="shared" si="15"/>
        <v>0</v>
      </c>
      <c r="G80" s="690"/>
      <c r="H80" s="689"/>
      <c r="I80" s="705">
        <f t="shared" si="16"/>
        <v>0</v>
      </c>
      <c r="J80" s="690"/>
      <c r="K80" s="689"/>
      <c r="L80" s="705">
        <f t="shared" si="17"/>
        <v>0</v>
      </c>
      <c r="M80" s="690"/>
      <c r="N80" s="689"/>
      <c r="O80" s="705">
        <f t="shared" si="18"/>
        <v>0</v>
      </c>
      <c r="P80" s="690"/>
      <c r="Q80" s="689"/>
      <c r="R80" s="705">
        <f t="shared" si="19"/>
        <v>0</v>
      </c>
      <c r="S80" s="690"/>
      <c r="T80" s="689"/>
      <c r="U80" s="705">
        <f t="shared" si="20"/>
        <v>0</v>
      </c>
      <c r="V80" s="690"/>
      <c r="W80" s="689"/>
      <c r="X80" s="705">
        <f t="shared" si="21"/>
        <v>0</v>
      </c>
      <c r="Y80" s="690"/>
      <c r="Z80" s="689"/>
      <c r="AA80" s="705">
        <f t="shared" si="22"/>
        <v>0</v>
      </c>
      <c r="AB80" s="690"/>
      <c r="AC80" s="689"/>
      <c r="AD80" s="705">
        <f t="shared" si="23"/>
        <v>0</v>
      </c>
      <c r="AE80" s="690"/>
      <c r="AF80" s="712">
        <f t="shared" si="24"/>
        <v>0</v>
      </c>
      <c r="AG80" s="713">
        <f t="shared" si="24"/>
        <v>0</v>
      </c>
      <c r="AH80" s="715">
        <f t="shared" si="24"/>
        <v>0</v>
      </c>
    </row>
    <row r="81" spans="1:34" s="686" customFormat="1" ht="17.25" customHeight="1">
      <c r="A81" s="695"/>
      <c r="B81" s="689"/>
      <c r="C81" s="705">
        <f t="shared" si="14"/>
        <v>0</v>
      </c>
      <c r="D81" s="690"/>
      <c r="E81" s="689"/>
      <c r="F81" s="705">
        <f t="shared" si="15"/>
        <v>0</v>
      </c>
      <c r="G81" s="690"/>
      <c r="H81" s="689"/>
      <c r="I81" s="705">
        <f t="shared" si="16"/>
        <v>0</v>
      </c>
      <c r="J81" s="690"/>
      <c r="K81" s="689"/>
      <c r="L81" s="705">
        <f t="shared" si="17"/>
        <v>0</v>
      </c>
      <c r="M81" s="690"/>
      <c r="N81" s="689"/>
      <c r="O81" s="705">
        <f t="shared" si="18"/>
        <v>0</v>
      </c>
      <c r="P81" s="690"/>
      <c r="Q81" s="689"/>
      <c r="R81" s="705">
        <f t="shared" si="19"/>
        <v>0</v>
      </c>
      <c r="S81" s="690"/>
      <c r="T81" s="689"/>
      <c r="U81" s="705">
        <f t="shared" si="20"/>
        <v>0</v>
      </c>
      <c r="V81" s="690"/>
      <c r="W81" s="689"/>
      <c r="X81" s="705">
        <f t="shared" si="21"/>
        <v>0</v>
      </c>
      <c r="Y81" s="690"/>
      <c r="Z81" s="689"/>
      <c r="AA81" s="705">
        <f t="shared" si="22"/>
        <v>0</v>
      </c>
      <c r="AB81" s="690"/>
      <c r="AC81" s="689"/>
      <c r="AD81" s="705">
        <f t="shared" si="23"/>
        <v>0</v>
      </c>
      <c r="AE81" s="690"/>
      <c r="AF81" s="712">
        <f t="shared" si="24"/>
        <v>0</v>
      </c>
      <c r="AG81" s="713">
        <f t="shared" si="24"/>
        <v>0</v>
      </c>
      <c r="AH81" s="715">
        <f t="shared" si="24"/>
        <v>0</v>
      </c>
    </row>
    <row r="82" spans="1:34" s="686" customFormat="1" ht="17.25" customHeight="1">
      <c r="A82" s="694"/>
      <c r="B82" s="689"/>
      <c r="C82" s="705">
        <f t="shared" si="14"/>
        <v>0</v>
      </c>
      <c r="D82" s="690"/>
      <c r="E82" s="689"/>
      <c r="F82" s="705">
        <f t="shared" si="15"/>
        <v>0</v>
      </c>
      <c r="G82" s="690"/>
      <c r="H82" s="689"/>
      <c r="I82" s="705">
        <f t="shared" si="16"/>
        <v>0</v>
      </c>
      <c r="J82" s="690"/>
      <c r="K82" s="689"/>
      <c r="L82" s="705">
        <f t="shared" si="17"/>
        <v>0</v>
      </c>
      <c r="M82" s="690"/>
      <c r="N82" s="689"/>
      <c r="O82" s="705">
        <f t="shared" si="18"/>
        <v>0</v>
      </c>
      <c r="P82" s="690"/>
      <c r="Q82" s="689"/>
      <c r="R82" s="705">
        <f t="shared" si="19"/>
        <v>0</v>
      </c>
      <c r="S82" s="690"/>
      <c r="T82" s="689"/>
      <c r="U82" s="705">
        <f t="shared" si="20"/>
        <v>0</v>
      </c>
      <c r="V82" s="690"/>
      <c r="W82" s="689"/>
      <c r="X82" s="705">
        <f t="shared" si="21"/>
        <v>0</v>
      </c>
      <c r="Y82" s="690"/>
      <c r="Z82" s="689"/>
      <c r="AA82" s="705">
        <f t="shared" si="22"/>
        <v>0</v>
      </c>
      <c r="AB82" s="690"/>
      <c r="AC82" s="689"/>
      <c r="AD82" s="705">
        <f t="shared" si="23"/>
        <v>0</v>
      </c>
      <c r="AE82" s="690"/>
      <c r="AF82" s="712">
        <f t="shared" si="24"/>
        <v>0</v>
      </c>
      <c r="AG82" s="713">
        <f t="shared" si="24"/>
        <v>0</v>
      </c>
      <c r="AH82" s="715">
        <f t="shared" si="2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25">SUM(C71:C82)</f>
        <v>0</v>
      </c>
      <c r="D84" s="709">
        <f t="shared" si="25"/>
        <v>0</v>
      </c>
      <c r="E84" s="708">
        <f>SUM(E71:E82)</f>
        <v>0</v>
      </c>
      <c r="F84" s="705">
        <f t="shared" ref="F84" si="26">SUM(F71:F82)</f>
        <v>0</v>
      </c>
      <c r="G84" s="709">
        <f t="shared" si="25"/>
        <v>0</v>
      </c>
      <c r="H84" s="708">
        <f>SUM(H71:H82)</f>
        <v>0</v>
      </c>
      <c r="I84" s="705">
        <f t="shared" ref="I84:J84" si="27">SUM(I71:I82)</f>
        <v>0</v>
      </c>
      <c r="J84" s="709">
        <f t="shared" si="27"/>
        <v>0</v>
      </c>
      <c r="K84" s="708">
        <f>SUM(K71:K82)</f>
        <v>0</v>
      </c>
      <c r="L84" s="705">
        <f t="shared" ref="L84:M84" si="28">SUM(L71:L82)</f>
        <v>0</v>
      </c>
      <c r="M84" s="709">
        <f t="shared" si="28"/>
        <v>0</v>
      </c>
      <c r="N84" s="708">
        <f>SUM(N71:N82)</f>
        <v>0</v>
      </c>
      <c r="O84" s="705">
        <f t="shared" ref="O84:P84" si="29">SUM(O71:O82)</f>
        <v>0</v>
      </c>
      <c r="P84" s="709">
        <f t="shared" si="29"/>
        <v>0</v>
      </c>
      <c r="Q84" s="708">
        <f>SUM(Q71:Q82)</f>
        <v>0</v>
      </c>
      <c r="R84" s="705">
        <f t="shared" si="25"/>
        <v>0</v>
      </c>
      <c r="S84" s="709">
        <f t="shared" si="25"/>
        <v>0</v>
      </c>
      <c r="T84" s="708">
        <f>SUM(T71:T82)</f>
        <v>0</v>
      </c>
      <c r="U84" s="705">
        <f t="shared" ref="U84:AH84" si="30">SUM(U71:U82)</f>
        <v>0</v>
      </c>
      <c r="V84" s="709">
        <f t="shared" si="30"/>
        <v>0</v>
      </c>
      <c r="W84" s="708">
        <f>SUM(W71:W82)</f>
        <v>0</v>
      </c>
      <c r="X84" s="705">
        <f t="shared" ref="X84:Y84" si="31">SUM(X71:X82)</f>
        <v>0</v>
      </c>
      <c r="Y84" s="709">
        <f t="shared" si="31"/>
        <v>0</v>
      </c>
      <c r="Z84" s="708">
        <f>SUM(Z71:Z82)</f>
        <v>0</v>
      </c>
      <c r="AA84" s="705">
        <f t="shared" ref="AA84:AB84" si="32">SUM(AA71:AA82)</f>
        <v>0</v>
      </c>
      <c r="AB84" s="709">
        <f t="shared" si="32"/>
        <v>0</v>
      </c>
      <c r="AC84" s="708">
        <f>SUM(AC71:AC82)</f>
        <v>0</v>
      </c>
      <c r="AD84" s="705">
        <f t="shared" ref="AD84:AE84" si="33">SUM(AD71:AD82)</f>
        <v>0</v>
      </c>
      <c r="AE84" s="709">
        <f t="shared" si="33"/>
        <v>0</v>
      </c>
      <c r="AF84" s="712">
        <f t="shared" si="30"/>
        <v>0</v>
      </c>
      <c r="AG84" s="713">
        <f>SUM(AG71:AG82)</f>
        <v>0</v>
      </c>
      <c r="AH84" s="714">
        <f t="shared" si="3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34">D87-B87</f>
        <v>0</v>
      </c>
      <c r="D87" s="690"/>
      <c r="E87" s="689"/>
      <c r="F87" s="705">
        <f t="shared" ref="F87:F93" si="35">G87-E87</f>
        <v>0</v>
      </c>
      <c r="G87" s="690"/>
      <c r="H87" s="689"/>
      <c r="I87" s="705">
        <f t="shared" ref="I87:I93" si="36">J87-H87</f>
        <v>0</v>
      </c>
      <c r="J87" s="690"/>
      <c r="K87" s="689"/>
      <c r="L87" s="705">
        <f t="shared" ref="L87:L93" si="37">M87-K87</f>
        <v>0</v>
      </c>
      <c r="M87" s="690"/>
      <c r="N87" s="689"/>
      <c r="O87" s="705">
        <f t="shared" ref="O87:O93" si="38">P87-N87</f>
        <v>0</v>
      </c>
      <c r="P87" s="690"/>
      <c r="Q87" s="689"/>
      <c r="R87" s="705">
        <f t="shared" ref="R87:R93" si="39">S87-Q87</f>
        <v>0</v>
      </c>
      <c r="S87" s="690"/>
      <c r="T87" s="689"/>
      <c r="U87" s="705">
        <f t="shared" ref="U87:U93" si="40">V87-T87</f>
        <v>0</v>
      </c>
      <c r="V87" s="690"/>
      <c r="W87" s="689"/>
      <c r="X87" s="705">
        <f t="shared" ref="X87:X93" si="41">Y87-W87</f>
        <v>0</v>
      </c>
      <c r="Y87" s="690"/>
      <c r="Z87" s="689"/>
      <c r="AA87" s="705">
        <f t="shared" ref="AA87:AA93" si="42">AB87-Z87</f>
        <v>0</v>
      </c>
      <c r="AB87" s="690"/>
      <c r="AC87" s="689"/>
      <c r="AD87" s="705">
        <f t="shared" ref="AD87:AD93" si="43">AE87-AC87</f>
        <v>0</v>
      </c>
      <c r="AE87" s="690"/>
      <c r="AF87" s="712">
        <f t="shared" ref="AF87:AH93" si="44">SUM(B87,E87,H87,K87,N87,Q87,T87,W87,Z87,AC87)</f>
        <v>0</v>
      </c>
      <c r="AG87" s="713">
        <f t="shared" si="44"/>
        <v>0</v>
      </c>
      <c r="AH87" s="715">
        <f t="shared" si="44"/>
        <v>0</v>
      </c>
    </row>
    <row r="88" spans="1:34" s="686" customFormat="1" ht="17.25" customHeight="1">
      <c r="A88" s="694"/>
      <c r="B88" s="689"/>
      <c r="C88" s="705">
        <f t="shared" si="34"/>
        <v>0</v>
      </c>
      <c r="D88" s="690"/>
      <c r="E88" s="689"/>
      <c r="F88" s="705">
        <f t="shared" si="35"/>
        <v>0</v>
      </c>
      <c r="G88" s="690"/>
      <c r="H88" s="689"/>
      <c r="I88" s="705">
        <f t="shared" si="36"/>
        <v>0</v>
      </c>
      <c r="J88" s="690"/>
      <c r="K88" s="689"/>
      <c r="L88" s="705">
        <f t="shared" si="37"/>
        <v>0</v>
      </c>
      <c r="M88" s="690"/>
      <c r="N88" s="689"/>
      <c r="O88" s="705">
        <f t="shared" si="38"/>
        <v>0</v>
      </c>
      <c r="P88" s="690"/>
      <c r="Q88" s="689"/>
      <c r="R88" s="705">
        <f t="shared" si="39"/>
        <v>0</v>
      </c>
      <c r="S88" s="690"/>
      <c r="T88" s="689"/>
      <c r="U88" s="705">
        <f t="shared" si="40"/>
        <v>0</v>
      </c>
      <c r="V88" s="690"/>
      <c r="W88" s="689"/>
      <c r="X88" s="705">
        <f t="shared" si="41"/>
        <v>0</v>
      </c>
      <c r="Y88" s="690"/>
      <c r="Z88" s="689"/>
      <c r="AA88" s="705">
        <f t="shared" si="42"/>
        <v>0</v>
      </c>
      <c r="AB88" s="690"/>
      <c r="AC88" s="689"/>
      <c r="AD88" s="705">
        <f t="shared" si="43"/>
        <v>0</v>
      </c>
      <c r="AE88" s="690"/>
      <c r="AF88" s="712">
        <f t="shared" si="44"/>
        <v>0</v>
      </c>
      <c r="AG88" s="713">
        <f t="shared" si="44"/>
        <v>0</v>
      </c>
      <c r="AH88" s="715">
        <f t="shared" si="44"/>
        <v>0</v>
      </c>
    </row>
    <row r="89" spans="1:34" s="686" customFormat="1" ht="17.25" customHeight="1">
      <c r="A89" s="694"/>
      <c r="B89" s="689"/>
      <c r="C89" s="705">
        <f t="shared" si="34"/>
        <v>0</v>
      </c>
      <c r="D89" s="690"/>
      <c r="E89" s="689"/>
      <c r="F89" s="705">
        <f t="shared" si="35"/>
        <v>0</v>
      </c>
      <c r="G89" s="690"/>
      <c r="H89" s="689"/>
      <c r="I89" s="705">
        <f t="shared" si="36"/>
        <v>0</v>
      </c>
      <c r="J89" s="690"/>
      <c r="K89" s="689"/>
      <c r="L89" s="705">
        <f t="shared" si="37"/>
        <v>0</v>
      </c>
      <c r="M89" s="690"/>
      <c r="N89" s="689"/>
      <c r="O89" s="705">
        <f t="shared" si="38"/>
        <v>0</v>
      </c>
      <c r="P89" s="690"/>
      <c r="Q89" s="689"/>
      <c r="R89" s="705">
        <f t="shared" si="39"/>
        <v>0</v>
      </c>
      <c r="S89" s="690"/>
      <c r="T89" s="689"/>
      <c r="U89" s="705">
        <f t="shared" si="40"/>
        <v>0</v>
      </c>
      <c r="V89" s="690"/>
      <c r="W89" s="689"/>
      <c r="X89" s="705">
        <f t="shared" si="41"/>
        <v>0</v>
      </c>
      <c r="Y89" s="690"/>
      <c r="Z89" s="689"/>
      <c r="AA89" s="705">
        <f t="shared" si="42"/>
        <v>0</v>
      </c>
      <c r="AB89" s="690"/>
      <c r="AC89" s="689"/>
      <c r="AD89" s="705">
        <f t="shared" si="43"/>
        <v>0</v>
      </c>
      <c r="AE89" s="690"/>
      <c r="AF89" s="712">
        <f t="shared" si="44"/>
        <v>0</v>
      </c>
      <c r="AG89" s="713">
        <f t="shared" si="44"/>
        <v>0</v>
      </c>
      <c r="AH89" s="715">
        <f t="shared" si="44"/>
        <v>0</v>
      </c>
    </row>
    <row r="90" spans="1:34" s="686" customFormat="1" ht="17.25" customHeight="1">
      <c r="A90" s="694"/>
      <c r="B90" s="689"/>
      <c r="C90" s="705">
        <f t="shared" si="34"/>
        <v>0</v>
      </c>
      <c r="D90" s="690"/>
      <c r="E90" s="689"/>
      <c r="F90" s="705">
        <f t="shared" si="35"/>
        <v>0</v>
      </c>
      <c r="G90" s="690"/>
      <c r="H90" s="689"/>
      <c r="I90" s="705">
        <f t="shared" si="36"/>
        <v>0</v>
      </c>
      <c r="J90" s="690"/>
      <c r="K90" s="689"/>
      <c r="L90" s="705">
        <f t="shared" si="37"/>
        <v>0</v>
      </c>
      <c r="M90" s="690"/>
      <c r="N90" s="689"/>
      <c r="O90" s="705">
        <f t="shared" si="38"/>
        <v>0</v>
      </c>
      <c r="P90" s="690"/>
      <c r="Q90" s="689"/>
      <c r="R90" s="705">
        <f t="shared" si="39"/>
        <v>0</v>
      </c>
      <c r="S90" s="690"/>
      <c r="T90" s="689"/>
      <c r="U90" s="705">
        <f t="shared" si="40"/>
        <v>0</v>
      </c>
      <c r="V90" s="690"/>
      <c r="W90" s="689"/>
      <c r="X90" s="705">
        <f t="shared" si="41"/>
        <v>0</v>
      </c>
      <c r="Y90" s="690"/>
      <c r="Z90" s="689"/>
      <c r="AA90" s="705">
        <f t="shared" si="42"/>
        <v>0</v>
      </c>
      <c r="AB90" s="690"/>
      <c r="AC90" s="689"/>
      <c r="AD90" s="705">
        <f t="shared" si="43"/>
        <v>0</v>
      </c>
      <c r="AE90" s="690"/>
      <c r="AF90" s="712">
        <f t="shared" si="44"/>
        <v>0</v>
      </c>
      <c r="AG90" s="713">
        <f t="shared" si="44"/>
        <v>0</v>
      </c>
      <c r="AH90" s="715">
        <f t="shared" si="44"/>
        <v>0</v>
      </c>
    </row>
    <row r="91" spans="1:34" s="686" customFormat="1" ht="17.25" customHeight="1">
      <c r="A91" s="694"/>
      <c r="B91" s="689"/>
      <c r="C91" s="705">
        <f t="shared" si="34"/>
        <v>0</v>
      </c>
      <c r="D91" s="690"/>
      <c r="E91" s="689"/>
      <c r="F91" s="705">
        <f t="shared" si="35"/>
        <v>0</v>
      </c>
      <c r="G91" s="690"/>
      <c r="H91" s="689"/>
      <c r="I91" s="705">
        <f t="shared" si="36"/>
        <v>0</v>
      </c>
      <c r="J91" s="690"/>
      <c r="K91" s="689"/>
      <c r="L91" s="705">
        <f t="shared" si="37"/>
        <v>0</v>
      </c>
      <c r="M91" s="690"/>
      <c r="N91" s="689"/>
      <c r="O91" s="705">
        <f t="shared" si="38"/>
        <v>0</v>
      </c>
      <c r="P91" s="690"/>
      <c r="Q91" s="689"/>
      <c r="R91" s="705">
        <f t="shared" si="39"/>
        <v>0</v>
      </c>
      <c r="S91" s="690"/>
      <c r="T91" s="689"/>
      <c r="U91" s="705">
        <f t="shared" si="40"/>
        <v>0</v>
      </c>
      <c r="V91" s="690"/>
      <c r="W91" s="689"/>
      <c r="X91" s="705">
        <f t="shared" si="41"/>
        <v>0</v>
      </c>
      <c r="Y91" s="690"/>
      <c r="Z91" s="689"/>
      <c r="AA91" s="705">
        <f t="shared" si="42"/>
        <v>0</v>
      </c>
      <c r="AB91" s="690"/>
      <c r="AC91" s="689"/>
      <c r="AD91" s="705">
        <f t="shared" si="43"/>
        <v>0</v>
      </c>
      <c r="AE91" s="690"/>
      <c r="AF91" s="712">
        <f t="shared" si="44"/>
        <v>0</v>
      </c>
      <c r="AG91" s="713">
        <f t="shared" si="44"/>
        <v>0</v>
      </c>
      <c r="AH91" s="715">
        <f t="shared" si="44"/>
        <v>0</v>
      </c>
    </row>
    <row r="92" spans="1:34" s="686" customFormat="1" ht="17.25" customHeight="1">
      <c r="A92" s="695"/>
      <c r="B92" s="689"/>
      <c r="C92" s="705">
        <f t="shared" si="34"/>
        <v>0</v>
      </c>
      <c r="D92" s="690"/>
      <c r="E92" s="689"/>
      <c r="F92" s="705">
        <f t="shared" si="35"/>
        <v>0</v>
      </c>
      <c r="G92" s="690"/>
      <c r="H92" s="689"/>
      <c r="I92" s="705">
        <f t="shared" si="36"/>
        <v>0</v>
      </c>
      <c r="J92" s="690"/>
      <c r="K92" s="689"/>
      <c r="L92" s="705">
        <f t="shared" si="37"/>
        <v>0</v>
      </c>
      <c r="M92" s="690"/>
      <c r="N92" s="689"/>
      <c r="O92" s="705">
        <f t="shared" si="38"/>
        <v>0</v>
      </c>
      <c r="P92" s="690"/>
      <c r="Q92" s="689"/>
      <c r="R92" s="705">
        <f t="shared" si="39"/>
        <v>0</v>
      </c>
      <c r="S92" s="690"/>
      <c r="T92" s="689"/>
      <c r="U92" s="705">
        <f t="shared" si="40"/>
        <v>0</v>
      </c>
      <c r="V92" s="690"/>
      <c r="W92" s="689"/>
      <c r="X92" s="705">
        <f t="shared" si="41"/>
        <v>0</v>
      </c>
      <c r="Y92" s="690"/>
      <c r="Z92" s="689"/>
      <c r="AA92" s="705">
        <f t="shared" si="42"/>
        <v>0</v>
      </c>
      <c r="AB92" s="690"/>
      <c r="AC92" s="689"/>
      <c r="AD92" s="705">
        <f t="shared" si="43"/>
        <v>0</v>
      </c>
      <c r="AE92" s="690"/>
      <c r="AF92" s="712">
        <f t="shared" si="44"/>
        <v>0</v>
      </c>
      <c r="AG92" s="713">
        <f t="shared" si="44"/>
        <v>0</v>
      </c>
      <c r="AH92" s="715">
        <f t="shared" si="44"/>
        <v>0</v>
      </c>
    </row>
    <row r="93" spans="1:34" s="686" customFormat="1" ht="17.25" customHeight="1">
      <c r="A93" s="694"/>
      <c r="B93" s="689"/>
      <c r="C93" s="705">
        <f t="shared" si="34"/>
        <v>0</v>
      </c>
      <c r="D93" s="690"/>
      <c r="E93" s="689"/>
      <c r="F93" s="705">
        <f t="shared" si="35"/>
        <v>0</v>
      </c>
      <c r="G93" s="690"/>
      <c r="H93" s="689"/>
      <c r="I93" s="705">
        <f t="shared" si="36"/>
        <v>0</v>
      </c>
      <c r="J93" s="690"/>
      <c r="K93" s="689"/>
      <c r="L93" s="705">
        <f t="shared" si="37"/>
        <v>0</v>
      </c>
      <c r="M93" s="690"/>
      <c r="N93" s="689"/>
      <c r="O93" s="705">
        <f t="shared" si="38"/>
        <v>0</v>
      </c>
      <c r="P93" s="690"/>
      <c r="Q93" s="689"/>
      <c r="R93" s="705">
        <f t="shared" si="39"/>
        <v>0</v>
      </c>
      <c r="S93" s="690"/>
      <c r="T93" s="689"/>
      <c r="U93" s="705">
        <f t="shared" si="40"/>
        <v>0</v>
      </c>
      <c r="V93" s="690"/>
      <c r="W93" s="689"/>
      <c r="X93" s="705">
        <f t="shared" si="41"/>
        <v>0</v>
      </c>
      <c r="Y93" s="690"/>
      <c r="Z93" s="689"/>
      <c r="AA93" s="705">
        <f t="shared" si="42"/>
        <v>0</v>
      </c>
      <c r="AB93" s="690"/>
      <c r="AC93" s="689"/>
      <c r="AD93" s="705">
        <f t="shared" si="43"/>
        <v>0</v>
      </c>
      <c r="AE93" s="690"/>
      <c r="AF93" s="712">
        <f t="shared" si="44"/>
        <v>0</v>
      </c>
      <c r="AG93" s="713">
        <f t="shared" si="44"/>
        <v>0</v>
      </c>
      <c r="AH93" s="715">
        <f t="shared" si="44"/>
        <v>0</v>
      </c>
    </row>
    <row r="94" spans="1:34" s="686" customFormat="1"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ht="20.100000000000001" customHeight="1">
      <c r="A95" s="704" t="s">
        <v>226</v>
      </c>
      <c r="B95" s="708">
        <f>SUM(B87:B93)</f>
        <v>0</v>
      </c>
      <c r="C95" s="705">
        <f t="shared" ref="C95:G95" si="45">SUM(C87:C93)</f>
        <v>0</v>
      </c>
      <c r="D95" s="709">
        <f t="shared" si="45"/>
        <v>0</v>
      </c>
      <c r="E95" s="708">
        <f>SUM(E87:E93)</f>
        <v>0</v>
      </c>
      <c r="F95" s="705">
        <f t="shared" ref="F95" si="46">SUM(F87:F93)</f>
        <v>0</v>
      </c>
      <c r="G95" s="709">
        <f t="shared" si="45"/>
        <v>0</v>
      </c>
      <c r="H95" s="708">
        <f>SUM(H87:H93)</f>
        <v>0</v>
      </c>
      <c r="I95" s="705">
        <f t="shared" ref="I95:J95" si="47">SUM(I87:I93)</f>
        <v>0</v>
      </c>
      <c r="J95" s="709">
        <f t="shared" si="47"/>
        <v>0</v>
      </c>
      <c r="K95" s="708">
        <f>SUM(K87:K93)</f>
        <v>0</v>
      </c>
      <c r="L95" s="705">
        <f t="shared" ref="L95:M95" si="48">SUM(L87:L93)</f>
        <v>0</v>
      </c>
      <c r="M95" s="709">
        <f t="shared" si="48"/>
        <v>0</v>
      </c>
      <c r="N95" s="708">
        <f>SUM(N87:N93)</f>
        <v>0</v>
      </c>
      <c r="O95" s="705">
        <f t="shared" ref="O95:P95" si="49">SUM(O87:O93)</f>
        <v>0</v>
      </c>
      <c r="P95" s="709">
        <f t="shared" si="49"/>
        <v>0</v>
      </c>
      <c r="Q95" s="708">
        <f>SUM(Q87:Q93)</f>
        <v>0</v>
      </c>
      <c r="R95" s="705">
        <f t="shared" ref="R95:AF95" si="50">SUM(R87:R93)</f>
        <v>0</v>
      </c>
      <c r="S95" s="709">
        <f t="shared" si="50"/>
        <v>0</v>
      </c>
      <c r="T95" s="708">
        <f>SUM(T87:T93)</f>
        <v>0</v>
      </c>
      <c r="U95" s="705">
        <f t="shared" si="50"/>
        <v>0</v>
      </c>
      <c r="V95" s="709">
        <f t="shared" si="50"/>
        <v>0</v>
      </c>
      <c r="W95" s="708">
        <f>SUM(W87:W93)</f>
        <v>0</v>
      </c>
      <c r="X95" s="705">
        <f t="shared" ref="X95:Y95" si="51">SUM(X87:X93)</f>
        <v>0</v>
      </c>
      <c r="Y95" s="709">
        <f t="shared" si="51"/>
        <v>0</v>
      </c>
      <c r="Z95" s="708">
        <f>SUM(Z87:Z93)</f>
        <v>0</v>
      </c>
      <c r="AA95" s="705">
        <f t="shared" ref="AA95:AB95" si="52">SUM(AA87:AA93)</f>
        <v>0</v>
      </c>
      <c r="AB95" s="709">
        <f t="shared" si="52"/>
        <v>0</v>
      </c>
      <c r="AC95" s="708">
        <f>SUM(AC87:AC93)</f>
        <v>0</v>
      </c>
      <c r="AD95" s="705">
        <f t="shared" ref="AD95:AE95" si="53">SUM(AD87:AD93)</f>
        <v>0</v>
      </c>
      <c r="AE95" s="709">
        <f t="shared" si="53"/>
        <v>0</v>
      </c>
      <c r="AF95" s="712">
        <f t="shared" si="50"/>
        <v>0</v>
      </c>
      <c r="AG95" s="713">
        <f>SUM(AG87:AG93)</f>
        <v>0</v>
      </c>
      <c r="AH95" s="714">
        <f t="shared" ref="AH95" si="5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(6)'!A59</f>
        <v>Template last modified</v>
      </c>
      <c r="AH97" s="107">
        <f>'Summary (6)'!C59</f>
        <v>44768</v>
      </c>
    </row>
    <row r="110" spans="1:34">
      <c r="C110" s="14"/>
      <c r="D110" s="14"/>
      <c r="E110" s="14"/>
      <c r="F110" s="14"/>
      <c r="AF110" s="14"/>
      <c r="AG110" s="14"/>
    </row>
    <row r="111" spans="1:34">
      <c r="A111" s="104" t="s">
        <v>123</v>
      </c>
      <c r="B111" s="104">
        <f>'Summary (6)'!E73</f>
        <v>1</v>
      </c>
      <c r="C111" s="104">
        <f>'Summary (6)'!F73</f>
        <v>1</v>
      </c>
      <c r="D111" s="104">
        <f>'Summary (6)'!G73</f>
        <v>1</v>
      </c>
      <c r="E111" s="104">
        <f>'Summary (6)'!H73</f>
        <v>2</v>
      </c>
      <c r="F111" s="104">
        <f>'Summary (6)'!I73</f>
        <v>2</v>
      </c>
      <c r="G111" s="104">
        <f>'Summary (6)'!J73</f>
        <v>2</v>
      </c>
      <c r="H111" s="104">
        <f>'Summary (6)'!K73</f>
        <v>3</v>
      </c>
      <c r="I111" s="104">
        <f>'Summary (6)'!L73</f>
        <v>3</v>
      </c>
      <c r="J111" s="104">
        <f>'Summary (6)'!M73</f>
        <v>3</v>
      </c>
      <c r="K111" s="104">
        <f>'Summary (6)'!N73</f>
        <v>4</v>
      </c>
      <c r="L111" s="104">
        <f>'Summary (6)'!O73</f>
        <v>4</v>
      </c>
      <c r="M111" s="104">
        <f>'Summary (6)'!P73</f>
        <v>4</v>
      </c>
      <c r="N111" s="104">
        <f>'Summary (6)'!Q73</f>
        <v>5</v>
      </c>
      <c r="O111" s="104">
        <f>'Summary (6)'!R73</f>
        <v>5</v>
      </c>
      <c r="P111" s="104">
        <f>'Summary (6)'!S73</f>
        <v>5</v>
      </c>
      <c r="Q111" s="104">
        <f>'Summary (6)'!T73</f>
        <v>6</v>
      </c>
      <c r="R111" s="104">
        <f>'Summary (6)'!U73</f>
        <v>6</v>
      </c>
      <c r="S111" s="104">
        <f>'Summary (6)'!V73</f>
        <v>6</v>
      </c>
      <c r="T111" s="104">
        <f>'Summary (6)'!W73</f>
        <v>7</v>
      </c>
      <c r="U111" s="104">
        <f>'Summary (6)'!X73</f>
        <v>7</v>
      </c>
      <c r="V111" s="104">
        <f>'Summary (6)'!Y73</f>
        <v>7</v>
      </c>
      <c r="W111" s="104">
        <f>'Summary (6)'!Z73</f>
        <v>8</v>
      </c>
      <c r="X111" s="104">
        <f>'Summary (6)'!AA73</f>
        <v>8</v>
      </c>
      <c r="Y111" s="104">
        <f>'Summary (6)'!AB73</f>
        <v>8</v>
      </c>
      <c r="Z111" s="104">
        <f>'Summary (6)'!AC73</f>
        <v>9</v>
      </c>
      <c r="AA111" s="104">
        <f>'Summary (6)'!AD73</f>
        <v>9</v>
      </c>
      <c r="AB111" s="104">
        <f>'Summary (6)'!AE73</f>
        <v>9</v>
      </c>
      <c r="AC111" s="104">
        <f>'Summary (6)'!AF73</f>
        <v>10</v>
      </c>
      <c r="AD111" s="104">
        <f>'Summary (6)'!AG73</f>
        <v>10</v>
      </c>
      <c r="AE111" s="104">
        <f>'Summary (6)'!AH73</f>
        <v>10</v>
      </c>
      <c r="AF111" s="104">
        <f>AD111</f>
        <v>10</v>
      </c>
      <c r="AG111" s="104">
        <f>AE111</f>
        <v>10</v>
      </c>
      <c r="AH111" s="104">
        <f>AF111</f>
        <v>10</v>
      </c>
    </row>
    <row r="112" spans="1:34" s="98" customFormat="1">
      <c r="A112" s="105" t="s">
        <v>124</v>
      </c>
      <c r="B112" s="105">
        <f>'Summary (6)'!E74</f>
        <v>45717</v>
      </c>
      <c r="C112" s="105">
        <f>'Summary (6)'!F74</f>
        <v>45717</v>
      </c>
      <c r="D112" s="105">
        <f>'Summary (6)'!G74</f>
        <v>45717</v>
      </c>
      <c r="E112" s="105">
        <f>'Summary (6)'!H74</f>
        <v>45839</v>
      </c>
      <c r="F112" s="105">
        <f>'Summary (6)'!I74</f>
        <v>45839</v>
      </c>
      <c r="G112" s="105">
        <f>'Summary (6)'!J74</f>
        <v>45839</v>
      </c>
      <c r="H112" s="105">
        <f>'Summary (6)'!K74</f>
        <v>46204</v>
      </c>
      <c r="I112" s="105">
        <f>'Summary (6)'!L74</f>
        <v>46204</v>
      </c>
      <c r="J112" s="105">
        <f>'Summary (6)'!M74</f>
        <v>46204</v>
      </c>
      <c r="K112" s="105">
        <f>'Summary (6)'!N74</f>
        <v>46569</v>
      </c>
      <c r="L112" s="105">
        <f>'Summary (6)'!O74</f>
        <v>46569</v>
      </c>
      <c r="M112" s="105">
        <f>'Summary (6)'!P74</f>
        <v>46569</v>
      </c>
      <c r="N112" s="105">
        <f>'Summary (6)'!Q74</f>
        <v>46935</v>
      </c>
      <c r="O112" s="105">
        <f>'Summary (6)'!R74</f>
        <v>46935</v>
      </c>
      <c r="P112" s="105">
        <f>'Summary (6)'!S74</f>
        <v>46935</v>
      </c>
      <c r="Q112" s="105">
        <f>'Summary (6)'!T74</f>
        <v>47300</v>
      </c>
      <c r="R112" s="105">
        <f>'Summary (6)'!U74</f>
        <v>47300</v>
      </c>
      <c r="S112" s="105">
        <f>'Summary (6)'!V74</f>
        <v>47300</v>
      </c>
      <c r="T112" s="105">
        <f>'Summary (6)'!W74</f>
        <v>47665</v>
      </c>
      <c r="U112" s="105">
        <f>'Summary (6)'!X74</f>
        <v>47665</v>
      </c>
      <c r="V112" s="105">
        <f>'Summary (6)'!Y74</f>
        <v>47665</v>
      </c>
      <c r="W112" s="105">
        <f>'Summary (6)'!Z74</f>
        <v>48030</v>
      </c>
      <c r="X112" s="105">
        <f>'Summary (6)'!AA74</f>
        <v>48030</v>
      </c>
      <c r="Y112" s="105">
        <f>'Summary (6)'!AB74</f>
        <v>48030</v>
      </c>
      <c r="Z112" s="105">
        <f>'Summary (6)'!AC74</f>
        <v>48396</v>
      </c>
      <c r="AA112" s="105">
        <f>'Summary (6)'!AD74</f>
        <v>48396</v>
      </c>
      <c r="AB112" s="105">
        <f>'Summary (6)'!AE74</f>
        <v>48396</v>
      </c>
      <c r="AC112" s="105">
        <f>'Summary (6)'!AF74</f>
        <v>48761</v>
      </c>
      <c r="AD112" s="105">
        <f>'Summary (6)'!AG74</f>
        <v>48761</v>
      </c>
      <c r="AE112" s="105">
        <f>'Summary (6)'!AH74</f>
        <v>48761</v>
      </c>
      <c r="AF112" s="105">
        <f>'Summary (6)'!AI74</f>
        <v>45717</v>
      </c>
      <c r="AG112" s="105">
        <f>'Summary (6)'!AJ74</f>
        <v>45717</v>
      </c>
      <c r="AH112" s="105">
        <f>'Summary (6)'!AK74</f>
        <v>45717</v>
      </c>
    </row>
    <row r="113" spans="1:34" s="98" customFormat="1">
      <c r="A113" s="105" t="s">
        <v>125</v>
      </c>
      <c r="B113" s="105">
        <f>'Summary (6)'!E75</f>
        <v>45838</v>
      </c>
      <c r="C113" s="105">
        <f>'Summary (6)'!F75</f>
        <v>45838</v>
      </c>
      <c r="D113" s="105">
        <f>'Summary (6)'!G75</f>
        <v>45838</v>
      </c>
      <c r="E113" s="105">
        <f>'Summary (6)'!H75</f>
        <v>46203</v>
      </c>
      <c r="F113" s="105">
        <f>'Summary (6)'!I75</f>
        <v>46203</v>
      </c>
      <c r="G113" s="105">
        <f>'Summary (6)'!J75</f>
        <v>46203</v>
      </c>
      <c r="H113" s="105">
        <f>'Summary (6)'!K75</f>
        <v>46568</v>
      </c>
      <c r="I113" s="105">
        <f>'Summary (6)'!L75</f>
        <v>46568</v>
      </c>
      <c r="J113" s="105">
        <f>'Summary (6)'!M75</f>
        <v>46568</v>
      </c>
      <c r="K113" s="105">
        <f>'Summary (6)'!N75</f>
        <v>46934</v>
      </c>
      <c r="L113" s="105">
        <f>'Summary (6)'!O75</f>
        <v>46934</v>
      </c>
      <c r="M113" s="105">
        <f>'Summary (6)'!P75</f>
        <v>46934</v>
      </c>
      <c r="N113" s="105">
        <f>'Summary (6)'!Q75</f>
        <v>47299</v>
      </c>
      <c r="O113" s="105">
        <f>'Summary (6)'!R75</f>
        <v>47299</v>
      </c>
      <c r="P113" s="105">
        <f>'Summary (6)'!S75</f>
        <v>47299</v>
      </c>
      <c r="Q113" s="105">
        <f>'Summary (6)'!T75</f>
        <v>47664</v>
      </c>
      <c r="R113" s="105">
        <f>'Summary (6)'!U75</f>
        <v>47664</v>
      </c>
      <c r="S113" s="105">
        <f>'Summary (6)'!V75</f>
        <v>47664</v>
      </c>
      <c r="T113" s="105">
        <f>'Summary (6)'!W75</f>
        <v>48029</v>
      </c>
      <c r="U113" s="105">
        <f>'Summary (6)'!X75</f>
        <v>48029</v>
      </c>
      <c r="V113" s="105">
        <f>'Summary (6)'!Y75</f>
        <v>48029</v>
      </c>
      <c r="W113" s="105">
        <f>'Summary (6)'!Z75</f>
        <v>48395</v>
      </c>
      <c r="X113" s="105">
        <f>'Summary (6)'!AA75</f>
        <v>48395</v>
      </c>
      <c r="Y113" s="105">
        <f>'Summary (6)'!AB75</f>
        <v>48395</v>
      </c>
      <c r="Z113" s="105">
        <f>'Summary (6)'!AC75</f>
        <v>48760</v>
      </c>
      <c r="AA113" s="105">
        <f>'Summary (6)'!AD75</f>
        <v>48760</v>
      </c>
      <c r="AB113" s="105">
        <f>'Summary (6)'!AE75</f>
        <v>48760</v>
      </c>
      <c r="AC113" s="105">
        <f>'Summary (6)'!AF75</f>
        <v>49125</v>
      </c>
      <c r="AD113" s="105">
        <f>'Summary (6)'!AG75</f>
        <v>49125</v>
      </c>
      <c r="AE113" s="105">
        <f>'Summary (6)'!AH75</f>
        <v>49125</v>
      </c>
      <c r="AF113" s="105">
        <f>'Summary (6)'!AI75</f>
        <v>46446</v>
      </c>
      <c r="AG113" s="105">
        <f>'Summary (6)'!AJ75</f>
        <v>46446</v>
      </c>
      <c r="AH113" s="105">
        <f>'Summary (6)'!AK75</f>
        <v>46446</v>
      </c>
    </row>
    <row r="114" spans="1:34">
      <c r="A114" s="104" t="s">
        <v>114</v>
      </c>
      <c r="B114" s="105">
        <f>'Summary (6)'!E76</f>
        <v>45717</v>
      </c>
      <c r="C114" s="105">
        <f>'Summary (6)'!F76</f>
        <v>45717</v>
      </c>
      <c r="D114" s="105">
        <f>'Summary (6)'!G76</f>
        <v>45717</v>
      </c>
      <c r="E114" s="105">
        <f>'Summary (6)'!H76</f>
        <v>45717</v>
      </c>
      <c r="F114" s="105">
        <f>'Summary (6)'!I76</f>
        <v>45717</v>
      </c>
      <c r="G114" s="105">
        <f>'Summary (6)'!J76</f>
        <v>45717</v>
      </c>
      <c r="H114" s="105">
        <f>'Summary (6)'!K76</f>
        <v>45717</v>
      </c>
      <c r="I114" s="105">
        <f>'Summary (6)'!L76</f>
        <v>45717</v>
      </c>
      <c r="J114" s="105">
        <f>'Summary (6)'!M76</f>
        <v>45717</v>
      </c>
      <c r="K114" s="105">
        <f>'Summary (6)'!N76</f>
        <v>45717</v>
      </c>
      <c r="L114" s="105">
        <f>'Summary (6)'!O76</f>
        <v>45717</v>
      </c>
      <c r="M114" s="105">
        <f>'Summary (6)'!P76</f>
        <v>45717</v>
      </c>
      <c r="N114" s="105">
        <f>'Summary (6)'!Q76</f>
        <v>45717</v>
      </c>
      <c r="O114" s="105">
        <f>'Summary (6)'!R76</f>
        <v>45717</v>
      </c>
      <c r="P114" s="105">
        <f>'Summary (6)'!S76</f>
        <v>45717</v>
      </c>
      <c r="Q114" s="105">
        <f>'Summary (6)'!T76</f>
        <v>45717</v>
      </c>
      <c r="R114" s="105">
        <f>'Summary (6)'!U76</f>
        <v>45717</v>
      </c>
      <c r="S114" s="105">
        <f>'Summary (6)'!V76</f>
        <v>45717</v>
      </c>
      <c r="T114" s="105">
        <f>'Summary (6)'!W76</f>
        <v>45717</v>
      </c>
      <c r="U114" s="105">
        <f>'Summary (6)'!X76</f>
        <v>45717</v>
      </c>
      <c r="V114" s="105">
        <f>'Summary (6)'!Y76</f>
        <v>45717</v>
      </c>
      <c r="W114" s="105">
        <f>'Summary (6)'!Z76</f>
        <v>45717</v>
      </c>
      <c r="X114" s="105">
        <f>'Summary (6)'!AA76</f>
        <v>45717</v>
      </c>
      <c r="Y114" s="105">
        <f>'Summary (6)'!AB76</f>
        <v>45717</v>
      </c>
      <c r="Z114" s="105">
        <f>'Summary (6)'!AC76</f>
        <v>45717</v>
      </c>
      <c r="AA114" s="105">
        <f>'Summary (6)'!AD76</f>
        <v>45717</v>
      </c>
      <c r="AB114" s="105">
        <f>'Summary (6)'!AE76</f>
        <v>45717</v>
      </c>
      <c r="AC114" s="105">
        <f>'Summary (6)'!AF76</f>
        <v>45717</v>
      </c>
      <c r="AD114" s="105">
        <f>'Summary (6)'!AG76</f>
        <v>45717</v>
      </c>
      <c r="AE114" s="105">
        <f>'Summary (6)'!AH76</f>
        <v>45717</v>
      </c>
      <c r="AF114" s="105">
        <f>'Summary (6)'!AI76</f>
        <v>45717</v>
      </c>
      <c r="AG114" s="105">
        <f>'Summary (6)'!AJ76</f>
        <v>45717</v>
      </c>
      <c r="AH114" s="105">
        <f>'Summary (6)'!AK76</f>
        <v>45717</v>
      </c>
    </row>
    <row r="115" spans="1:34">
      <c r="A115" s="104" t="s">
        <v>127</v>
      </c>
      <c r="B115" s="111">
        <f>'Summary (6)'!E77</f>
        <v>0</v>
      </c>
      <c r="C115" s="111">
        <f>'Summary (6)'!F77</f>
        <v>0</v>
      </c>
      <c r="D115" s="111">
        <f>'Summary (6)'!G77</f>
        <v>0</v>
      </c>
      <c r="E115" s="111">
        <f>'Summary (6)'!H77</f>
        <v>0</v>
      </c>
      <c r="F115" s="111">
        <f>'Summary (6)'!I77</f>
        <v>0</v>
      </c>
      <c r="G115" s="111">
        <f>'Summary (6)'!J77</f>
        <v>0</v>
      </c>
      <c r="H115" s="111">
        <f>'Summary (6)'!K77</f>
        <v>0</v>
      </c>
      <c r="I115" s="111">
        <f>'Summary (6)'!L77</f>
        <v>0</v>
      </c>
      <c r="J115" s="111">
        <f>'Summary (6)'!M77</f>
        <v>0</v>
      </c>
      <c r="K115" s="111">
        <f>'Summary (6)'!N77</f>
        <v>0</v>
      </c>
      <c r="L115" s="111">
        <f>'Summary (6)'!O77</f>
        <v>0</v>
      </c>
      <c r="M115" s="111">
        <f>'Summary (6)'!P77</f>
        <v>0</v>
      </c>
      <c r="N115" s="111">
        <f>'Summary (6)'!Q77</f>
        <v>0</v>
      </c>
      <c r="O115" s="111">
        <f>'Summary (6)'!R77</f>
        <v>0</v>
      </c>
      <c r="P115" s="111">
        <f>'Summary (6)'!S77</f>
        <v>0</v>
      </c>
      <c r="Q115" s="111">
        <f>'Summary (6)'!T77</f>
        <v>0</v>
      </c>
      <c r="R115" s="111">
        <f>'Summary (6)'!U77</f>
        <v>0</v>
      </c>
      <c r="S115" s="111">
        <f>'Summary (6)'!V77</f>
        <v>0</v>
      </c>
      <c r="T115" s="111">
        <f>'Summary (6)'!W77</f>
        <v>0</v>
      </c>
      <c r="U115" s="111">
        <f>'Summary (6)'!X77</f>
        <v>0</v>
      </c>
      <c r="V115" s="111">
        <f>'Summary (6)'!Y77</f>
        <v>0</v>
      </c>
      <c r="W115" s="111">
        <f>'Summary (6)'!Z77</f>
        <v>0</v>
      </c>
      <c r="X115" s="111">
        <f>'Summary (6)'!AA77</f>
        <v>0</v>
      </c>
      <c r="Y115" s="111">
        <f>'Summary (6)'!AB77</f>
        <v>0</v>
      </c>
      <c r="Z115" s="111">
        <f>'Summary (6)'!AC77</f>
        <v>0</v>
      </c>
      <c r="AA115" s="111">
        <f>'Summary (6)'!AD77</f>
        <v>0</v>
      </c>
      <c r="AB115" s="111">
        <f>'Summary (6)'!AE77</f>
        <v>0</v>
      </c>
      <c r="AC115" s="111">
        <f>'Summary (6)'!AF77</f>
        <v>0</v>
      </c>
      <c r="AD115" s="111">
        <f>'Summary (6)'!AG77</f>
        <v>0</v>
      </c>
      <c r="AE115" s="111">
        <f>'Summary (6)'!AH77</f>
        <v>0</v>
      </c>
    </row>
  </sheetData>
  <sheetProtection formatCells="0" formatColumns="0" formatRows="0" insertHyperlinks="0" sort="0" autoFilter="0" pivotTables="0"/>
  <mergeCells count="16">
    <mergeCell ref="B9:D9"/>
    <mergeCell ref="B3:C3"/>
    <mergeCell ref="B4:C4"/>
    <mergeCell ref="B5:C5"/>
    <mergeCell ref="B6:C6"/>
    <mergeCell ref="B7:C7"/>
    <mergeCell ref="W9:Y9"/>
    <mergeCell ref="Z9:AB9"/>
    <mergeCell ref="AC9:AE9"/>
    <mergeCell ref="AF9:AH9"/>
    <mergeCell ref="E9:G9"/>
    <mergeCell ref="H9:J9"/>
    <mergeCell ref="K9:M9"/>
    <mergeCell ref="N9:P9"/>
    <mergeCell ref="Q9:S9"/>
    <mergeCell ref="T9:V9"/>
  </mergeCells>
  <conditionalFormatting sqref="B13:AE93">
    <cfRule type="expression" dxfId="169" priority="3">
      <formula>$A13=""</formula>
    </cfRule>
  </conditionalFormatting>
  <conditionalFormatting sqref="B13:AE97">
    <cfRule type="expression" dxfId="168" priority="2">
      <formula>B$114&gt;B$113</formula>
    </cfRule>
  </conditionalFormatting>
  <conditionalFormatting sqref="D13:D41 G13:G41 J13:J41 M13:M41 P13:P41 S13:S41 V13:V41 Y13:Y41 AB13:AB41 AE13:AE41 D43:D53 G43:G53 J43:J53 M43:M53 P43:P53 S43:S53 V43:V53 Y43:Y53 AB43:AB53 AE43:AE53 D71:D82 G71:G82 J71:J82 M71:M82 P71:P82 S71:S82 V71:V82 Y71:Y82 AB71:AB82 AE71:AE82 D87:D93 G87:G93 J87:J93 M87:M93 P87:P93 S87:S93 V87:V93 Y87:Y93 AB87:AB93 AE87:AE93">
    <cfRule type="containsBlanks" dxfId="167" priority="10">
      <formula>LEN(TRIM(D13))=0</formula>
    </cfRule>
  </conditionalFormatting>
  <conditionalFormatting sqref="D55:D66 G55:G66 J55:J66 M55:M66 P55:P66 S55:S66 V55:V66 Y55:Y66 AB55:AB66 AE55:AE66">
    <cfRule type="containsBlanks" dxfId="166" priority="4">
      <formula>LEN(TRIM(D55))=0</formula>
    </cfRule>
  </conditionalFormatting>
  <dataValidations count="1">
    <dataValidation type="whole" allowBlank="1" showInputMessage="1" showErrorMessage="1" sqref="D54:D66 G54:G66 J54:J66 M54:M66 P54:P66 S54:S66 V54:V66 Y54:Y66 AB54:AB66 AE54:AE66" xr:uid="{812F562B-15B9-4463-B294-804B4374C8BD}">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C08AAFB5-7BF9-4D29-96D4-6D3A79A003CF}">
            <xm:f>B$111&gt;'Summary (1)'!$D$6</xm:f>
            <x14:dxf>
              <fill>
                <patternFill>
                  <bgColor theme="0" tint="-0.499984740745262"/>
                </patternFill>
              </fill>
            </x14:dxf>
          </x14:cfRule>
          <xm:sqref>B13:AE95</xm:sqref>
        </x14:conditionalFormatting>
        <x14:conditionalFormatting xmlns:xm="http://schemas.microsoft.com/office/excel/2006/main">
          <x14:cfRule type="expression" priority="18" id="{73158976-4C18-4CF9-8A0E-092F80279F05}">
            <xm:f>B$111&gt;'Summary (6)'!$D$6</xm:f>
            <x14:dxf>
              <fill>
                <patternFill>
                  <bgColor theme="0" tint="-0.499984740745262"/>
                </patternFill>
              </fill>
            </x14:dxf>
          </x14:cfRule>
          <xm:sqref>B96:AE97 B9:AE12</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tint="0.59999389629810485"/>
  </sheetPr>
  <dimension ref="A1:I204"/>
  <sheetViews>
    <sheetView showZeros="0" zoomScale="115" zoomScaleNormal="115" workbookViewId="0">
      <pane ySplit="2" topLeftCell="A138"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503">
        <f>'Summary (6)'!B12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(6)'!A12</f>
        <v>0</v>
      </c>
      <c r="B4" s="7" t="e">
        <f t="array" ref="B4">INDEX('Salary Detail (6)'!$B12:$BS12,0,MATCH(1,('Salary Detail (6)'!$B$11:$BS$11='Budget Narrative (6)'!$B$3)*('Salary Detail (6)'!$B$72:$BS$72='Budget Narrative (6)'!$G$2),0))</f>
        <v>#N/A</v>
      </c>
      <c r="C4" s="442" t="e">
        <f t="array" ref="C4">INDEX('Salary Detail (6)'!$B12:$BS12,0,MATCH(1,('Salary Detail (6)'!$B$10:$BS$10="New")*('Salary Detail (6)'!$B$72:$BS$72='Budget Narrative (6)'!$G$2),0))</f>
        <v>#N/A</v>
      </c>
      <c r="D4" s="24"/>
      <c r="E4" s="24"/>
      <c r="F4" s="468"/>
      <c r="G4" s="8"/>
      <c r="H4" s="9"/>
    </row>
    <row r="5" spans="1:8">
      <c r="A5" s="902">
        <f>'Salary Detail (6)'!A13</f>
        <v>0</v>
      </c>
      <c r="B5" s="7" t="e">
        <f t="array" ref="B5">INDEX('Salary Detail (6)'!$B13:$BS13,0,MATCH(1,('Salary Detail (6)'!$B$11:$BS$11='Budget Narrative (6)'!$B$3)*('Salary Detail (6)'!$B$72:$BS$72='Budget Narrative (6)'!$G$2),0))</f>
        <v>#N/A</v>
      </c>
      <c r="C5" s="442" t="e">
        <f t="array" ref="C5">INDEX('Salary Detail (6)'!$B13:$BS13,0,MATCH(1,('Salary Detail (6)'!$B$10:$BS$10="New")*('Salary Detail (6)'!$B$72:$BS$72='Budget Narrative (6)'!$G$2),0))</f>
        <v>#N/A</v>
      </c>
      <c r="D5" s="24"/>
      <c r="E5" s="12"/>
      <c r="F5" s="468"/>
      <c r="G5" s="8"/>
      <c r="H5" s="9"/>
    </row>
    <row r="6" spans="1:8">
      <c r="A6" s="902">
        <f>'Salary Detail (6)'!A14</f>
        <v>0</v>
      </c>
      <c r="B6" s="7" t="e">
        <f t="array" ref="B6">INDEX('Salary Detail (6)'!$B14:$BS14,0,MATCH(1,('Salary Detail (6)'!$B$11:$BS$11='Budget Narrative (6)'!$B$3)*('Salary Detail (6)'!$B$72:$BS$72='Budget Narrative (6)'!$G$2),0))</f>
        <v>#N/A</v>
      </c>
      <c r="C6" s="442" t="e">
        <f t="array" ref="C6">INDEX('Salary Detail (6)'!$B14:$BS14,0,MATCH(1,('Salary Detail (6)'!$B$10:$BS$10="New")*('Salary Detail (6)'!$B$72:$BS$72='Budget Narrative (6)'!$G$2),0))</f>
        <v>#N/A</v>
      </c>
      <c r="D6" s="24"/>
      <c r="E6" s="12"/>
      <c r="F6" s="468"/>
      <c r="G6" s="8"/>
      <c r="H6" s="9"/>
    </row>
    <row r="7" spans="1:8">
      <c r="A7" s="902">
        <f>'Salary Detail (6)'!A15</f>
        <v>0</v>
      </c>
      <c r="B7" s="7" t="e">
        <f t="array" ref="B7">INDEX('Salary Detail (6)'!$B15:$BS15,0,MATCH(1,('Salary Detail (6)'!$B$11:$BS$11='Budget Narrative (6)'!$B$3)*('Salary Detail (6)'!$B$72:$BS$72='Budget Narrative (6)'!$G$2),0))</f>
        <v>#N/A</v>
      </c>
      <c r="C7" s="442" t="e">
        <f t="array" ref="C7">INDEX('Salary Detail (6)'!$B15:$BS15,0,MATCH(1,('Salary Detail (6)'!$B$10:$BS$10="New")*('Salary Detail (6)'!$B$72:$BS$72='Budget Narrative (6)'!$G$2),0))</f>
        <v>#N/A</v>
      </c>
      <c r="D7" s="24"/>
      <c r="E7" s="12"/>
      <c r="F7" s="468"/>
      <c r="G7" s="8"/>
      <c r="H7" s="9"/>
    </row>
    <row r="8" spans="1:8">
      <c r="A8" s="902">
        <f>'Salary Detail (6)'!A16</f>
        <v>0</v>
      </c>
      <c r="B8" s="7" t="e">
        <f t="array" ref="B8">INDEX('Salary Detail (6)'!$B16:$BS16,0,MATCH(1,('Salary Detail (6)'!$B$11:$BS$11='Budget Narrative (6)'!$B$3)*('Salary Detail (6)'!$B$72:$BS$72='Budget Narrative (6)'!$G$2),0))</f>
        <v>#N/A</v>
      </c>
      <c r="C8" s="442" t="e">
        <f t="array" ref="C8">INDEX('Salary Detail (6)'!$B16:$BS16,0,MATCH(1,('Salary Detail (6)'!$B$10:$BS$10="New")*('Salary Detail (6)'!$B$72:$BS$72='Budget Narrative (6)'!$G$2),0))</f>
        <v>#N/A</v>
      </c>
      <c r="D8" s="24"/>
      <c r="E8" s="12"/>
      <c r="F8" s="468"/>
      <c r="G8" s="8"/>
      <c r="H8" s="9"/>
    </row>
    <row r="9" spans="1:8">
      <c r="A9" s="902">
        <f>'Salary Detail (6)'!A17</f>
        <v>0</v>
      </c>
      <c r="B9" s="7" t="e">
        <f t="array" ref="B9">INDEX('Salary Detail (6)'!$B17:$BS17,0,MATCH(1,('Salary Detail (6)'!$B$11:$BS$11='Budget Narrative (6)'!$B$3)*('Salary Detail (6)'!$B$72:$BS$72='Budget Narrative (6)'!$G$2),0))</f>
        <v>#N/A</v>
      </c>
      <c r="C9" s="442" t="e">
        <f t="array" ref="C9">INDEX('Salary Detail (6)'!$B17:$BS17,0,MATCH(1,('Salary Detail (6)'!$B$10:$BS$10="New")*('Salary Detail (6)'!$B$72:$BS$72='Budget Narrative (6)'!$G$2),0))</f>
        <v>#N/A</v>
      </c>
      <c r="D9" s="24"/>
      <c r="E9" s="12"/>
      <c r="F9" s="468"/>
      <c r="G9" s="8"/>
      <c r="H9" s="9"/>
    </row>
    <row r="10" spans="1:8">
      <c r="A10" s="902">
        <f>'Salary Detail (6)'!A18</f>
        <v>0</v>
      </c>
      <c r="B10" s="7" t="e">
        <f t="array" ref="B10">INDEX('Salary Detail (6)'!$B18:$BS18,0,MATCH(1,('Salary Detail (6)'!$B$11:$BS$11='Budget Narrative (6)'!$B$3)*('Salary Detail (6)'!$B$72:$BS$72='Budget Narrative (6)'!$G$2),0))</f>
        <v>#N/A</v>
      </c>
      <c r="C10" s="442" t="e">
        <f t="array" ref="C10">INDEX('Salary Detail (6)'!$B18:$BS18,0,MATCH(1,('Salary Detail (6)'!$B$10:$BS$10="New")*('Salary Detail (6)'!$B$72:$BS$72='Budget Narrative (6)'!$G$2),0))</f>
        <v>#N/A</v>
      </c>
      <c r="D10" s="24"/>
      <c r="E10" s="12"/>
      <c r="F10" s="468"/>
      <c r="G10" s="8"/>
      <c r="H10" s="9"/>
    </row>
    <row r="11" spans="1:8">
      <c r="A11" s="902">
        <f>'Salary Detail (6)'!A19</f>
        <v>0</v>
      </c>
      <c r="B11" s="7" t="e">
        <f t="array" ref="B11">INDEX('Salary Detail (6)'!$B19:$BS19,0,MATCH(1,('Salary Detail (6)'!$B$11:$BS$11='Budget Narrative (6)'!$B$3)*('Salary Detail (6)'!$B$72:$BS$72='Budget Narrative (6)'!$G$2),0))</f>
        <v>#N/A</v>
      </c>
      <c r="C11" s="442" t="e">
        <f t="array" ref="C11">INDEX('Salary Detail (6)'!$B19:$BS19,0,MATCH(1,('Salary Detail (6)'!$B$10:$BS$10="New")*('Salary Detail (6)'!$B$72:$BS$72='Budget Narrative (6)'!$G$2),0))</f>
        <v>#N/A</v>
      </c>
      <c r="D11" s="24"/>
      <c r="E11" s="12"/>
      <c r="F11" s="468"/>
      <c r="G11" s="8"/>
      <c r="H11" s="9"/>
    </row>
    <row r="12" spans="1:8">
      <c r="A12" s="902">
        <f>'Salary Detail (6)'!A20</f>
        <v>0</v>
      </c>
      <c r="B12" s="7" t="e">
        <f t="array" ref="B12">INDEX('Salary Detail (6)'!$B20:$BS20,0,MATCH(1,('Salary Detail (6)'!$B$11:$BS$11='Budget Narrative (6)'!$B$3)*('Salary Detail (6)'!$B$72:$BS$72='Budget Narrative (6)'!$G$2),0))</f>
        <v>#N/A</v>
      </c>
      <c r="C12" s="442" t="e">
        <f t="array" ref="C12">INDEX('Salary Detail (6)'!$B20:$BS20,0,MATCH(1,('Salary Detail (6)'!$B$10:$BS$10="New")*('Salary Detail (6)'!$B$72:$BS$72='Budget Narrative (6)'!$G$2),0))</f>
        <v>#N/A</v>
      </c>
      <c r="D12" s="24"/>
      <c r="E12" s="12"/>
      <c r="F12" s="468"/>
      <c r="G12" s="8"/>
      <c r="H12" s="9"/>
    </row>
    <row r="13" spans="1:8">
      <c r="A13" s="902">
        <f>'Salary Detail (6)'!A21</f>
        <v>0</v>
      </c>
      <c r="B13" s="7" t="e">
        <f t="array" ref="B13">INDEX('Salary Detail (6)'!$B21:$BS21,0,MATCH(1,('Salary Detail (6)'!$B$11:$BS$11='Budget Narrative (6)'!$B$3)*('Salary Detail (6)'!$B$72:$BS$72='Budget Narrative (6)'!$G$2),0))</f>
        <v>#N/A</v>
      </c>
      <c r="C13" s="442" t="e">
        <f t="array" ref="C13">INDEX('Salary Detail (6)'!$B21:$BS21,0,MATCH(1,('Salary Detail (6)'!$B$10:$BS$10="New")*('Salary Detail (6)'!$B$72:$BS$72='Budget Narrative (6)'!$G$2),0))</f>
        <v>#N/A</v>
      </c>
      <c r="D13" s="24"/>
      <c r="E13" s="12"/>
      <c r="F13" s="468"/>
      <c r="G13" s="8"/>
      <c r="H13" s="9"/>
    </row>
    <row r="14" spans="1:8">
      <c r="A14" s="902">
        <f>'Salary Detail (6)'!A22</f>
        <v>0</v>
      </c>
      <c r="B14" s="7" t="e">
        <f t="array" ref="B14">INDEX('Salary Detail (6)'!$B22:$BS22,0,MATCH(1,('Salary Detail (6)'!$B$11:$BS$11='Budget Narrative (6)'!$B$3)*('Salary Detail (6)'!$B$72:$BS$72='Budget Narrative (6)'!$G$2),0))</f>
        <v>#N/A</v>
      </c>
      <c r="C14" s="442" t="e">
        <f t="array" ref="C14">INDEX('Salary Detail (6)'!$B22:$BS22,0,MATCH(1,('Salary Detail (6)'!$B$10:$BS$10="New")*('Salary Detail (6)'!$B$72:$BS$72='Budget Narrative (6)'!$G$2),0))</f>
        <v>#N/A</v>
      </c>
      <c r="D14" s="24"/>
      <c r="E14" s="12"/>
      <c r="F14" s="468"/>
      <c r="G14" s="8"/>
      <c r="H14" s="9"/>
    </row>
    <row r="15" spans="1:8">
      <c r="A15" s="902">
        <f>'Salary Detail (6)'!A23</f>
        <v>0</v>
      </c>
      <c r="B15" s="7" t="e">
        <f t="array" ref="B15">INDEX('Salary Detail (6)'!$B23:$BS23,0,MATCH(1,('Salary Detail (6)'!$B$11:$BS$11='Budget Narrative (6)'!$B$3)*('Salary Detail (6)'!$B$72:$BS$72='Budget Narrative (6)'!$G$2),0))</f>
        <v>#N/A</v>
      </c>
      <c r="C15" s="442" t="e">
        <f t="array" ref="C15">INDEX('Salary Detail (6)'!$B23:$BS23,0,MATCH(1,('Salary Detail (6)'!$B$10:$BS$10="New")*('Salary Detail (6)'!$B$72:$BS$72='Budget Narrative (6)'!$G$2),0))</f>
        <v>#N/A</v>
      </c>
      <c r="D15" s="24"/>
      <c r="E15" s="12"/>
      <c r="F15" s="468"/>
      <c r="G15" s="8"/>
      <c r="H15" s="9"/>
    </row>
    <row r="16" spans="1:8">
      <c r="A16" s="902">
        <f>'Salary Detail (6)'!A24</f>
        <v>0</v>
      </c>
      <c r="B16" s="7" t="e">
        <f t="array" ref="B16">INDEX('Salary Detail (6)'!$B24:$BS24,0,MATCH(1,('Salary Detail (6)'!$B$11:$BS$11='Budget Narrative (6)'!$B$3)*('Salary Detail (6)'!$B$72:$BS$72='Budget Narrative (6)'!$G$2),0))</f>
        <v>#N/A</v>
      </c>
      <c r="C16" s="442" t="e">
        <f t="array" ref="C16">INDEX('Salary Detail (6)'!$B24:$BS24,0,MATCH(1,('Salary Detail (6)'!$B$10:$BS$10="New")*('Salary Detail (6)'!$B$72:$BS$72='Budget Narrative (6)'!$G$2),0))</f>
        <v>#N/A</v>
      </c>
      <c r="D16" s="24"/>
      <c r="E16" s="12"/>
      <c r="F16" s="468"/>
      <c r="G16" s="8"/>
      <c r="H16" s="9"/>
    </row>
    <row r="17" spans="1:8">
      <c r="A17" s="902">
        <f>'Salary Detail (6)'!A25</f>
        <v>0</v>
      </c>
      <c r="B17" s="7" t="e">
        <f t="array" ref="B17">INDEX('Salary Detail (6)'!$B25:$BS25,0,MATCH(1,('Salary Detail (6)'!$B$11:$BS$11='Budget Narrative (6)'!$B$3)*('Salary Detail (6)'!$B$72:$BS$72='Budget Narrative (6)'!$G$2),0))</f>
        <v>#N/A</v>
      </c>
      <c r="C17" s="442" t="e">
        <f t="array" ref="C17">INDEX('Salary Detail (6)'!$B25:$BS25,0,MATCH(1,('Salary Detail (6)'!$B$10:$BS$10="New")*('Salary Detail (6)'!$B$72:$BS$72='Budget Narrative (6)'!$G$2),0))</f>
        <v>#N/A</v>
      </c>
      <c r="D17" s="24"/>
      <c r="E17" s="12"/>
      <c r="F17" s="468"/>
      <c r="G17" s="8"/>
      <c r="H17" s="9"/>
    </row>
    <row r="18" spans="1:8">
      <c r="A18" s="902">
        <f>'Salary Detail (6)'!A26</f>
        <v>0</v>
      </c>
      <c r="B18" s="7" t="e">
        <f t="array" ref="B18">INDEX('Salary Detail (6)'!$B26:$BS26,0,MATCH(1,('Salary Detail (6)'!$B$11:$BS$11='Budget Narrative (6)'!$B$3)*('Salary Detail (6)'!$B$72:$BS$72='Budget Narrative (6)'!$G$2),0))</f>
        <v>#N/A</v>
      </c>
      <c r="C18" s="442" t="e">
        <f t="array" ref="C18">INDEX('Salary Detail (6)'!$B26:$BS26,0,MATCH(1,('Salary Detail (6)'!$B$10:$BS$10="New")*('Salary Detail (6)'!$B$72:$BS$72='Budget Narrative (6)'!$G$2),0))</f>
        <v>#N/A</v>
      </c>
      <c r="D18" s="24"/>
      <c r="E18" s="12"/>
      <c r="F18" s="468"/>
      <c r="G18" s="8"/>
      <c r="H18" s="9"/>
    </row>
    <row r="19" spans="1:8">
      <c r="A19" s="902">
        <f>'Salary Detail (6)'!A27</f>
        <v>0</v>
      </c>
      <c r="B19" s="7" t="e">
        <f t="array" ref="B19">INDEX('Salary Detail (6)'!$B27:$BS27,0,MATCH(1,('Salary Detail (6)'!$B$11:$BS$11='Budget Narrative (6)'!$B$3)*('Salary Detail (6)'!$B$72:$BS$72='Budget Narrative (6)'!$G$2),0))</f>
        <v>#N/A</v>
      </c>
      <c r="C19" s="442" t="e">
        <f t="array" ref="C19">INDEX('Salary Detail (6)'!$B27:$BS27,0,MATCH(1,('Salary Detail (6)'!$B$10:$BS$10="New")*('Salary Detail (6)'!$B$72:$BS$72='Budget Narrative (6)'!$G$2),0))</f>
        <v>#N/A</v>
      </c>
      <c r="D19" s="24"/>
      <c r="E19" s="12"/>
      <c r="F19" s="468"/>
      <c r="G19" s="8"/>
      <c r="H19" s="9"/>
    </row>
    <row r="20" spans="1:8">
      <c r="A20" s="902">
        <f>'Salary Detail (6)'!A28</f>
        <v>0</v>
      </c>
      <c r="B20" s="7" t="e">
        <f t="array" ref="B20">INDEX('Salary Detail (6)'!$B28:$BS28,0,MATCH(1,('Salary Detail (6)'!$B$11:$BS$11='Budget Narrative (6)'!$B$3)*('Salary Detail (6)'!$B$72:$BS$72='Budget Narrative (6)'!$G$2),0))</f>
        <v>#N/A</v>
      </c>
      <c r="C20" s="442" t="e">
        <f t="array" ref="C20">INDEX('Salary Detail (6)'!$B28:$BS28,0,MATCH(1,('Salary Detail (6)'!$B$10:$BS$10="New")*('Salary Detail (6)'!$B$72:$BS$72='Budget Narrative (6)'!$G$2),0))</f>
        <v>#N/A</v>
      </c>
      <c r="D20" s="24"/>
      <c r="E20" s="12"/>
      <c r="F20" s="468"/>
      <c r="G20" s="8"/>
      <c r="H20" s="9"/>
    </row>
    <row r="21" spans="1:8">
      <c r="A21" s="902">
        <f>'Salary Detail (6)'!A29</f>
        <v>0</v>
      </c>
      <c r="B21" s="7" t="e">
        <f t="array" ref="B21">INDEX('Salary Detail (6)'!$B29:$BS29,0,MATCH(1,('Salary Detail (6)'!$B$11:$BS$11='Budget Narrative (6)'!$B$3)*('Salary Detail (6)'!$B$72:$BS$72='Budget Narrative (6)'!$G$2),0))</f>
        <v>#N/A</v>
      </c>
      <c r="C21" s="442" t="e">
        <f t="array" ref="C21">INDEX('Salary Detail (6)'!$B29:$BS29,0,MATCH(1,('Salary Detail (6)'!$B$10:$BS$10="New")*('Salary Detail (6)'!$B$72:$BS$72='Budget Narrative (6)'!$G$2),0))</f>
        <v>#N/A</v>
      </c>
      <c r="D21" s="24"/>
      <c r="E21" s="12"/>
      <c r="F21" s="468"/>
      <c r="G21" s="8"/>
      <c r="H21" s="9"/>
    </row>
    <row r="22" spans="1:8">
      <c r="A22" s="902">
        <f>'Salary Detail (6)'!A30</f>
        <v>0</v>
      </c>
      <c r="B22" s="7" t="e">
        <f t="array" ref="B22">INDEX('Salary Detail (6)'!$B30:$BS30,0,MATCH(1,('Salary Detail (6)'!$B$11:$BS$11='Budget Narrative (6)'!$B$3)*('Salary Detail (6)'!$B$72:$BS$72='Budget Narrative (6)'!$G$2),0))</f>
        <v>#N/A</v>
      </c>
      <c r="C22" s="442" t="e">
        <f t="array" ref="C22">INDEX('Salary Detail (6)'!$B30:$BS30,0,MATCH(1,('Salary Detail (6)'!$B$10:$BS$10="New")*('Salary Detail (6)'!$B$72:$BS$72='Budget Narrative (6)'!$G$2),0))</f>
        <v>#N/A</v>
      </c>
      <c r="D22" s="24"/>
      <c r="E22" s="12"/>
      <c r="F22" s="468"/>
      <c r="G22" s="8"/>
      <c r="H22" s="9"/>
    </row>
    <row r="23" spans="1:8">
      <c r="A23" s="902">
        <f>'Salary Detail (6)'!A31</f>
        <v>0</v>
      </c>
      <c r="B23" s="7" t="e">
        <f t="array" ref="B23">INDEX('Salary Detail (6)'!$B31:$BS31,0,MATCH(1,('Salary Detail (6)'!$B$11:$BS$11='Budget Narrative (6)'!$B$3)*('Salary Detail (6)'!$B$72:$BS$72='Budget Narrative (6)'!$G$2),0))</f>
        <v>#N/A</v>
      </c>
      <c r="C23" s="442" t="e">
        <f t="array" ref="C23">INDEX('Salary Detail (6)'!$B31:$BS31,0,MATCH(1,('Salary Detail (6)'!$B$10:$BS$10="New")*('Salary Detail (6)'!$B$72:$BS$72='Budget Narrative (6)'!$G$2),0))</f>
        <v>#N/A</v>
      </c>
      <c r="D23" s="24"/>
      <c r="E23" s="12"/>
      <c r="F23" s="468"/>
      <c r="G23" s="8"/>
      <c r="H23" s="9"/>
    </row>
    <row r="24" spans="1:8">
      <c r="A24" s="902">
        <f>'Salary Detail (6)'!A32</f>
        <v>0</v>
      </c>
      <c r="B24" s="7" t="e">
        <f t="array" ref="B24">INDEX('Salary Detail (6)'!$B32:$BS32,0,MATCH(1,('Salary Detail (6)'!$B$11:$BS$11='Budget Narrative (6)'!$B$3)*('Salary Detail (6)'!$B$72:$BS$72='Budget Narrative (6)'!$G$2),0))</f>
        <v>#N/A</v>
      </c>
      <c r="C24" s="442" t="e">
        <f t="array" ref="C24">INDEX('Salary Detail (6)'!$B32:$BS32,0,MATCH(1,('Salary Detail (6)'!$B$10:$BS$10="New")*('Salary Detail (6)'!$B$72:$BS$72='Budget Narrative (6)'!$G$2),0))</f>
        <v>#N/A</v>
      </c>
      <c r="D24" s="24"/>
      <c r="E24" s="12"/>
      <c r="F24" s="468"/>
      <c r="G24" s="8"/>
      <c r="H24" s="9"/>
    </row>
    <row r="25" spans="1:8">
      <c r="A25" s="902">
        <f>'Salary Detail (6)'!A33</f>
        <v>0</v>
      </c>
      <c r="B25" s="7" t="e">
        <f t="array" ref="B25">INDEX('Salary Detail (6)'!$B33:$BS33,0,MATCH(1,('Salary Detail (6)'!$B$11:$BS$11='Budget Narrative (6)'!$B$3)*('Salary Detail (6)'!$B$72:$BS$72='Budget Narrative (6)'!$G$2),0))</f>
        <v>#N/A</v>
      </c>
      <c r="C25" s="442" t="e">
        <f t="array" ref="C25">INDEX('Salary Detail (6)'!$B33:$BS33,0,MATCH(1,('Salary Detail (6)'!$B$10:$BS$10="New")*('Salary Detail (6)'!$B$72:$BS$72='Budget Narrative (6)'!$G$2),0))</f>
        <v>#N/A</v>
      </c>
      <c r="D25" s="24"/>
      <c r="E25" s="12"/>
      <c r="F25" s="468"/>
      <c r="G25" s="8"/>
      <c r="H25" s="9"/>
    </row>
    <row r="26" spans="1:8">
      <c r="A26" s="902">
        <f>'Salary Detail (6)'!A34</f>
        <v>0</v>
      </c>
      <c r="B26" s="7" t="e">
        <f t="array" ref="B26">INDEX('Salary Detail (6)'!$B34:$BS34,0,MATCH(1,('Salary Detail (6)'!$B$11:$BS$11='Budget Narrative (6)'!$B$3)*('Salary Detail (6)'!$B$72:$BS$72='Budget Narrative (6)'!$G$2),0))</f>
        <v>#N/A</v>
      </c>
      <c r="C26" s="442" t="e">
        <f t="array" ref="C26">INDEX('Salary Detail (6)'!$B34:$BS34,0,MATCH(1,('Salary Detail (6)'!$B$10:$BS$10="New")*('Salary Detail (6)'!$B$72:$BS$72='Budget Narrative (6)'!$G$2),0))</f>
        <v>#N/A</v>
      </c>
      <c r="D26" s="24"/>
      <c r="E26" s="12"/>
      <c r="F26" s="468"/>
      <c r="G26" s="8"/>
      <c r="H26" s="9"/>
    </row>
    <row r="27" spans="1:8">
      <c r="A27" s="902">
        <f>'Salary Detail (6)'!A35</f>
        <v>0</v>
      </c>
      <c r="B27" s="7" t="e">
        <f t="array" ref="B27">INDEX('Salary Detail (6)'!$B35:$BS35,0,MATCH(1,('Salary Detail (6)'!$B$11:$BS$11='Budget Narrative (6)'!$B$3)*('Salary Detail (6)'!$B$72:$BS$72='Budget Narrative (6)'!$G$2),0))</f>
        <v>#N/A</v>
      </c>
      <c r="C27" s="442" t="e">
        <f t="array" ref="C27">INDEX('Salary Detail (6)'!$B35:$BS35,0,MATCH(1,('Salary Detail (6)'!$B$10:$BS$10="New")*('Salary Detail (6)'!$B$72:$BS$72='Budget Narrative (6)'!$G$2),0))</f>
        <v>#N/A</v>
      </c>
      <c r="D27" s="24"/>
      <c r="E27" s="12"/>
      <c r="F27" s="468"/>
      <c r="G27" s="8"/>
      <c r="H27" s="9"/>
    </row>
    <row r="28" spans="1:8">
      <c r="A28" s="902">
        <f>'Salary Detail (6)'!A36</f>
        <v>0</v>
      </c>
      <c r="B28" s="7" t="e">
        <f t="array" ref="B28">INDEX('Salary Detail (6)'!$B36:$BS36,0,MATCH(1,('Salary Detail (6)'!$B$11:$BS$11='Budget Narrative (6)'!$B$3)*('Salary Detail (6)'!$B$72:$BS$72='Budget Narrative (6)'!$G$2),0))</f>
        <v>#N/A</v>
      </c>
      <c r="C28" s="442" t="e">
        <f t="array" ref="C28">INDEX('Salary Detail (6)'!$B36:$BS36,0,MATCH(1,('Salary Detail (6)'!$B$10:$BS$10="New")*('Salary Detail (6)'!$B$72:$BS$72='Budget Narrative (6)'!$G$2),0))</f>
        <v>#N/A</v>
      </c>
      <c r="D28" s="24"/>
      <c r="E28" s="12"/>
      <c r="F28" s="468"/>
      <c r="G28" s="8"/>
      <c r="H28" s="9"/>
    </row>
    <row r="29" spans="1:8">
      <c r="A29" s="902">
        <f>'Salary Detail (6)'!A37</f>
        <v>0</v>
      </c>
      <c r="B29" s="7" t="e">
        <f t="array" ref="B29">INDEX('Salary Detail (6)'!$B37:$BS37,0,MATCH(1,('Salary Detail (6)'!$B$11:$BS$11='Budget Narrative (6)'!$B$3)*('Salary Detail (6)'!$B$72:$BS$72='Budget Narrative (6)'!$G$2),0))</f>
        <v>#N/A</v>
      </c>
      <c r="C29" s="442" t="e">
        <f t="array" ref="C29">INDEX('Salary Detail (6)'!$B37:$BS37,0,MATCH(1,('Salary Detail (6)'!$B$10:$BS$10="New")*('Salary Detail (6)'!$B$72:$BS$72='Budget Narrative (6)'!$G$2),0))</f>
        <v>#N/A</v>
      </c>
      <c r="D29" s="24"/>
      <c r="E29" s="12"/>
      <c r="F29" s="468"/>
      <c r="G29" s="8"/>
      <c r="H29" s="9"/>
    </row>
    <row r="30" spans="1:8">
      <c r="A30" s="902">
        <f>'Salary Detail (6)'!A38</f>
        <v>0</v>
      </c>
      <c r="B30" s="7" t="e">
        <f t="array" ref="B30">INDEX('Salary Detail (6)'!$B38:$BS38,0,MATCH(1,('Salary Detail (6)'!$B$11:$BS$11='Budget Narrative (6)'!$B$3)*('Salary Detail (6)'!$B$72:$BS$72='Budget Narrative (6)'!$G$2),0))</f>
        <v>#N/A</v>
      </c>
      <c r="C30" s="442" t="e">
        <f t="array" ref="C30">INDEX('Salary Detail (6)'!$B38:$BS38,0,MATCH(1,('Salary Detail (6)'!$B$10:$BS$10="New")*('Salary Detail (6)'!$B$72:$BS$72='Budget Narrative (6)'!$G$2),0))</f>
        <v>#N/A</v>
      </c>
      <c r="D30" s="24"/>
      <c r="E30" s="12"/>
      <c r="F30" s="468"/>
      <c r="G30" s="8"/>
      <c r="H30" s="9"/>
    </row>
    <row r="31" spans="1:8">
      <c r="A31" s="902">
        <f>'Salary Detail (6)'!A39</f>
        <v>0</v>
      </c>
      <c r="B31" s="7" t="e">
        <f t="array" ref="B31">INDEX('Salary Detail (6)'!$B39:$BS39,0,MATCH(1,('Salary Detail (6)'!$B$11:$BS$11='Budget Narrative (6)'!$B$3)*('Salary Detail (6)'!$B$72:$BS$72='Budget Narrative (6)'!$G$2),0))</f>
        <v>#N/A</v>
      </c>
      <c r="C31" s="442" t="e">
        <f t="array" ref="C31">INDEX('Salary Detail (6)'!$B39:$BS39,0,MATCH(1,('Salary Detail (6)'!$B$10:$BS$10="New")*('Salary Detail (6)'!$B$72:$BS$72='Budget Narrative (6)'!$G$2),0))</f>
        <v>#N/A</v>
      </c>
      <c r="D31" s="24"/>
      <c r="E31" s="12"/>
      <c r="F31" s="468"/>
      <c r="G31" s="8"/>
      <c r="H31" s="9"/>
    </row>
    <row r="32" spans="1:8">
      <c r="A32" s="902">
        <f>'Salary Detail (6)'!A40</f>
        <v>0</v>
      </c>
      <c r="B32" s="7" t="e">
        <f t="array" ref="B32">INDEX('Salary Detail (6)'!$B40:$BS40,0,MATCH(1,('Salary Detail (6)'!$B$11:$BS$11='Budget Narrative (6)'!$B$3)*('Salary Detail (6)'!$B$72:$BS$72='Budget Narrative (6)'!$G$2),0))</f>
        <v>#N/A</v>
      </c>
      <c r="C32" s="442" t="e">
        <f t="array" ref="C32">INDEX('Salary Detail (6)'!$B40:$BS40,0,MATCH(1,('Salary Detail (6)'!$B$10:$BS$10="New")*('Salary Detail (6)'!$B$72:$BS$72='Budget Narrative (6)'!$G$2),0))</f>
        <v>#N/A</v>
      </c>
      <c r="D32" s="24"/>
      <c r="E32" s="12"/>
      <c r="F32" s="468"/>
      <c r="G32" s="8"/>
      <c r="H32" s="9"/>
    </row>
    <row r="33" spans="1:8">
      <c r="A33" s="902">
        <f>'Salary Detail (6)'!A41</f>
        <v>0</v>
      </c>
      <c r="B33" s="7" t="e">
        <f t="array" ref="B33">INDEX('Salary Detail (6)'!$B41:$BS41,0,MATCH(1,('Salary Detail (6)'!$B$11:$BS$11='Budget Narrative (6)'!$B$3)*('Salary Detail (6)'!$B$72:$BS$72='Budget Narrative (6)'!$G$2),0))</f>
        <v>#N/A</v>
      </c>
      <c r="C33" s="442" t="e">
        <f t="array" ref="C33">INDEX('Salary Detail (6)'!$B41:$BS41,0,MATCH(1,('Salary Detail (6)'!$B$10:$BS$10="New")*('Salary Detail (6)'!$B$72:$BS$72='Budget Narrative (6)'!$G$2),0))</f>
        <v>#N/A</v>
      </c>
      <c r="D33" s="24"/>
      <c r="E33" s="12"/>
      <c r="F33" s="468"/>
      <c r="G33" s="8"/>
      <c r="H33" s="9"/>
    </row>
    <row r="34" spans="1:8">
      <c r="A34" s="902">
        <f>'Salary Detail (6)'!A42</f>
        <v>0</v>
      </c>
      <c r="B34" s="7" t="e">
        <f t="array" ref="B34">INDEX('Salary Detail (6)'!$B42:$BS42,0,MATCH(1,('Salary Detail (6)'!$B$11:$BS$11='Budget Narrative (6)'!$B$3)*('Salary Detail (6)'!$B$72:$BS$72='Budget Narrative (6)'!$G$2),0))</f>
        <v>#N/A</v>
      </c>
      <c r="C34" s="442" t="e">
        <f t="array" ref="C34">INDEX('Salary Detail (6)'!$B42:$BS42,0,MATCH(1,('Salary Detail (6)'!$B$10:$BS$10="New")*('Salary Detail (6)'!$B$72:$BS$72='Budget Narrative (6)'!$G$2),0))</f>
        <v>#N/A</v>
      </c>
      <c r="D34" s="24"/>
      <c r="E34" s="12"/>
      <c r="F34" s="468"/>
      <c r="G34" s="8"/>
      <c r="H34" s="9"/>
    </row>
    <row r="35" spans="1:8">
      <c r="A35" s="902">
        <f>'Salary Detail (6)'!A43</f>
        <v>0</v>
      </c>
      <c r="B35" s="7" t="e">
        <f t="array" ref="B35">INDEX('Salary Detail (6)'!$B43:$BS43,0,MATCH(1,('Salary Detail (6)'!$B$11:$BS$11='Budget Narrative (6)'!$B$3)*('Salary Detail (6)'!$B$72:$BS$72='Budget Narrative (6)'!$G$2),0))</f>
        <v>#N/A</v>
      </c>
      <c r="C35" s="442" t="e">
        <f t="array" ref="C35">INDEX('Salary Detail (6)'!$B43:$BS43,0,MATCH(1,('Salary Detail (6)'!$B$10:$BS$10="New")*('Salary Detail (6)'!$B$72:$BS$72='Budget Narrative (6)'!$G$2),0))</f>
        <v>#N/A</v>
      </c>
      <c r="D35" s="24"/>
      <c r="E35" s="12"/>
      <c r="F35" s="468"/>
      <c r="G35" s="8"/>
      <c r="H35" s="9"/>
    </row>
    <row r="36" spans="1:8">
      <c r="A36" s="902">
        <f>'Salary Detail (6)'!A44</f>
        <v>0</v>
      </c>
      <c r="B36" s="7" t="e">
        <f t="array" ref="B36">INDEX('Salary Detail (6)'!$B44:$BS44,0,MATCH(1,('Salary Detail (6)'!$B$11:$BS$11='Budget Narrative (6)'!$B$3)*('Salary Detail (6)'!$B$72:$BS$72='Budget Narrative (6)'!$G$2),0))</f>
        <v>#N/A</v>
      </c>
      <c r="C36" s="442" t="e">
        <f t="array" ref="C36">INDEX('Salary Detail (6)'!$B44:$BS44,0,MATCH(1,('Salary Detail (6)'!$B$10:$BS$10="New")*('Salary Detail (6)'!$B$72:$BS$72='Budget Narrative (6)'!$G$2),0))</f>
        <v>#N/A</v>
      </c>
      <c r="D36" s="24"/>
      <c r="E36" s="12"/>
      <c r="F36" s="468"/>
      <c r="G36" s="8"/>
      <c r="H36" s="9"/>
    </row>
    <row r="37" spans="1:8">
      <c r="A37" s="902">
        <f>'Salary Detail (6)'!A45</f>
        <v>0</v>
      </c>
      <c r="B37" s="7" t="e">
        <f t="array" ref="B37">INDEX('Salary Detail (6)'!$B45:$BS45,0,MATCH(1,('Salary Detail (6)'!$B$11:$BS$11='Budget Narrative (6)'!$B$3)*('Salary Detail (6)'!$B$72:$BS$72='Budget Narrative (6)'!$G$2),0))</f>
        <v>#N/A</v>
      </c>
      <c r="C37" s="442" t="e">
        <f t="array" ref="C37">INDEX('Salary Detail (6)'!$B45:$BS45,0,MATCH(1,('Salary Detail (6)'!$B$10:$BS$10="New")*('Salary Detail (6)'!$B$72:$BS$72='Budget Narrative (6)'!$G$2),0))</f>
        <v>#N/A</v>
      </c>
      <c r="D37" s="24"/>
      <c r="E37" s="12"/>
      <c r="F37" s="468"/>
      <c r="G37" s="8"/>
      <c r="H37" s="9"/>
    </row>
    <row r="38" spans="1:8">
      <c r="A38" s="902">
        <f>'Salary Detail (6)'!A46</f>
        <v>0</v>
      </c>
      <c r="B38" s="7" t="e">
        <f t="array" ref="B38">INDEX('Salary Detail (6)'!$B46:$BS46,0,MATCH(1,('Salary Detail (6)'!$B$11:$BS$11='Budget Narrative (6)'!$B$3)*('Salary Detail (6)'!$B$72:$BS$72='Budget Narrative (6)'!$G$2),0))</f>
        <v>#N/A</v>
      </c>
      <c r="C38" s="442" t="e">
        <f t="array" ref="C38">INDEX('Salary Detail (6)'!$B46:$BS46,0,MATCH(1,('Salary Detail (6)'!$B$10:$BS$10="New")*('Salary Detail (6)'!$B$72:$BS$72='Budget Narrative (6)'!$G$2),0))</f>
        <v>#N/A</v>
      </c>
      <c r="D38" s="24"/>
      <c r="E38" s="12"/>
      <c r="F38" s="468"/>
      <c r="G38" s="8"/>
      <c r="H38" s="9"/>
    </row>
    <row r="39" spans="1:8">
      <c r="A39" s="902">
        <f>'Salary Detail (6)'!A47</f>
        <v>0</v>
      </c>
      <c r="B39" s="7" t="e">
        <f t="array" ref="B39">INDEX('Salary Detail (6)'!$B47:$BS47,0,MATCH(1,('Salary Detail (6)'!$B$11:$BS$11='Budget Narrative (6)'!$B$3)*('Salary Detail (6)'!$B$72:$BS$72='Budget Narrative (6)'!$G$2),0))</f>
        <v>#N/A</v>
      </c>
      <c r="C39" s="442" t="e">
        <f t="array" ref="C39">INDEX('Salary Detail (6)'!$B47:$BS47,0,MATCH(1,('Salary Detail (6)'!$B$10:$BS$10="New")*('Salary Detail (6)'!$B$72:$BS$72='Budget Narrative (6)'!$G$2),0))</f>
        <v>#N/A</v>
      </c>
      <c r="D39" s="24"/>
      <c r="E39" s="12"/>
      <c r="F39" s="468"/>
      <c r="G39" s="8"/>
      <c r="H39" s="9"/>
    </row>
    <row r="40" spans="1:8">
      <c r="A40" s="902">
        <f>'Salary Detail (6)'!A48</f>
        <v>0</v>
      </c>
      <c r="B40" s="7" t="e">
        <f t="array" ref="B40">INDEX('Salary Detail (6)'!$B48:$BS48,0,MATCH(1,('Salary Detail (6)'!$B$11:$BS$11='Budget Narrative (6)'!$B$3)*('Salary Detail (6)'!$B$72:$BS$72='Budget Narrative (6)'!$G$2),0))</f>
        <v>#N/A</v>
      </c>
      <c r="C40" s="442" t="e">
        <f t="array" ref="C40">INDEX('Salary Detail (6)'!$B48:$BS48,0,MATCH(1,('Salary Detail (6)'!$B$10:$BS$10="New")*('Salary Detail (6)'!$B$72:$BS$72='Budget Narrative (6)'!$G$2),0))</f>
        <v>#N/A</v>
      </c>
      <c r="D40" s="24"/>
      <c r="E40" s="906"/>
      <c r="F40" s="468"/>
      <c r="G40" s="906"/>
      <c r="H40" s="906"/>
    </row>
    <row r="41" spans="1:8">
      <c r="A41" s="902">
        <f>'Salary Detail (6)'!A49</f>
        <v>0</v>
      </c>
      <c r="B41" s="7" t="e">
        <f t="array" ref="B41">INDEX('Salary Detail (6)'!$B49:$BS49,0,MATCH(1,('Salary Detail (6)'!$B$11:$BS$11='Budget Narrative (6)'!$B$3)*('Salary Detail (6)'!$B$72:$BS$72='Budget Narrative (6)'!$G$2),0))</f>
        <v>#N/A</v>
      </c>
      <c r="C41" s="442" t="e">
        <f t="array" ref="C41">INDEX('Salary Detail (6)'!$B49:$BS49,0,MATCH(1,('Salary Detail (6)'!$B$10:$BS$10="New")*('Salary Detail (6)'!$B$72:$BS$72='Budget Narrative (6)'!$G$2),0))</f>
        <v>#N/A</v>
      </c>
      <c r="D41" s="24"/>
      <c r="E41" s="906"/>
      <c r="F41" s="468"/>
      <c r="G41" s="906"/>
      <c r="H41" s="906"/>
    </row>
    <row r="42" spans="1:8" ht="15.6" customHeight="1">
      <c r="A42" s="902">
        <f>'Salary Detail (6)'!A50</f>
        <v>0</v>
      </c>
      <c r="B42" s="7" t="e">
        <f t="array" ref="B42">INDEX('Salary Detail (6)'!$B50:$BS50,0,MATCH(1,('Salary Detail (6)'!$B$11:$BS$11='Budget Narrative (6)'!$B$3)*('Salary Detail (6)'!$B$72:$BS$72='Budget Narrative (6)'!$G$2),0))</f>
        <v>#N/A</v>
      </c>
      <c r="C42" s="442" t="e">
        <f t="array" ref="C42">INDEX('Salary Detail (6)'!$B50:$BS50,0,MATCH(1,('Salary Detail (6)'!$B$10:$BS$10="New")*('Salary Detail (6)'!$B$72:$BS$72='Budget Narrative (6)'!$G$2),0))</f>
        <v>#N/A</v>
      </c>
      <c r="D42" s="24"/>
      <c r="E42" s="12"/>
      <c r="F42" s="468"/>
      <c r="G42" s="8"/>
      <c r="H42" s="9"/>
    </row>
    <row r="43" spans="1:8" ht="15.6" customHeight="1">
      <c r="A43" s="902">
        <f>'Salary Detail (6)'!A51</f>
        <v>0</v>
      </c>
      <c r="B43" s="7" t="e">
        <f t="array" ref="B43">INDEX('Salary Detail (6)'!$B51:$BS51,0,MATCH(1,('Salary Detail (6)'!$B$11:$BS$11='Budget Narrative (6)'!$B$3)*('Salary Detail (6)'!$B$72:$BS$72='Budget Narrative (6)'!$G$2),0))</f>
        <v>#N/A</v>
      </c>
      <c r="C43" s="442" t="e">
        <f t="array" ref="C43">INDEX('Salary Detail (6)'!$B51:$BS51,0,MATCH(1,('Salary Detail (6)'!$B$10:$BS$10="New")*('Salary Detail (6)'!$B$72:$BS$72='Budget Narrative (6)'!$G$2),0))</f>
        <v>#N/A</v>
      </c>
      <c r="D43" s="24"/>
      <c r="E43" s="12"/>
      <c r="F43" s="468"/>
      <c r="G43" s="8"/>
      <c r="H43" s="9"/>
    </row>
    <row r="44" spans="1:8" ht="15.6" customHeight="1">
      <c r="A44" s="902">
        <f>'Salary Detail (6)'!A52</f>
        <v>0</v>
      </c>
      <c r="B44" s="7" t="e">
        <f t="array" ref="B44">INDEX('Salary Detail (6)'!$B52:$BS52,0,MATCH(1,('Salary Detail (6)'!$B$11:$BS$11='Budget Narrative (6)'!$B$3)*('Salary Detail (6)'!$B$72:$BS$72='Budget Narrative (6)'!$G$2),0))</f>
        <v>#N/A</v>
      </c>
      <c r="C44" s="442" t="e">
        <f t="array" ref="C44">INDEX('Salary Detail (6)'!$B52:$BS52,0,MATCH(1,('Salary Detail (6)'!$B$10:$BS$10="New")*('Salary Detail (6)'!$B$72:$BS$72='Budget Narrative (6)'!$G$2),0))</f>
        <v>#N/A</v>
      </c>
      <c r="D44" s="24"/>
      <c r="E44" s="12"/>
      <c r="F44" s="468"/>
      <c r="G44" s="8"/>
      <c r="H44" s="9"/>
    </row>
    <row r="45" spans="1:8" ht="15.6" customHeight="1">
      <c r="A45" s="904">
        <f>'Salary Detail (6)'!A53</f>
        <v>0</v>
      </c>
      <c r="B45" s="7" t="e">
        <f t="array" ref="B45">INDEX('Salary Detail (6)'!$B53:$BS53,0,MATCH(1,('Salary Detail (6)'!$B$11:$BS$11='Budget Narrative (6)'!$B$3)*('Salary Detail (6)'!$B$72:$BS$72='Budget Narrative (6)'!$G$2),0))</f>
        <v>#N/A</v>
      </c>
      <c r="C45" s="442" t="e">
        <f t="array" ref="C45">INDEX('Salary Detail (6)'!$B53:$BS53,0,MATCH(1,('Salary Detail (6)'!$B$10:$BS$10="New")*('Salary Detail (6)'!$B$72:$BS$72='Budget Narrative (6)'!$G$2),0))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(6)'!$B58:$BS58,0,MATCH(1,('Salary Detail (6)'!$B$10:$BS$10="New")*('Salary Detail (6)'!$B$72:$BS$72='Budget Narrative (6)'!$G$2),0))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(6)'!A13</f>
        <v>Rental of Property</v>
      </c>
      <c r="B51" s="1273"/>
      <c r="C51" s="518" t="e">
        <f t="array" ref="C51">INDEX('Operating Detail (6)'!$B13:$AE13,0,MATCH(1,('Operating Detail (6)'!$B$11:$AE$11="New")*('Operating Detail (6)'!$B$112:$AE$112='Budget Narrative (6)'!$G$2),0))</f>
        <v>#N/A</v>
      </c>
      <c r="D51" s="24"/>
      <c r="E51" s="476"/>
    </row>
    <row r="52" spans="1:5">
      <c r="A52" s="1272" t="str">
        <f>'Operating Detail (6)'!A14</f>
        <v xml:space="preserve">Utilities(Elec, Water, Gas, Phone, Scavenger) </v>
      </c>
      <c r="B52" s="1273"/>
      <c r="C52" s="518" t="e">
        <f t="array" ref="C52">INDEX('Operating Detail (6)'!$B14:$AE14,0,MATCH(1,('Operating Detail (6)'!$B$11:$AE$11="New")*('Operating Detail (6)'!$B$112:$AE$112='Budget Narrative (6)'!$G$2),0))</f>
        <v>#N/A</v>
      </c>
      <c r="D52" s="24"/>
      <c r="E52" s="477"/>
    </row>
    <row r="53" spans="1:5">
      <c r="A53" s="1272" t="str">
        <f>'Operating Detail (6)'!A15</f>
        <v>Office Supplies, Postage</v>
      </c>
      <c r="B53" s="1273"/>
      <c r="C53" s="518" t="e">
        <f t="array" ref="C53">INDEX('Operating Detail (6)'!$B15:$AE15,0,MATCH(1,('Operating Detail (6)'!$B$11:$AE$11="New")*('Operating Detail (6)'!$B$112:$AE$112='Budget Narrative (6)'!$G$2),0))</f>
        <v>#N/A</v>
      </c>
      <c r="D53" s="24"/>
      <c r="E53" s="478"/>
    </row>
    <row r="54" spans="1:5">
      <c r="A54" s="1272" t="str">
        <f>'Operating Detail (6)'!A16</f>
        <v>Building Maintenance Supplies and Repair</v>
      </c>
      <c r="B54" s="1273"/>
      <c r="C54" s="518" t="e">
        <f t="array" ref="C54">INDEX('Operating Detail (6)'!$B16:$AE16,0,MATCH(1,('Operating Detail (6)'!$B$11:$AE$11="New")*('Operating Detail (6)'!$B$112:$AE$112='Budget Narrative (6)'!$G$2),0))</f>
        <v>#N/A</v>
      </c>
      <c r="D54" s="24"/>
      <c r="E54" s="478"/>
    </row>
    <row r="55" spans="1:5">
      <c r="A55" s="1272" t="str">
        <f>'Operating Detail (6)'!A17</f>
        <v>Printing and Reproduction</v>
      </c>
      <c r="B55" s="1273"/>
      <c r="C55" s="518" t="e">
        <f t="array" ref="C55">INDEX('Operating Detail (6)'!$B17:$AE17,0,MATCH(1,('Operating Detail (6)'!$B$11:$AE$11="New")*('Operating Detail (6)'!$B$112:$AE$112='Budget Narrative (6)'!$G$2),0))</f>
        <v>#N/A</v>
      </c>
      <c r="D55" s="24"/>
      <c r="E55" s="477"/>
    </row>
    <row r="56" spans="1:5">
      <c r="A56" s="1272" t="str">
        <f>'Operating Detail (6)'!A18</f>
        <v>Insurance</v>
      </c>
      <c r="B56" s="1273"/>
      <c r="C56" s="518" t="e">
        <f t="array" ref="C56">INDEX('Operating Detail (6)'!$B18:$AE18,0,MATCH(1,('Operating Detail (6)'!$B$11:$AE$11="New")*('Operating Detail (6)'!$B$112:$AE$112='Budget Narrative (6)'!$G$2),0))</f>
        <v>#N/A</v>
      </c>
      <c r="D56" s="24"/>
      <c r="E56" s="477"/>
    </row>
    <row r="57" spans="1:5">
      <c r="A57" s="1272" t="str">
        <f>'Operating Detail (6)'!A19</f>
        <v>Staff Training</v>
      </c>
      <c r="B57" s="1273"/>
      <c r="C57" s="518" t="e">
        <f t="array" ref="C57">INDEX('Operating Detail (6)'!$B19:$AE19,0,MATCH(1,('Operating Detail (6)'!$B$11:$AE$11="New")*('Operating Detail (6)'!$B$112:$AE$112='Budget Narrative (6)'!$G$2),0))</f>
        <v>#N/A</v>
      </c>
      <c r="D57" s="24"/>
      <c r="E57" s="477"/>
    </row>
    <row r="58" spans="1:5">
      <c r="A58" s="1272" t="str">
        <f>'Operating Detail (6)'!A20</f>
        <v>Staff Travel-(Local &amp; Out of Town)</v>
      </c>
      <c r="B58" s="1273"/>
      <c r="C58" s="518" t="e">
        <f t="array" ref="C58">INDEX('Operating Detail (6)'!$B20:$AE20,0,MATCH(1,('Operating Detail (6)'!$B$11:$AE$11="New")*('Operating Detail (6)'!$B$112:$AE$112='Budget Narrative (6)'!$G$2),0))</f>
        <v>#N/A</v>
      </c>
      <c r="D58" s="24"/>
      <c r="E58" s="477"/>
    </row>
    <row r="59" spans="1:5">
      <c r="A59" s="1272" t="str">
        <f>'Operating Detail (6)'!A21</f>
        <v>Rental of Equipment</v>
      </c>
      <c r="B59" s="1273"/>
      <c r="C59" s="518" t="e">
        <f t="array" ref="C59">INDEX('Operating Detail (6)'!$B21:$AE21,0,MATCH(1,('Operating Detail (6)'!$B$11:$AE$11="New")*('Operating Detail (6)'!$B$112:$AE$112='Budget Narrative (6)'!$G$2),0))</f>
        <v>#N/A</v>
      </c>
      <c r="D59" s="24"/>
      <c r="E59" s="477"/>
    </row>
    <row r="60" spans="1:5">
      <c r="A60" s="1272">
        <f>'Operating Detail (6)'!A22</f>
        <v>0</v>
      </c>
      <c r="B60" s="1273"/>
      <c r="C60" s="518" t="e">
        <f t="array" ref="C60">INDEX('Operating Detail (6)'!$B22:$AE22,0,MATCH(1,('Operating Detail (6)'!$B$11:$AE$11="New")*('Operating Detail (6)'!$B$112:$AE$112='Budget Narrative (6)'!$G$2),0))</f>
        <v>#N/A</v>
      </c>
      <c r="D60" s="24"/>
      <c r="E60" s="479"/>
    </row>
    <row r="61" spans="1:5">
      <c r="A61" s="1272">
        <f>'Operating Detail (6)'!A23</f>
        <v>0</v>
      </c>
      <c r="B61" s="1273"/>
      <c r="C61" s="518" t="e">
        <f t="array" ref="C61">INDEX('Operating Detail (6)'!$B23:$AE23,0,MATCH(1,('Operating Detail (6)'!$B$11:$AE$11="New")*('Operating Detail (6)'!$B$112:$AE$112='Budget Narrative (6)'!$G$2),0))</f>
        <v>#N/A</v>
      </c>
      <c r="D61" s="24"/>
      <c r="E61" s="480"/>
    </row>
    <row r="62" spans="1:5">
      <c r="A62" s="1272">
        <f>'Operating Detail (6)'!A24</f>
        <v>0</v>
      </c>
      <c r="B62" s="1273"/>
      <c r="C62" s="518" t="e">
        <f t="array" ref="C62">INDEX('Operating Detail (6)'!$B24:$AE24,0,MATCH(1,('Operating Detail (6)'!$B$11:$AE$11="New")*('Operating Detail (6)'!$B$112:$AE$112='Budget Narrative (6)'!$G$2),0))</f>
        <v>#N/A</v>
      </c>
      <c r="D62" s="24"/>
      <c r="E62" s="480"/>
    </row>
    <row r="63" spans="1:5">
      <c r="A63" s="1272">
        <f>'Operating Detail (6)'!A25</f>
        <v>0</v>
      </c>
      <c r="B63" s="1273"/>
      <c r="C63" s="518" t="e">
        <f t="array" ref="C63">INDEX('Operating Detail (6)'!$B25:$AE25,0,MATCH(1,('Operating Detail (6)'!$B$11:$AE$11="New")*('Operating Detail (6)'!$B$112:$AE$112='Budget Narrative (6)'!$G$2),0))</f>
        <v>#N/A</v>
      </c>
      <c r="D63" s="24"/>
      <c r="E63" s="480"/>
    </row>
    <row r="64" spans="1:5">
      <c r="A64" s="1272">
        <f>'Operating Detail (6)'!A26</f>
        <v>0</v>
      </c>
      <c r="B64" s="1273"/>
      <c r="C64" s="518" t="e">
        <f t="array" ref="C64">INDEX('Operating Detail (6)'!$B26:$AE26,0,MATCH(1,('Operating Detail (6)'!$B$11:$AE$11="New")*('Operating Detail (6)'!$B$112:$AE$112='Budget Narrative (6)'!$G$2),0))</f>
        <v>#N/A</v>
      </c>
      <c r="D64" s="24"/>
      <c r="E64" s="481"/>
    </row>
    <row r="65" spans="1:5">
      <c r="A65" s="1272">
        <f>'Operating Detail (6)'!A27</f>
        <v>0</v>
      </c>
      <c r="B65" s="1273"/>
      <c r="C65" s="518" t="e">
        <f t="array" ref="C65">INDEX('Operating Detail (6)'!$B27:$AE27,0,MATCH(1,('Operating Detail (6)'!$B$11:$AE$11="New")*('Operating Detail (6)'!$B$112:$AE$112='Budget Narrative (6)'!$G$2),0))</f>
        <v>#N/A</v>
      </c>
      <c r="D65" s="24"/>
      <c r="E65" s="480"/>
    </row>
    <row r="66" spans="1:5">
      <c r="A66" s="1272">
        <f>'Operating Detail (6)'!A28</f>
        <v>0</v>
      </c>
      <c r="B66" s="1273"/>
      <c r="C66" s="518" t="e">
        <f t="array" ref="C66">INDEX('Operating Detail (6)'!$B28:$AE28,0,MATCH(1,('Operating Detail (6)'!$B$11:$AE$11="New")*('Operating Detail (6)'!$B$112:$AE$112='Budget Narrative (6)'!$G$2),0))</f>
        <v>#N/A</v>
      </c>
      <c r="D66" s="24"/>
      <c r="E66" s="480"/>
    </row>
    <row r="67" spans="1:5">
      <c r="A67" s="1272">
        <f>'Operating Detail (6)'!A29</f>
        <v>0</v>
      </c>
      <c r="B67" s="1273"/>
      <c r="C67" s="518" t="e">
        <f t="array" ref="C67">INDEX('Operating Detail (6)'!$B29:$AE29,0,MATCH(1,('Operating Detail (6)'!$B$11:$AE$11="New")*('Operating Detail (6)'!$B$112:$AE$112='Budget Narrative (6)'!$G$2),0))</f>
        <v>#N/A</v>
      </c>
      <c r="D67" s="24"/>
      <c r="E67" s="480"/>
    </row>
    <row r="68" spans="1:5">
      <c r="A68" s="1272">
        <f>'Operating Detail (6)'!A30</f>
        <v>0</v>
      </c>
      <c r="B68" s="1273"/>
      <c r="C68" s="518" t="e">
        <f t="array" ref="C68">INDEX('Operating Detail (6)'!$B30:$AE30,0,MATCH(1,('Operating Detail (6)'!$B$11:$AE$11="New")*('Operating Detail (6)'!$B$112:$AE$112='Budget Narrative (6)'!$G$2),0))</f>
        <v>#N/A</v>
      </c>
      <c r="D68" s="24"/>
      <c r="E68" s="480"/>
    </row>
    <row r="69" spans="1:5">
      <c r="A69" s="1272">
        <f>'Operating Detail (6)'!A31</f>
        <v>0</v>
      </c>
      <c r="B69" s="1273"/>
      <c r="C69" s="518" t="e">
        <f t="array" ref="C69">INDEX('Operating Detail (6)'!$B31:$AE31,0,MATCH(1,('Operating Detail (6)'!$B$11:$AE$11="New")*('Operating Detail (6)'!$B$112:$AE$112='Budget Narrative (6)'!$G$2),0))</f>
        <v>#N/A</v>
      </c>
      <c r="D69" s="24"/>
      <c r="E69" s="480"/>
    </row>
    <row r="70" spans="1:5">
      <c r="A70" s="1272">
        <f>'Operating Detail (6)'!A32</f>
        <v>0</v>
      </c>
      <c r="B70" s="1273"/>
      <c r="C70" s="518" t="e">
        <f t="array" ref="C70">INDEX('Operating Detail (6)'!$B32:$AE32,0,MATCH(1,('Operating Detail (6)'!$B$11:$AE$11="New")*('Operating Detail (6)'!$B$112:$AE$112='Budget Narrative (6)'!$G$2),0))</f>
        <v>#N/A</v>
      </c>
      <c r="D70" s="24"/>
      <c r="E70" s="480"/>
    </row>
    <row r="71" spans="1:5">
      <c r="A71" s="1272">
        <f>'Operating Detail (6)'!A33</f>
        <v>0</v>
      </c>
      <c r="B71" s="1273"/>
      <c r="C71" s="518" t="e">
        <f t="array" ref="C71">INDEX('Operating Detail (6)'!$B33:$AE33,0,MATCH(1,('Operating Detail (6)'!$B$11:$AE$11="New")*('Operating Detail (6)'!$B$112:$AE$112='Budget Narrative (6)'!$G$2),0))</f>
        <v>#N/A</v>
      </c>
      <c r="D71" s="24"/>
      <c r="E71" s="482"/>
    </row>
    <row r="72" spans="1:5">
      <c r="A72" s="1272">
        <f>'Operating Detail (6)'!A34</f>
        <v>0</v>
      </c>
      <c r="B72" s="1273"/>
      <c r="C72" s="518" t="e">
        <f t="array" ref="C72">INDEX('Operating Detail (6)'!$B34:$AE34,0,MATCH(1,('Operating Detail (6)'!$B$11:$AE$11="New")*('Operating Detail (6)'!$B$112:$AE$112='Budget Narrative (6)'!$G$2),0))</f>
        <v>#N/A</v>
      </c>
      <c r="D72" s="24"/>
      <c r="E72" s="480"/>
    </row>
    <row r="73" spans="1:5">
      <c r="A73" s="1272">
        <f>'Operating Detail (6)'!A35</f>
        <v>0</v>
      </c>
      <c r="B73" s="1273"/>
      <c r="C73" s="518" t="e">
        <f t="array" ref="C73">INDEX('Operating Detail (6)'!$B35:$AE35,0,MATCH(1,('Operating Detail (6)'!$B$11:$AE$11="New")*('Operating Detail (6)'!$B$112:$AE$112='Budget Narrative (6)'!$G$2),0))</f>
        <v>#N/A</v>
      </c>
      <c r="D73" s="24"/>
      <c r="E73" s="480"/>
    </row>
    <row r="74" spans="1:5">
      <c r="A74" s="1272">
        <f>'Operating Detail (6)'!A36</f>
        <v>0</v>
      </c>
      <c r="B74" s="1273"/>
      <c r="C74" s="518" t="e">
        <f t="array" ref="C74">INDEX('Operating Detail (6)'!$B36:$AE36,0,MATCH(1,('Operating Detail (6)'!$B$11:$AE$11="New")*('Operating Detail (6)'!$B$112:$AE$112='Budget Narrative (6)'!$G$2),0))</f>
        <v>#N/A</v>
      </c>
      <c r="D74" s="24"/>
      <c r="E74" s="480"/>
    </row>
    <row r="75" spans="1:5">
      <c r="A75" s="1272">
        <f>'Operating Detail (6)'!A37</f>
        <v>0</v>
      </c>
      <c r="B75" s="1273"/>
      <c r="C75" s="518" t="e">
        <f t="array" ref="C75">INDEX('Operating Detail (6)'!$B37:$AE37,0,MATCH(1,('Operating Detail (6)'!$B$11:$AE$11="New")*('Operating Detail (6)'!$B$112:$AE$112='Budget Narrative (6)'!$G$2),0))</f>
        <v>#N/A</v>
      </c>
      <c r="D75" s="24"/>
      <c r="E75" s="480"/>
    </row>
    <row r="76" spans="1:5">
      <c r="A76" s="1272">
        <f>'Operating Detail (6)'!A38</f>
        <v>0</v>
      </c>
      <c r="B76" s="1273"/>
      <c r="C76" s="518" t="e">
        <f t="array" ref="C76">INDEX('Operating Detail (6)'!$B38:$AE38,0,MATCH(1,('Operating Detail (6)'!$B$11:$AE$11="New")*('Operating Detail (6)'!$B$112:$AE$112='Budget Narrative (6)'!$G$2),0))</f>
        <v>#N/A</v>
      </c>
      <c r="D76" s="24"/>
      <c r="E76" s="480"/>
    </row>
    <row r="77" spans="1:5">
      <c r="A77" s="1272">
        <f>'Operating Detail (6)'!A39</f>
        <v>0</v>
      </c>
      <c r="B77" s="1273"/>
      <c r="C77" s="518" t="e">
        <f t="array" ref="C77">INDEX('Operating Detail (6)'!$B39:$AE39,0,MATCH(1,('Operating Detail (6)'!$B$11:$AE$11="New")*('Operating Detail (6)'!$B$112:$AE$112='Budget Narrative (6)'!$G$2),0))</f>
        <v>#N/A</v>
      </c>
      <c r="D77" s="24"/>
      <c r="E77" s="480"/>
    </row>
    <row r="78" spans="1:5">
      <c r="A78" s="1272">
        <f>'Operating Detail (6)'!A40</f>
        <v>0</v>
      </c>
      <c r="B78" s="1273"/>
      <c r="C78" s="518" t="e">
        <f t="array" ref="C78">INDEX('Operating Detail (6)'!$B40:$AE40,0,MATCH(1,('Operating Detail (6)'!$B$11:$AE$11="New")*('Operating Detail (6)'!$B$112:$AE$112='Budget Narrative (6)'!$G$2),0))</f>
        <v>#N/A</v>
      </c>
      <c r="D78" s="24"/>
      <c r="E78" s="480"/>
    </row>
    <row r="79" spans="1:5">
      <c r="A79" s="1272">
        <f>'Operating Detail (6)'!A41</f>
        <v>0</v>
      </c>
      <c r="B79" s="1273"/>
      <c r="C79" s="518" t="e">
        <f t="array" ref="C79">INDEX('Operating Detail (6)'!$B41:$AE41,0,MATCH(1,('Operating Detail (6)'!$B$11:$AE$11="New")*('Operating Detail (6)'!$B$112:$AE$112='Budget Narrative (6)'!$G$2),0))</f>
        <v>#N/A</v>
      </c>
      <c r="D79" s="24"/>
      <c r="E79" s="480"/>
    </row>
    <row r="80" spans="1:5">
      <c r="A80" s="1272" t="str">
        <f>'Operating Detail (6)'!A42</f>
        <v>Consultants</v>
      </c>
      <c r="B80" s="1273"/>
      <c r="C80" s="518" t="e">
        <f t="array" ref="C80">INDEX('Operating Detail (6)'!$B42:$AE42,0,MATCH(1,('Operating Detail (6)'!$B$11:$AE$11="New")*('Operating Detail (6)'!$B$112:$AE$112='Budget Narrative (6)'!$G$2),0))</f>
        <v>#N/A</v>
      </c>
      <c r="D80" s="24"/>
      <c r="E80" s="480"/>
    </row>
    <row r="81" spans="1:5">
      <c r="A81" s="1272">
        <f>'Operating Detail (6)'!A43</f>
        <v>0</v>
      </c>
      <c r="B81" s="1273"/>
      <c r="C81" s="518" t="e">
        <f t="array" ref="C81">INDEX('Operating Detail (6)'!$B43:$AE43,0,MATCH(1,('Operating Detail (6)'!$B$11:$AE$11="New")*('Operating Detail (6)'!$B$112:$AE$112='Budget Narrative (6)'!$G$2),0))</f>
        <v>#N/A</v>
      </c>
      <c r="D81" s="24"/>
      <c r="E81" s="480"/>
    </row>
    <row r="82" spans="1:5">
      <c r="A82" s="1272">
        <f>'Operating Detail (6)'!A44</f>
        <v>0</v>
      </c>
      <c r="B82" s="1273"/>
      <c r="C82" s="518" t="e">
        <f t="array" ref="C82">INDEX('Operating Detail (6)'!$B44:$AE44,0,MATCH(1,('Operating Detail (6)'!$B$11:$AE$11="New")*('Operating Detail (6)'!$B$112:$AE$112='Budget Narrative (6)'!$G$2),0))</f>
        <v>#N/A</v>
      </c>
      <c r="D82" s="24"/>
      <c r="E82" s="480"/>
    </row>
    <row r="83" spans="1:5">
      <c r="A83" s="1272">
        <f>'Operating Detail (6)'!A45</f>
        <v>0</v>
      </c>
      <c r="B83" s="1273"/>
      <c r="C83" s="518" t="e">
        <f t="array" ref="C83">INDEX('Operating Detail (6)'!$B45:$AE45,0,MATCH(1,('Operating Detail (6)'!$B$11:$AE$11="New")*('Operating Detail (6)'!$B$112:$AE$112='Budget Narrative (6)'!$G$2),0))</f>
        <v>#N/A</v>
      </c>
      <c r="D83" s="24"/>
      <c r="E83" s="480"/>
    </row>
    <row r="84" spans="1:5">
      <c r="A84" s="1272">
        <f>'Operating Detail (6)'!A46</f>
        <v>0</v>
      </c>
      <c r="B84" s="1273"/>
      <c r="C84" s="518" t="e">
        <f t="array" ref="C84">INDEX('Operating Detail (6)'!$B46:$AE46,0,MATCH(1,('Operating Detail (6)'!$B$11:$AE$11="New")*('Operating Detail (6)'!$B$112:$AE$112='Budget Narrative (6)'!$G$2),0))</f>
        <v>#N/A</v>
      </c>
      <c r="D84" s="24"/>
      <c r="E84" s="480"/>
    </row>
    <row r="85" spans="1:5">
      <c r="A85" s="1272">
        <f>'Operating Detail (6)'!A47</f>
        <v>0</v>
      </c>
      <c r="B85" s="1273"/>
      <c r="C85" s="518" t="e">
        <f t="array" ref="C85">INDEX('Operating Detail (6)'!$B47:$AE47,0,MATCH(1,('Operating Detail (6)'!$B$11:$AE$11="New")*('Operating Detail (6)'!$B$112:$AE$112='Budget Narrative (6)'!$G$2),0))</f>
        <v>#N/A</v>
      </c>
      <c r="D85" s="24"/>
      <c r="E85" s="480"/>
    </row>
    <row r="86" spans="1:5">
      <c r="A86" s="1272">
        <f>'Operating Detail (6)'!A48</f>
        <v>0</v>
      </c>
      <c r="B86" s="1273"/>
      <c r="C86" s="518" t="e">
        <f t="array" ref="C86">INDEX('Operating Detail (6)'!$B48:$AE48,0,MATCH(1,('Operating Detail (6)'!$B$11:$AE$11="New")*('Operating Detail (6)'!$B$112:$AE$112='Budget Narrative (6)'!$G$2),0))</f>
        <v>#N/A</v>
      </c>
      <c r="D86" s="24"/>
      <c r="E86" s="480"/>
    </row>
    <row r="87" spans="1:5">
      <c r="A87" s="1272">
        <f>'Operating Detail (6)'!A49</f>
        <v>0</v>
      </c>
      <c r="B87" s="1273"/>
      <c r="C87" s="518" t="e">
        <f t="array" ref="C87">INDEX('Operating Detail (6)'!$B49:$AE49,0,MATCH(1,('Operating Detail (6)'!$B$11:$AE$11="New")*('Operating Detail (6)'!$B$112:$AE$112='Budget Narrative (6)'!$G$2),0))</f>
        <v>#N/A</v>
      </c>
      <c r="D87" s="24"/>
      <c r="E87" s="480"/>
    </row>
    <row r="88" spans="1:5">
      <c r="A88" s="1272">
        <f>'Operating Detail (6)'!A50</f>
        <v>0</v>
      </c>
      <c r="B88" s="1273"/>
      <c r="C88" s="518" t="e">
        <f t="array" ref="C88">INDEX('Operating Detail (6)'!$B50:$AE50,0,MATCH(1,('Operating Detail (6)'!$B$11:$AE$11="New")*('Operating Detail (6)'!$B$112:$AE$112='Budget Narrative (6)'!$G$2),0))</f>
        <v>#N/A</v>
      </c>
      <c r="D88" s="15"/>
      <c r="E88" s="480"/>
    </row>
    <row r="89" spans="1:5">
      <c r="A89" s="1272">
        <f>'Operating Detail (6)'!A51</f>
        <v>0</v>
      </c>
      <c r="B89" s="1273"/>
      <c r="C89" s="518" t="e">
        <f t="array" ref="C89">INDEX('Operating Detail (6)'!$B51:$AE51,0,MATCH(1,('Operating Detail (6)'!$B$11:$AE$11="New")*('Operating Detail (6)'!$B$112:$AE$112='Budget Narrative (6)'!$G$2),0))</f>
        <v>#N/A</v>
      </c>
      <c r="D89" s="15"/>
      <c r="E89" s="480"/>
    </row>
    <row r="90" spans="1:5">
      <c r="A90" s="1272">
        <f>'Operating Detail (6)'!A52</f>
        <v>0</v>
      </c>
      <c r="B90" s="1273"/>
      <c r="C90" s="518" t="e">
        <f t="array" ref="C90">INDEX('Operating Detail (6)'!$B52:$AE52,0,MATCH(1,('Operating Detail (6)'!$B$11:$AE$11="New")*('Operating Detail (6)'!$B$112:$AE$112='Budget Narrative (6)'!$G$2),0))</f>
        <v>#N/A</v>
      </c>
      <c r="D90" s="15"/>
      <c r="E90" s="480"/>
    </row>
    <row r="91" spans="1:5">
      <c r="A91" s="1272">
        <f>'Operating Detail (6)'!A53</f>
        <v>0</v>
      </c>
      <c r="B91" s="1273"/>
      <c r="C91" s="518" t="e">
        <f t="array" ref="C91">INDEX('Operating Detail (6)'!$B53:$AE53,0,MATCH(1,('Operating Detail (6)'!$B$11:$AE$11="New")*('Operating Detail (6)'!$B$112:$AE$112='Budget Narrative (6)'!$G$2),0))</f>
        <v>#N/A</v>
      </c>
      <c r="D91" s="15"/>
      <c r="E91" s="480"/>
    </row>
    <row r="92" spans="1:5">
      <c r="A92" s="1272" t="str">
        <f>'Operating Detail (6)'!A54</f>
        <v>Subcontractors (First $25k Only)</v>
      </c>
      <c r="B92" s="1273"/>
      <c r="C92" s="518" t="e">
        <f t="array" ref="C92">INDEX('Operating Detail (6)'!$B54:$AE54,0,MATCH(1,('Operating Detail (6)'!$B$11:$AE$11="New")*('Operating Detail (6)'!$B$112:$AE$112='Budget Narrative (6)'!$G$2),0))</f>
        <v>#N/A</v>
      </c>
      <c r="D92" s="15"/>
      <c r="E92" s="480"/>
    </row>
    <row r="93" spans="1:5">
      <c r="A93" s="1272">
        <f>'Operating Detail (6)'!A55</f>
        <v>0</v>
      </c>
      <c r="B93" s="1273"/>
      <c r="C93" s="518" t="e">
        <f t="array" ref="C93">INDEX('Operating Detail (6)'!$B55:$AE55,0,MATCH(1,('Operating Detail (6)'!$B$11:$AE$11="New")*('Operating Detail (6)'!$B$112:$AE$112='Budget Narrative (6)'!$G$2),0))</f>
        <v>#N/A</v>
      </c>
      <c r="D93" s="15"/>
      <c r="E93" s="480"/>
    </row>
    <row r="94" spans="1:5">
      <c r="A94" s="1272">
        <f>'Operating Detail (6)'!A56</f>
        <v>0</v>
      </c>
      <c r="B94" s="1273"/>
      <c r="C94" s="518" t="e">
        <f t="array" ref="C94">INDEX('Operating Detail (6)'!$B56:$AE56,0,MATCH(1,('Operating Detail (6)'!$B$11:$AE$11="New")*('Operating Detail (6)'!$B$112:$AE$112='Budget Narrative (6)'!$G$2),0))</f>
        <v>#N/A</v>
      </c>
      <c r="D94" s="15"/>
      <c r="E94" s="480"/>
    </row>
    <row r="95" spans="1:5">
      <c r="A95" s="1272">
        <f>'Operating Detail (6)'!A57</f>
        <v>0</v>
      </c>
      <c r="B95" s="1273"/>
      <c r="C95" s="518" t="e">
        <f t="array" ref="C95">INDEX('Operating Detail (6)'!$B57:$AE57,0,MATCH(1,('Operating Detail (6)'!$B$11:$AE$11="New")*('Operating Detail (6)'!$B$112:$AE$112='Budget Narrative (6)'!$G$2),0))</f>
        <v>#N/A</v>
      </c>
      <c r="D95" s="15"/>
      <c r="E95" s="480"/>
    </row>
    <row r="96" spans="1:5">
      <c r="A96" s="1272">
        <f>'Operating Detail (6)'!A58</f>
        <v>0</v>
      </c>
      <c r="B96" s="1273"/>
      <c r="C96" s="518" t="e">
        <f t="array" ref="C96">INDEX('Operating Detail (6)'!$B58:$AE58,0,MATCH(1,('Operating Detail (6)'!$B$11:$AE$11="New")*('Operating Detail (6)'!$B$112:$AE$112='Budget Narrative (6)'!$G$2),0))</f>
        <v>#N/A</v>
      </c>
      <c r="D96" s="15"/>
      <c r="E96" s="480"/>
    </row>
    <row r="97" spans="1:5">
      <c r="A97" s="1272">
        <f>'Operating Detail (6)'!A59</f>
        <v>0</v>
      </c>
      <c r="B97" s="1273"/>
      <c r="C97" s="518" t="e">
        <f t="array" ref="C97">INDEX('Operating Detail (6)'!$B59:$AE59,0,MATCH(1,('Operating Detail (6)'!$B$11:$AE$11="New")*('Operating Detail (6)'!$B$112:$AE$112='Budget Narrative (6)'!$G$2),0))</f>
        <v>#N/A</v>
      </c>
      <c r="D97" s="15"/>
      <c r="E97" s="480"/>
    </row>
    <row r="98" spans="1:5">
      <c r="A98" s="1272">
        <f>'Operating Detail (6)'!A60</f>
        <v>0</v>
      </c>
      <c r="B98" s="1273"/>
      <c r="C98" s="518" t="e">
        <f t="array" ref="C98">INDEX('Operating Detail (6)'!$B60:$AE60,0,MATCH(1,('Operating Detail (6)'!$B$11:$AE$11="New")*('Operating Detail (6)'!$B$112:$AE$112='Budget Narrative (6)'!$G$2),0))</f>
        <v>#N/A</v>
      </c>
      <c r="D98" s="15"/>
      <c r="E98" s="480"/>
    </row>
    <row r="99" spans="1:5">
      <c r="A99" s="1272">
        <f>'Operating Detail (6)'!A61</f>
        <v>0</v>
      </c>
      <c r="B99" s="1273"/>
      <c r="C99" s="518" t="e">
        <f t="array" ref="C99">INDEX('Operating Detail (6)'!$B61:$AE61,0,MATCH(1,('Operating Detail (6)'!$B$11:$AE$11="New")*('Operating Detail (6)'!$B$112:$AE$112='Budget Narrative (6)'!$G$2),0))</f>
        <v>#N/A</v>
      </c>
      <c r="D99" s="15"/>
      <c r="E99" s="480"/>
    </row>
    <row r="100" spans="1:5">
      <c r="A100" s="1272">
        <f>'Operating Detail (6)'!A62</f>
        <v>0</v>
      </c>
      <c r="B100" s="1273"/>
      <c r="C100" s="518" t="e">
        <f t="array" ref="C100">INDEX('Operating Detail (6)'!$B62:$AE62,0,MATCH(1,('Operating Detail (6)'!$B$11:$AE$11="New")*('Operating Detail (6)'!$B$112:$AE$112='Budget Narrative (6)'!$G$2),0))</f>
        <v>#N/A</v>
      </c>
      <c r="D100" s="15"/>
      <c r="E100" s="480"/>
    </row>
    <row r="101" spans="1:5">
      <c r="A101" s="1272">
        <f>'Operating Detail (6)'!A63</f>
        <v>0</v>
      </c>
      <c r="B101" s="1273"/>
      <c r="C101" s="518" t="e">
        <f t="array" ref="C101">INDEX('Operating Detail (6)'!$B63:$AE63,0,MATCH(1,('Operating Detail (6)'!$B$11:$AE$11="New")*('Operating Detail (6)'!$B$112:$AE$112='Budget Narrative (6)'!$G$2),0))</f>
        <v>#N/A</v>
      </c>
      <c r="D101" s="15"/>
      <c r="E101" s="480"/>
    </row>
    <row r="102" spans="1:5">
      <c r="A102" s="1272">
        <f>'Operating Detail (6)'!A64</f>
        <v>0</v>
      </c>
      <c r="B102" s="1273"/>
      <c r="C102" s="518" t="e">
        <f t="array" ref="C102">INDEX('Operating Detail (6)'!$B64:$AE64,0,MATCH(1,('Operating Detail (6)'!$B$11:$AE$11="New")*('Operating Detail (6)'!$B$112:$AE$112='Budget Narrative (6)'!$G$2),0))</f>
        <v>#N/A</v>
      </c>
      <c r="D102" s="15"/>
      <c r="E102" s="480"/>
    </row>
    <row r="103" spans="1:5">
      <c r="A103" s="1272">
        <f>'Operating Detail (6)'!A65</f>
        <v>0</v>
      </c>
      <c r="B103" s="1273"/>
      <c r="C103" s="518" t="e">
        <f t="array" ref="C103">INDEX('Operating Detail (6)'!$B65:$AE65,0,MATCH(1,('Operating Detail (6)'!$B$11:$AE$11="New")*('Operating Detail (6)'!$B$112:$AE$112='Budget Narrative (6)'!$G$2),0))</f>
        <v>#N/A</v>
      </c>
      <c r="D103" s="15"/>
      <c r="E103" s="480"/>
    </row>
    <row r="104" spans="1:5">
      <c r="A104" s="1272">
        <f>'Operating Detail (6)'!A66</f>
        <v>0</v>
      </c>
      <c r="B104" s="1273"/>
      <c r="C104" s="518" t="e">
        <f t="array" ref="C104">INDEX('Operating Detail (6)'!$B66:$AE66,0,MATCH(1,('Operating Detail (6)'!$B$11:$AE$11="New")*('Operating Detail (6)'!$B$112:$AE$112='Budget Narrative (6)'!$G$2),0))</f>
        <v>#N/A</v>
      </c>
      <c r="D104" s="15"/>
      <c r="E104" s="480"/>
    </row>
    <row r="105" spans="1:5">
      <c r="A105" s="1288">
        <f>'Operating Detail (6)'!A67</f>
        <v>0</v>
      </c>
      <c r="B105" s="1289"/>
      <c r="C105" s="738"/>
      <c r="D105" s="414"/>
      <c r="E105" s="483"/>
    </row>
    <row r="106" spans="1:5">
      <c r="A106" s="1290" t="str">
        <f>'Operating Detail (6)'!A68</f>
        <v>TOTAL OPERATING EXPENSES</v>
      </c>
      <c r="B106" s="1291"/>
      <c r="C106" s="417" t="e">
        <f>SUM(C51:C105)</f>
        <v>#N/A</v>
      </c>
      <c r="D106" s="15"/>
      <c r="E106" s="480"/>
    </row>
    <row r="107" spans="1:5" ht="13.5" thickBot="1">
      <c r="A107" s="484" t="s">
        <v>241</v>
      </c>
      <c r="B107" s="485" t="e">
        <f t="array" ref="B107">INDEX('Summary (6)'!E25:AH25,0,MATCH(1,('Summary (6)'!$E$20:$AH$20="New")*('Summary (6)'!$E$74:$AH$74='Budget Narrative (6)'!$G$2),0))</f>
        <v>#N/A</v>
      </c>
      <c r="C107" s="486" t="e">
        <f t="array" ref="C107">INDEX('Summary (6)'!E26:AH26,0,MATCH(1,('Summary (6)'!$E$20:$AH$20="New")*('Summary (6)'!$E$74:$AH$74='Budget Narrative (6)'!$G$2),0))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(6)'!A71</f>
        <v>0</v>
      </c>
      <c r="B111" s="1273"/>
      <c r="C111" s="518" t="e">
        <f t="array" ref="C111">INDEX('Operating Detail (6)'!$B71:$AE71,0,MATCH(1,('Operating Detail (6)'!$B$11:$AE$11="New")*('Operating Detail (6)'!$B$112:$AE$112='Budget Narrative (6)'!$G$2),0))</f>
        <v>#N/A</v>
      </c>
      <c r="D111" s="24"/>
      <c r="E111" s="476"/>
    </row>
    <row r="112" spans="1:5">
      <c r="A112" s="1272">
        <f>'Operating Detail (6)'!A72</f>
        <v>0</v>
      </c>
      <c r="B112" s="1273"/>
      <c r="C112" s="518" t="e">
        <f t="array" ref="C112">INDEX('Operating Detail (6)'!$B72:$AE72,0,MATCH(1,('Operating Detail (6)'!$B$11:$AE$11="New")*('Operating Detail (6)'!$B$112:$AE$112='Budget Narrative (6)'!$G$2),0))</f>
        <v>#N/A</v>
      </c>
      <c r="D112" s="24"/>
      <c r="E112" s="477"/>
    </row>
    <row r="113" spans="1:5">
      <c r="A113" s="1272">
        <f>'Operating Detail (6)'!A73</f>
        <v>0</v>
      </c>
      <c r="B113" s="1273"/>
      <c r="C113" s="518" t="e">
        <f t="array" ref="C113">INDEX('Operating Detail (6)'!$B73:$AE73,0,MATCH(1,('Operating Detail (6)'!$B$11:$AE$11="New")*('Operating Detail (6)'!$B$112:$AE$112='Budget Narrative (6)'!$G$2),0))</f>
        <v>#N/A</v>
      </c>
      <c r="D113" s="24"/>
      <c r="E113" s="478"/>
    </row>
    <row r="114" spans="1:5">
      <c r="A114" s="1272">
        <f>'Operating Detail (6)'!A74</f>
        <v>0</v>
      </c>
      <c r="B114" s="1273"/>
      <c r="C114" s="518" t="e">
        <f t="array" ref="C114">INDEX('Operating Detail (6)'!$B74:$AE74,0,MATCH(1,('Operating Detail (6)'!$B$11:$AE$11="New")*('Operating Detail (6)'!$B$112:$AE$112='Budget Narrative (6)'!$G$2),0))</f>
        <v>#N/A</v>
      </c>
      <c r="D114" s="24"/>
      <c r="E114" s="478"/>
    </row>
    <row r="115" spans="1:5">
      <c r="A115" s="1272">
        <f>'Operating Detail (6)'!A75</f>
        <v>0</v>
      </c>
      <c r="B115" s="1273"/>
      <c r="C115" s="518" t="e">
        <f t="array" ref="C115">INDEX('Operating Detail (6)'!$B75:$AE75,0,MATCH(1,('Operating Detail (6)'!$B$11:$AE$11="New")*('Operating Detail (6)'!$B$112:$AE$112='Budget Narrative (6)'!$G$2),0))</f>
        <v>#N/A</v>
      </c>
      <c r="D115" s="24"/>
      <c r="E115" s="477"/>
    </row>
    <row r="116" spans="1:5">
      <c r="A116" s="1272">
        <f>'Operating Detail (6)'!A76</f>
        <v>0</v>
      </c>
      <c r="B116" s="1273"/>
      <c r="C116" s="518" t="e">
        <f t="array" ref="C116">INDEX('Operating Detail (6)'!$B76:$AE76,0,MATCH(1,('Operating Detail (6)'!$B$11:$AE$11="New")*('Operating Detail (6)'!$B$112:$AE$112='Budget Narrative (6)'!$G$2),0))</f>
        <v>#N/A</v>
      </c>
      <c r="D116" s="24"/>
      <c r="E116" s="477"/>
    </row>
    <row r="117" spans="1:5">
      <c r="A117" s="1272">
        <f>'Operating Detail (6)'!A77</f>
        <v>0</v>
      </c>
      <c r="B117" s="1273"/>
      <c r="C117" s="518" t="e">
        <f t="array" ref="C117">INDEX('Operating Detail (6)'!$B77:$AE77,0,MATCH(1,('Operating Detail (6)'!$B$11:$AE$11="New")*('Operating Detail (6)'!$B$112:$AE$112='Budget Narrative (6)'!$G$2),0))</f>
        <v>#N/A</v>
      </c>
      <c r="D117" s="24"/>
      <c r="E117" s="477"/>
    </row>
    <row r="118" spans="1:5">
      <c r="A118" s="1272">
        <f>'Operating Detail (6)'!A78</f>
        <v>0</v>
      </c>
      <c r="B118" s="1273"/>
      <c r="C118" s="518" t="e">
        <f t="array" ref="C118">INDEX('Operating Detail (6)'!$B78:$AE78,0,MATCH(1,('Operating Detail (6)'!$B$11:$AE$11="New")*('Operating Detail (6)'!$B$112:$AE$112='Budget Narrative (6)'!$G$2),0))</f>
        <v>#N/A</v>
      </c>
      <c r="D118" s="24"/>
      <c r="E118" s="477"/>
    </row>
    <row r="119" spans="1:5">
      <c r="A119" s="1272">
        <f>'Operating Detail (6)'!A79</f>
        <v>0</v>
      </c>
      <c r="B119" s="1273"/>
      <c r="C119" s="518" t="e">
        <f t="array" ref="C119">INDEX('Operating Detail (6)'!$B79:$AE79,0,MATCH(1,('Operating Detail (6)'!$B$11:$AE$11="New")*('Operating Detail (6)'!$B$112:$AE$112='Budget Narrative (6)'!$G$2),0))</f>
        <v>#N/A</v>
      </c>
      <c r="E119" s="479"/>
    </row>
    <row r="120" spans="1:5">
      <c r="A120" s="1272">
        <f>'Operating Detail (6)'!A80</f>
        <v>0</v>
      </c>
      <c r="B120" s="1273"/>
      <c r="C120" s="518" t="e">
        <f t="array" ref="C120">INDEX('Operating Detail (6)'!$B80:$AE80,0,MATCH(1,('Operating Detail (6)'!$B$11:$AE$11="New")*('Operating Detail (6)'!$B$112:$AE$112='Budget Narrative (6)'!$G$2),0))</f>
        <v>#N/A</v>
      </c>
      <c r="E120" s="479"/>
    </row>
    <row r="121" spans="1:5">
      <c r="A121" s="1272">
        <f>'Operating Detail (6)'!A81</f>
        <v>0</v>
      </c>
      <c r="B121" s="1273"/>
      <c r="C121" s="518" t="e">
        <f t="array" ref="C121">INDEX('Operating Detail (6)'!$B81:$AE81,0,MATCH(1,('Operating Detail (6)'!$B$11:$AE$11="New")*('Operating Detail (6)'!$B$112:$AE$112='Budget Narrative (6)'!$G$2),0))</f>
        <v>#N/A</v>
      </c>
      <c r="E121" s="479"/>
    </row>
    <row r="122" spans="1:5">
      <c r="A122" s="1272">
        <f>'Operating Detail (6)'!A82</f>
        <v>0</v>
      </c>
      <c r="B122" s="1273"/>
      <c r="C122" s="518" t="e">
        <f t="array" ref="C122">INDEX('Operating Detail (6)'!$B82:$AE82,0,MATCH(1,('Operating Detail (6)'!$B$11:$AE$11="New")*('Operating Detail (6)'!$B$112:$AE$112='Budget Narrative (6)'!$G$2),0))</f>
        <v>#N/A</v>
      </c>
      <c r="E122" s="479"/>
    </row>
    <row r="123" spans="1:5">
      <c r="A123" s="1272"/>
      <c r="B123" s="1273"/>
      <c r="C123" s="518"/>
      <c r="E123" s="479"/>
    </row>
    <row r="124" spans="1:5" ht="12.95" thickBot="1">
      <c r="A124" s="1278" t="str">
        <f>'Operating Detail (6)'!A84</f>
        <v>TOTAL OTHER EXPENSES</v>
      </c>
      <c r="B124" s="1279"/>
      <c r="C124" s="486" t="e">
        <f>SUM(C111:C122)</f>
        <v>#N/A</v>
      </c>
      <c r="D124" s="487"/>
      <c r="E124" s="489"/>
    </row>
    <row r="125" spans="1:5">
      <c r="A125" s="1273">
        <f>'Operating Detail (6)'!A85</f>
        <v>0</v>
      </c>
      <c r="B125" s="1273"/>
      <c r="C125" s="518"/>
      <c r="E125" s="906"/>
    </row>
    <row r="126" spans="1:5" ht="12.95" thickBot="1">
      <c r="A126" s="903"/>
      <c r="B126" s="903"/>
      <c r="C126" s="518"/>
      <c r="E126" s="906"/>
    </row>
    <row r="127" spans="1:5" ht="12.75" customHeight="1">
      <c r="A127" s="1285" t="str">
        <f>'Operating Detail (6)'!A86</f>
        <v>Capital Expenses</v>
      </c>
      <c r="B127" s="1286"/>
      <c r="C127" s="466" t="s">
        <v>242</v>
      </c>
      <c r="D127" s="465" t="s">
        <v>234</v>
      </c>
      <c r="E127" s="467" t="s">
        <v>235</v>
      </c>
    </row>
    <row r="128" spans="1:5">
      <c r="A128" s="1272">
        <f>'Operating Detail (6)'!A87</f>
        <v>0</v>
      </c>
      <c r="B128" s="1273"/>
      <c r="C128" s="518" t="e">
        <f t="array" ref="C128">INDEX('Operating Detail (6)'!$B87:$AE87,0,MATCH(1,('Operating Detail (6)'!$B$11:$AE$11="New")*('Operating Detail (6)'!$B$112:$AE$112='Budget Narrative (6)'!$G$2),0))</f>
        <v>#N/A</v>
      </c>
      <c r="E128" s="479"/>
    </row>
    <row r="129" spans="1:5">
      <c r="A129" s="1272">
        <f>'Operating Detail (6)'!A88</f>
        <v>0</v>
      </c>
      <c r="B129" s="1273"/>
      <c r="C129" s="518" t="e">
        <f t="array" ref="C129">INDEX('Operating Detail (6)'!$B88:$AE88,0,MATCH(1,('Operating Detail (6)'!$B$11:$AE$11="New")*('Operating Detail (6)'!$B$112:$AE$112='Budget Narrative (6)'!$G$2),0))</f>
        <v>#N/A</v>
      </c>
      <c r="E129" s="479"/>
    </row>
    <row r="130" spans="1:5">
      <c r="A130" s="1272">
        <f>'Operating Detail (6)'!A89</f>
        <v>0</v>
      </c>
      <c r="B130" s="1273"/>
      <c r="C130" s="518" t="e">
        <f t="array" ref="C130">INDEX('Operating Detail (6)'!$B89:$AE89,0,MATCH(1,('Operating Detail (6)'!$B$11:$AE$11="New")*('Operating Detail (6)'!$B$112:$AE$112='Budget Narrative (6)'!$G$2),0))</f>
        <v>#N/A</v>
      </c>
      <c r="E130" s="479"/>
    </row>
    <row r="131" spans="1:5">
      <c r="A131" s="1272">
        <f>'Operating Detail (6)'!A90</f>
        <v>0</v>
      </c>
      <c r="B131" s="1273"/>
      <c r="C131" s="518" t="e">
        <f t="array" ref="C131">INDEX('Operating Detail (6)'!$B90:$AE90,0,MATCH(1,('Operating Detail (6)'!$B$11:$AE$11="New")*('Operating Detail (6)'!$B$112:$AE$112='Budget Narrative (6)'!$G$2),0))</f>
        <v>#N/A</v>
      </c>
      <c r="E131" s="479"/>
    </row>
    <row r="132" spans="1:5">
      <c r="A132" s="1272">
        <f>'Operating Detail (6)'!A91</f>
        <v>0</v>
      </c>
      <c r="B132" s="1273"/>
      <c r="C132" s="518" t="e">
        <f t="array" ref="C132">INDEX('Operating Detail (6)'!$B91:$AE91,0,MATCH(1,('Operating Detail (6)'!$B$11:$AE$11="New")*('Operating Detail (6)'!$B$112:$AE$112='Budget Narrative (6)'!$G$2),0))</f>
        <v>#N/A</v>
      </c>
      <c r="E132" s="479"/>
    </row>
    <row r="133" spans="1:5">
      <c r="A133" s="1272">
        <f>'Operating Detail (6)'!A92</f>
        <v>0</v>
      </c>
      <c r="B133" s="1273"/>
      <c r="C133" s="518" t="e">
        <f t="array" ref="C133">INDEX('Operating Detail (6)'!$B92:$AE92,0,MATCH(1,('Operating Detail (6)'!$B$11:$AE$11="New")*('Operating Detail (6)'!$B$112:$AE$112='Budget Narrative (6)'!$G$2),0))</f>
        <v>#N/A</v>
      </c>
      <c r="E133" s="479"/>
    </row>
    <row r="134" spans="1:5">
      <c r="A134" s="1272">
        <f>'Operating Detail (6)'!A93</f>
        <v>0</v>
      </c>
      <c r="B134" s="1273"/>
      <c r="C134" s="518" t="e">
        <f t="array" ref="C134">INDEX('Operating Detail (6)'!$B93:$AE93,0,MATCH(1,('Operating Detail (6)'!$B$11:$AE$11="New")*('Operating Detail (6)'!$B$112:$AE$112='Budget Narrative (6)'!$G$2),0))</f>
        <v>#N/A</v>
      </c>
      <c r="E134" s="479"/>
    </row>
    <row r="135" spans="1:5">
      <c r="A135" s="1272">
        <f>'Operating Detail (6)'!A94</f>
        <v>0</v>
      </c>
      <c r="B135" s="1273"/>
      <c r="C135" s="518"/>
      <c r="E135" s="479"/>
    </row>
    <row r="136" spans="1:5" ht="12.95" thickBot="1">
      <c r="A136" s="1278" t="str">
        <f>'Operating Detail (6)'!A95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95">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(6)'!$E29:$AH29,0,MATCH(1,('Summary (6)'!$E20:$AH20="New")*('Summary (6)'!$E74:$AH74='Budget Narrative (6)'!$G$2),0))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27.95">
      <c r="A186" s="1280"/>
      <c r="B186" s="1280"/>
      <c r="C186" s="1280"/>
      <c r="D186" s="736" t="s">
        <v>263</v>
      </c>
      <c r="E186" s="1261" t="s">
        <v>279</v>
      </c>
      <c r="F186" s="1262"/>
      <c r="G186" s="1257"/>
      <c r="H186" s="1257"/>
      <c r="I186" s="1257"/>
    </row>
    <row r="187" spans="1:9" ht="27.95">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(6)'!A151</f>
        <v>0</v>
      </c>
      <c r="B192" s="1273"/>
      <c r="C192" s="518"/>
      <c r="E192" s="906"/>
      <c r="F192" s="906"/>
      <c r="G192" s="906"/>
      <c r="H192" s="906"/>
      <c r="I192" s="906"/>
    </row>
    <row r="193" spans="1:2">
      <c r="A193" s="1273">
        <f>'Operating Detail (6)'!A152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54:B54"/>
    <mergeCell ref="A55:B55"/>
    <mergeCell ref="A56:B56"/>
    <mergeCell ref="A57:B57"/>
    <mergeCell ref="A58:B58"/>
    <mergeCell ref="A59:B59"/>
    <mergeCell ref="B1:C1"/>
    <mergeCell ref="B2:C2"/>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10:B110"/>
    <mergeCell ref="A96:B96"/>
    <mergeCell ref="A97:B97"/>
    <mergeCell ref="A98:B98"/>
    <mergeCell ref="A99:B99"/>
    <mergeCell ref="A100:B100"/>
    <mergeCell ref="A101:B101"/>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92:B192"/>
    <mergeCell ref="A193:B193"/>
    <mergeCell ref="A194:B194"/>
    <mergeCell ref="A195:B195"/>
    <mergeCell ref="A175:C187"/>
    <mergeCell ref="A188:C188"/>
    <mergeCell ref="A172:B172"/>
    <mergeCell ref="A173:I173"/>
    <mergeCell ref="A174:C174"/>
    <mergeCell ref="E174:F174"/>
    <mergeCell ref="G174:I174"/>
    <mergeCell ref="E175:F175"/>
    <mergeCell ref="G175:I183"/>
    <mergeCell ref="E176:F176"/>
    <mergeCell ref="E177:F177"/>
    <mergeCell ref="E178:F178"/>
    <mergeCell ref="E179:F179"/>
    <mergeCell ref="E180:F180"/>
    <mergeCell ref="E181:F181"/>
    <mergeCell ref="E188:F188"/>
    <mergeCell ref="G188:I188"/>
    <mergeCell ref="A189:C189"/>
    <mergeCell ref="E189:F189"/>
    <mergeCell ref="G189:I189"/>
    <mergeCell ref="A202:B202"/>
    <mergeCell ref="A203:B203"/>
    <mergeCell ref="A204:B204"/>
    <mergeCell ref="A196:B196"/>
    <mergeCell ref="A197:B197"/>
    <mergeCell ref="A198:B198"/>
    <mergeCell ref="A199:B199"/>
    <mergeCell ref="A200:B200"/>
    <mergeCell ref="A201:B201"/>
    <mergeCell ref="A190:I190"/>
    <mergeCell ref="A191:I191"/>
    <mergeCell ref="E182:F182"/>
    <mergeCell ref="E183:F183"/>
    <mergeCell ref="E184:F184"/>
    <mergeCell ref="G184:I184"/>
    <mergeCell ref="E185:F185"/>
    <mergeCell ref="G185:I185"/>
    <mergeCell ref="E186:F186"/>
    <mergeCell ref="G186:I186"/>
    <mergeCell ref="E187:F187"/>
    <mergeCell ref="G187:I187"/>
  </mergeCells>
  <conditionalFormatting sqref="B2">
    <cfRule type="containsBlanks" dxfId="163" priority="8">
      <formula>LEN(TRIM(B2))=0</formula>
    </cfRule>
  </conditionalFormatting>
  <conditionalFormatting sqref="B4:F45 C51:E105 C111:E122 C128:E134">
    <cfRule type="expression" dxfId="162" priority="9">
      <formula>$C4=0</formula>
    </cfRule>
  </conditionalFormatting>
  <conditionalFormatting sqref="C106">
    <cfRule type="expression" dxfId="161" priority="7">
      <formula>$A106=0</formula>
    </cfRule>
  </conditionalFormatting>
  <conditionalFormatting sqref="C124">
    <cfRule type="expression" dxfId="160" priority="6">
      <formula>$A124=0</formula>
    </cfRule>
  </conditionalFormatting>
  <conditionalFormatting sqref="C136">
    <cfRule type="expression" dxfId="159" priority="5">
      <formula>$A136=0</formula>
    </cfRule>
  </conditionalFormatting>
  <conditionalFormatting sqref="C170">
    <cfRule type="expression" dxfId="158" priority="2">
      <formula>$C170=0</formula>
    </cfRule>
  </conditionalFormatting>
  <conditionalFormatting sqref="C171">
    <cfRule type="cellIs" dxfId="157" priority="1" operator="notBetween">
      <formula>-2</formula>
      <formula>2</formula>
    </cfRule>
  </conditionalFormatting>
  <conditionalFormatting sqref="C140:E168">
    <cfRule type="expression" dxfId="156" priority="3">
      <formula>$C140=0</formula>
    </cfRule>
  </conditionalFormatting>
  <conditionalFormatting sqref="D140:E168">
    <cfRule type="containsBlanks" dxfId="155" priority="4">
      <formula>LEN(TRIM(D140))=0</formula>
    </cfRule>
  </conditionalFormatting>
  <conditionalFormatting sqref="D4:F45 D51:E104 D111:E122 D128:E134">
    <cfRule type="containsBlanks" dxfId="154" priority="10">
      <formula>LEN(TRIM(D4))=0</formula>
    </cfRule>
  </conditionalFormatting>
  <hyperlinks>
    <hyperlink ref="A191" r:id="rId1" xr:uid="{00000000-0004-0000-1A00-000000000000}"/>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'Dropdown Lists'!$E$2:$E$17</xm:f>
          </x14:formula1>
          <xm:sqref>B2:C2</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0.249977111117893"/>
    <pageSetUpPr fitToPage="1"/>
  </sheetPr>
  <dimension ref="A1:AK80"/>
  <sheetViews>
    <sheetView showGridLines="0" topLeftCell="A4"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360"/>
      <c r="C12" s="1361"/>
      <c r="D12" s="1362"/>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1347">
        <f>'Summary (1)'!D13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561">
        <f>AI42</f>
        <v>0</v>
      </c>
      <c r="C14" s="561">
        <f>AK42</f>
        <v>0</v>
      </c>
      <c r="D14" s="1348"/>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562">
        <f>'Summary (All Budgets)'!B15</f>
        <v>-749110</v>
      </c>
      <c r="C15" s="562">
        <f>'Summary (All Budgets)'!C15</f>
        <v>149822</v>
      </c>
      <c r="D15" s="1348"/>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562">
        <f>'Summary (1)'!B16</f>
        <v>0</v>
      </c>
      <c r="C16" s="562">
        <f>'Summary (All Budgets)'!C16</f>
        <v>898932</v>
      </c>
      <c r="D16" s="1349"/>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Agreement","","Current/Actuals")</f>
        <v/>
      </c>
      <c r="F20" s="229" t="str">
        <f>IF(B10="","",VLOOKUP(B10,'Dropdown Lists'!C:D,2,FALSE))</f>
        <v xml:space="preserve"> </v>
      </c>
      <c r="G20" s="293" t="s">
        <v>159</v>
      </c>
      <c r="H20" s="230" t="str">
        <f>$E$20</f>
        <v/>
      </c>
      <c r="I20" s="231" t="str">
        <f>$F$20</f>
        <v xml:space="preserve"> </v>
      </c>
      <c r="J20" s="232" t="str">
        <f>$G$20</f>
        <v>New</v>
      </c>
      <c r="K20" s="301" t="str">
        <f>$E$20</f>
        <v/>
      </c>
      <c r="L20" s="233" t="str">
        <f>$F$20</f>
        <v xml:space="preserve"> </v>
      </c>
      <c r="M20" s="309" t="str">
        <f>$G$20</f>
        <v>New</v>
      </c>
      <c r="N20" s="234" t="str">
        <f>$E$20</f>
        <v/>
      </c>
      <c r="O20" s="235" t="str">
        <f>$F$20</f>
        <v xml:space="preserve"> </v>
      </c>
      <c r="P20" s="236" t="str">
        <f>$G$20</f>
        <v>New</v>
      </c>
      <c r="Q20" s="237" t="str">
        <f>$E$20</f>
        <v/>
      </c>
      <c r="R20" s="238" t="str">
        <f>$F$20</f>
        <v xml:space="preserve"> </v>
      </c>
      <c r="S20" s="239" t="str">
        <f>$G$20</f>
        <v>New</v>
      </c>
      <c r="T20" s="312" t="str">
        <f>$E$20</f>
        <v/>
      </c>
      <c r="U20" s="240" t="str">
        <f>$F$20</f>
        <v xml:space="preserve"> </v>
      </c>
      <c r="V20" s="314" t="str">
        <f>$G$20</f>
        <v>New</v>
      </c>
      <c r="W20" s="241" t="str">
        <f>$E$20</f>
        <v/>
      </c>
      <c r="X20" s="242" t="str">
        <f>$F$20</f>
        <v xml:space="preserve"> </v>
      </c>
      <c r="Y20" s="243" t="str">
        <f>$G$20</f>
        <v>New</v>
      </c>
      <c r="Z20" s="244" t="str">
        <f>$E$20</f>
        <v/>
      </c>
      <c r="AA20" s="245" t="str">
        <f>$F$20</f>
        <v xml:space="preserve"> </v>
      </c>
      <c r="AB20" s="246" t="str">
        <f>$G$20</f>
        <v>New</v>
      </c>
      <c r="AC20" s="247" t="str">
        <f>$E$20</f>
        <v/>
      </c>
      <c r="AD20" s="248" t="str">
        <f>$F$20</f>
        <v xml:space="preserve"> </v>
      </c>
      <c r="AE20" s="249" t="str">
        <f>$G$20</f>
        <v>New</v>
      </c>
      <c r="AF20" s="250" t="str">
        <f>$E$20</f>
        <v/>
      </c>
      <c r="AG20" s="251" t="str">
        <f>$F$20</f>
        <v xml:space="preserve"> </v>
      </c>
      <c r="AH20" s="252" t="str">
        <f>$G$20</f>
        <v>New</v>
      </c>
      <c r="AI20" s="319" t="str">
        <f>$E$20</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(7)'!F59</f>
        <v>0</v>
      </c>
      <c r="F22" s="151">
        <f>'Salary Detail (7)'!G59</f>
        <v>0</v>
      </c>
      <c r="G22" s="294">
        <f>'Salary Detail (7)'!H59</f>
        <v>0</v>
      </c>
      <c r="H22" s="155">
        <f>'Salary Detail (7)'!M59</f>
        <v>0</v>
      </c>
      <c r="I22" s="151">
        <f>'Salary Detail (7)'!N59</f>
        <v>0</v>
      </c>
      <c r="J22" s="137">
        <f>'Salary Detail (7)'!O59</f>
        <v>0</v>
      </c>
      <c r="K22" s="303">
        <f>'Salary Detail (7)'!T59</f>
        <v>0</v>
      </c>
      <c r="L22" s="151">
        <f>'Salary Detail (7)'!U59</f>
        <v>0</v>
      </c>
      <c r="M22" s="294">
        <f>'Salary Detail (7)'!V59</f>
        <v>0</v>
      </c>
      <c r="N22" s="155">
        <f>'Salary Detail (7)'!AA59</f>
        <v>0</v>
      </c>
      <c r="O22" s="151">
        <f>'Salary Detail (7)'!AB59</f>
        <v>0</v>
      </c>
      <c r="P22" s="137">
        <f>'Salary Detail (7)'!AC59</f>
        <v>0</v>
      </c>
      <c r="Q22" s="155">
        <f>'Salary Detail (7)'!AH59</f>
        <v>0</v>
      </c>
      <c r="R22" s="151">
        <f>'Salary Detail (7)'!AI59</f>
        <v>0</v>
      </c>
      <c r="S22" s="137">
        <f>'Salary Detail (7)'!AJ59</f>
        <v>0</v>
      </c>
      <c r="T22" s="303">
        <f>'Salary Detail (7)'!AO59</f>
        <v>0</v>
      </c>
      <c r="U22" s="151">
        <f>'Salary Detail (7)'!AP59</f>
        <v>0</v>
      </c>
      <c r="V22" s="294">
        <f>'Salary Detail (7)'!AQ59</f>
        <v>0</v>
      </c>
      <c r="W22" s="155">
        <f>'Salary Detail (7)'!AV59</f>
        <v>0</v>
      </c>
      <c r="X22" s="151">
        <f>'Salary Detail (7)'!AW59</f>
        <v>0</v>
      </c>
      <c r="Y22" s="137">
        <f>'Salary Detail (7)'!AX59</f>
        <v>0</v>
      </c>
      <c r="Z22" s="155">
        <f>'Salary Detail (7)'!BC59</f>
        <v>0</v>
      </c>
      <c r="AA22" s="151">
        <f>'Salary Detail (7)'!BD59</f>
        <v>0</v>
      </c>
      <c r="AB22" s="137">
        <f>'Salary Detail (7)'!BE59</f>
        <v>0</v>
      </c>
      <c r="AC22" s="155">
        <f>'Salary Detail (7)'!BJ59</f>
        <v>0</v>
      </c>
      <c r="AD22" s="151">
        <f>'Salary Detail (7)'!BK59</f>
        <v>0</v>
      </c>
      <c r="AE22" s="137">
        <f>'Salary Detail (7)'!BL59</f>
        <v>0</v>
      </c>
      <c r="AF22" s="155">
        <f>'Salary Detail (7)'!BQ59</f>
        <v>0</v>
      </c>
      <c r="AG22" s="151">
        <f>'Salary Detail (7)'!BR59</f>
        <v>0</v>
      </c>
      <c r="AH22" s="137">
        <f>'Salary Detail (7)'!BS59</f>
        <v>0</v>
      </c>
      <c r="AI22" s="320">
        <f t="shared" ref="AI22:AK24" si="1">SUM(E22,H22,K22,N22,Q22,T22,W22,Z22,AC22,AF22)</f>
        <v>0</v>
      </c>
      <c r="AJ22" s="152">
        <f t="shared" si="1"/>
        <v>0</v>
      </c>
      <c r="AK22" s="136">
        <f t="shared" si="1"/>
        <v>0</v>
      </c>
    </row>
    <row r="23" spans="1:37">
      <c r="A23" s="911" t="s">
        <v>166</v>
      </c>
      <c r="B23" s="911"/>
      <c r="C23" s="911"/>
      <c r="D23" s="979"/>
      <c r="E23" s="120">
        <f>'Operating Detail (7)'!B68</f>
        <v>0</v>
      </c>
      <c r="F23" s="121">
        <f>'Operating Detail (7)'!C68</f>
        <v>0</v>
      </c>
      <c r="G23" s="295">
        <f>'Operating Detail (7)'!D68</f>
        <v>0</v>
      </c>
      <c r="H23" s="120">
        <f>'Operating Detail (7)'!E68</f>
        <v>0</v>
      </c>
      <c r="I23" s="121">
        <f>'Operating Detail (7)'!F68</f>
        <v>0</v>
      </c>
      <c r="J23" s="122">
        <f>'Operating Detail (7)'!G68</f>
        <v>0</v>
      </c>
      <c r="K23" s="304">
        <f>'Operating Detail (7)'!H68</f>
        <v>0</v>
      </c>
      <c r="L23" s="121">
        <f>'Operating Detail (7)'!I68</f>
        <v>0</v>
      </c>
      <c r="M23" s="295">
        <f>'Operating Detail (7)'!J68</f>
        <v>0</v>
      </c>
      <c r="N23" s="120">
        <f>'Operating Detail (7)'!K68</f>
        <v>0</v>
      </c>
      <c r="O23" s="121">
        <f>'Operating Detail (7)'!L68</f>
        <v>0</v>
      </c>
      <c r="P23" s="122">
        <f>'Operating Detail (7)'!M68</f>
        <v>0</v>
      </c>
      <c r="Q23" s="120">
        <f>'Operating Detail (7)'!N68</f>
        <v>0</v>
      </c>
      <c r="R23" s="121">
        <f>'Operating Detail (7)'!O68</f>
        <v>0</v>
      </c>
      <c r="S23" s="122">
        <f>'Operating Detail (7)'!P68</f>
        <v>0</v>
      </c>
      <c r="T23" s="304">
        <f>'Operating Detail (7)'!Q68</f>
        <v>0</v>
      </c>
      <c r="U23" s="121">
        <f>'Operating Detail (7)'!R68</f>
        <v>0</v>
      </c>
      <c r="V23" s="295">
        <f>'Operating Detail (7)'!S68</f>
        <v>0</v>
      </c>
      <c r="W23" s="120">
        <f>'Operating Detail (7)'!T68</f>
        <v>0</v>
      </c>
      <c r="X23" s="121">
        <f>'Operating Detail (7)'!U68</f>
        <v>0</v>
      </c>
      <c r="Y23" s="122">
        <f>'Operating Detail (7)'!V68</f>
        <v>0</v>
      </c>
      <c r="Z23" s="120">
        <f>'Operating Detail (7)'!W68</f>
        <v>0</v>
      </c>
      <c r="AA23" s="121">
        <f>'Operating Detail (7)'!X68</f>
        <v>0</v>
      </c>
      <c r="AB23" s="122">
        <f>'Operating Detail (7)'!Y68</f>
        <v>0</v>
      </c>
      <c r="AC23" s="120">
        <f>'Operating Detail (7)'!Z68</f>
        <v>0</v>
      </c>
      <c r="AD23" s="121">
        <f>'Operating Detail (7)'!AA68</f>
        <v>0</v>
      </c>
      <c r="AE23" s="122">
        <f>'Operating Detail (7)'!AB68</f>
        <v>0</v>
      </c>
      <c r="AF23" s="120">
        <f>'Operating Detail (7)'!AC68</f>
        <v>0</v>
      </c>
      <c r="AG23" s="121">
        <f>'Operating Detail (7)'!AD68</f>
        <v>0</v>
      </c>
      <c r="AH23" s="122">
        <f>'Operating Detail (7)'!AE68</f>
        <v>0</v>
      </c>
      <c r="AI23" s="295">
        <f t="shared" si="1"/>
        <v>0</v>
      </c>
      <c r="AJ23" s="123">
        <f t="shared" si="1"/>
        <v>0</v>
      </c>
      <c r="AK23" s="124">
        <f t="shared" si="1"/>
        <v>0</v>
      </c>
    </row>
    <row r="24" spans="1:37">
      <c r="A24" s="911" t="s">
        <v>167</v>
      </c>
      <c r="B24" s="911"/>
      <c r="C24" s="911"/>
      <c r="D24" s="979"/>
      <c r="E24" s="120">
        <f t="shared" ref="E24:AH24" si="2">SUM(E22:E23)</f>
        <v>0</v>
      </c>
      <c r="F24" s="121">
        <f t="shared" si="2"/>
        <v>0</v>
      </c>
      <c r="G24" s="295">
        <f t="shared" si="2"/>
        <v>0</v>
      </c>
      <c r="H24" s="120">
        <f t="shared" si="2"/>
        <v>0</v>
      </c>
      <c r="I24" s="121">
        <f t="shared" si="2"/>
        <v>0</v>
      </c>
      <c r="J24" s="122">
        <f t="shared" si="2"/>
        <v>0</v>
      </c>
      <c r="K24" s="304">
        <f t="shared" si="2"/>
        <v>0</v>
      </c>
      <c r="L24" s="121">
        <f t="shared" si="2"/>
        <v>0</v>
      </c>
      <c r="M24" s="295">
        <f t="shared" si="2"/>
        <v>0</v>
      </c>
      <c r="N24" s="120">
        <f t="shared" si="2"/>
        <v>0</v>
      </c>
      <c r="O24" s="121">
        <f t="shared" si="2"/>
        <v>0</v>
      </c>
      <c r="P24" s="122">
        <f t="shared" si="2"/>
        <v>0</v>
      </c>
      <c r="Q24" s="120">
        <f t="shared" si="2"/>
        <v>0</v>
      </c>
      <c r="R24" s="121">
        <f t="shared" si="2"/>
        <v>0</v>
      </c>
      <c r="S24" s="122">
        <f t="shared" si="2"/>
        <v>0</v>
      </c>
      <c r="T24" s="304">
        <f t="shared" si="2"/>
        <v>0</v>
      </c>
      <c r="U24" s="121">
        <f t="shared" si="2"/>
        <v>0</v>
      </c>
      <c r="V24" s="295">
        <f t="shared" si="2"/>
        <v>0</v>
      </c>
      <c r="W24" s="120">
        <f t="shared" si="2"/>
        <v>0</v>
      </c>
      <c r="X24" s="121">
        <f t="shared" si="2"/>
        <v>0</v>
      </c>
      <c r="Y24" s="122">
        <f t="shared" si="2"/>
        <v>0</v>
      </c>
      <c r="Z24" s="120">
        <f t="shared" si="2"/>
        <v>0</v>
      </c>
      <c r="AA24" s="121">
        <f t="shared" si="2"/>
        <v>0</v>
      </c>
      <c r="AB24" s="122">
        <f t="shared" si="2"/>
        <v>0</v>
      </c>
      <c r="AC24" s="120">
        <f t="shared" si="2"/>
        <v>0</v>
      </c>
      <c r="AD24" s="121">
        <f t="shared" si="2"/>
        <v>0</v>
      </c>
      <c r="AE24" s="122">
        <f t="shared" si="2"/>
        <v>0</v>
      </c>
      <c r="AF24" s="120">
        <f t="shared" si="2"/>
        <v>0</v>
      </c>
      <c r="AG24" s="121">
        <f t="shared" si="2"/>
        <v>0</v>
      </c>
      <c r="AH24" s="122">
        <f t="shared" si="2"/>
        <v>0</v>
      </c>
      <c r="AI24" s="295">
        <f t="shared" si="1"/>
        <v>0</v>
      </c>
      <c r="AJ24" s="123">
        <f t="shared" si="1"/>
        <v>0</v>
      </c>
      <c r="AK24" s="124">
        <f t="shared" si="1"/>
        <v>0</v>
      </c>
    </row>
    <row r="25" spans="1:37" s="125" customFormat="1">
      <c r="A25" s="1073" t="s">
        <v>168</v>
      </c>
      <c r="B25" s="1073"/>
      <c r="C25" s="1073"/>
      <c r="D25" s="1074"/>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321"/>
      <c r="AJ25" s="259"/>
      <c r="AK25" s="260"/>
    </row>
    <row r="26" spans="1:37">
      <c r="A26" s="911" t="s">
        <v>169</v>
      </c>
      <c r="B26" s="911"/>
      <c r="C26" s="911"/>
      <c r="D26" s="979"/>
      <c r="E26" s="126">
        <f>E24*E25</f>
        <v>0</v>
      </c>
      <c r="F26" s="127">
        <f>G26-E26</f>
        <v>0</v>
      </c>
      <c r="G26" s="297">
        <f>G24*G25</f>
        <v>0</v>
      </c>
      <c r="H26" s="126">
        <f>H24*H25</f>
        <v>0</v>
      </c>
      <c r="I26" s="127">
        <f>J26-H26</f>
        <v>0</v>
      </c>
      <c r="J26" s="128">
        <f>J24*J25</f>
        <v>0</v>
      </c>
      <c r="K26" s="306">
        <f>K24*K25</f>
        <v>0</v>
      </c>
      <c r="L26" s="127">
        <f>M26-K26</f>
        <v>0</v>
      </c>
      <c r="M26" s="297">
        <f>M24*M25</f>
        <v>0</v>
      </c>
      <c r="N26" s="126">
        <f>N24*N25</f>
        <v>0</v>
      </c>
      <c r="O26" s="127">
        <f>P26-N26</f>
        <v>0</v>
      </c>
      <c r="P26" s="128">
        <f>P24*P25</f>
        <v>0</v>
      </c>
      <c r="Q26" s="126">
        <f>Q24*Q25</f>
        <v>0</v>
      </c>
      <c r="R26" s="127">
        <f>S26-Q26</f>
        <v>0</v>
      </c>
      <c r="S26" s="128">
        <f>S24*S25</f>
        <v>0</v>
      </c>
      <c r="T26" s="306">
        <f>T24*T25</f>
        <v>0</v>
      </c>
      <c r="U26" s="127">
        <f>V26-T26</f>
        <v>0</v>
      </c>
      <c r="V26" s="297">
        <f>V24*V25</f>
        <v>0</v>
      </c>
      <c r="W26" s="126">
        <f>W24*W25</f>
        <v>0</v>
      </c>
      <c r="X26" s="127">
        <f>Y26-W26</f>
        <v>0</v>
      </c>
      <c r="Y26" s="128">
        <f>Y24*Y25</f>
        <v>0</v>
      </c>
      <c r="Z26" s="126">
        <f>Z24*Z25</f>
        <v>0</v>
      </c>
      <c r="AA26" s="127">
        <f>AB26-Z26</f>
        <v>0</v>
      </c>
      <c r="AB26" s="128">
        <f>AB24*AB25</f>
        <v>0</v>
      </c>
      <c r="AC26" s="126">
        <f>AC24*AC25</f>
        <v>0</v>
      </c>
      <c r="AD26" s="127">
        <f>AE26-AC26</f>
        <v>0</v>
      </c>
      <c r="AE26" s="128">
        <f>AE24*AE25</f>
        <v>0</v>
      </c>
      <c r="AF26" s="126">
        <f>AF24*AF25</f>
        <v>0</v>
      </c>
      <c r="AG26" s="127">
        <f>AH26-AF26</f>
        <v>0</v>
      </c>
      <c r="AH26" s="128">
        <f>AH24*AH25</f>
        <v>0</v>
      </c>
      <c r="AI26" s="295">
        <f t="shared" ref="AI26:AK30" si="3">SUM(E26,H26,K26,N26,Q26,T26,W26,Z26,AC26,AF26)</f>
        <v>0</v>
      </c>
      <c r="AJ26" s="123">
        <f t="shared" si="3"/>
        <v>0</v>
      </c>
      <c r="AK26" s="124">
        <f t="shared" si="3"/>
        <v>0</v>
      </c>
    </row>
    <row r="27" spans="1:37">
      <c r="A27" s="911" t="s">
        <v>170</v>
      </c>
      <c r="B27" s="911"/>
      <c r="C27" s="911"/>
      <c r="D27" s="979"/>
      <c r="E27" s="126">
        <f>'Operating Detail (7)'!B84</f>
        <v>0</v>
      </c>
      <c r="F27" s="127">
        <f>'Operating Detail (7)'!C84</f>
        <v>0</v>
      </c>
      <c r="G27" s="297">
        <f>'Operating Detail (7)'!D84</f>
        <v>0</v>
      </c>
      <c r="H27" s="126">
        <f>'Operating Detail (7)'!E84</f>
        <v>0</v>
      </c>
      <c r="I27" s="127">
        <f>'Operating Detail (7)'!F84</f>
        <v>0</v>
      </c>
      <c r="J27" s="128">
        <f>'Operating Detail (7)'!G84</f>
        <v>0</v>
      </c>
      <c r="K27" s="306">
        <f>'Operating Detail (7)'!H84</f>
        <v>0</v>
      </c>
      <c r="L27" s="127">
        <f>'Operating Detail (7)'!I84</f>
        <v>0</v>
      </c>
      <c r="M27" s="297">
        <f>'Operating Detail (7)'!J84</f>
        <v>0</v>
      </c>
      <c r="N27" s="126">
        <f>'Operating Detail (7)'!K84</f>
        <v>0</v>
      </c>
      <c r="O27" s="127">
        <f>'Operating Detail (7)'!L84</f>
        <v>0</v>
      </c>
      <c r="P27" s="128">
        <f>'Operating Detail (7)'!M84</f>
        <v>0</v>
      </c>
      <c r="Q27" s="126">
        <f>'Operating Detail (7)'!N84</f>
        <v>0</v>
      </c>
      <c r="R27" s="127">
        <f>'Operating Detail (7)'!O84</f>
        <v>0</v>
      </c>
      <c r="S27" s="128">
        <f>'Operating Detail (7)'!P84</f>
        <v>0</v>
      </c>
      <c r="T27" s="306">
        <f>'Operating Detail (7)'!Q84</f>
        <v>0</v>
      </c>
      <c r="U27" s="127">
        <f>'Operating Detail (7)'!R84</f>
        <v>0</v>
      </c>
      <c r="V27" s="297">
        <f>'Operating Detail (7)'!S84</f>
        <v>0</v>
      </c>
      <c r="W27" s="126">
        <f>'Operating Detail (7)'!T84</f>
        <v>0</v>
      </c>
      <c r="X27" s="127">
        <f>'Operating Detail (7)'!U84</f>
        <v>0</v>
      </c>
      <c r="Y27" s="128">
        <f>'Operating Detail (7)'!V84</f>
        <v>0</v>
      </c>
      <c r="Z27" s="126">
        <f>'Operating Detail (7)'!W84</f>
        <v>0</v>
      </c>
      <c r="AA27" s="127">
        <f>'Operating Detail (7)'!X84</f>
        <v>0</v>
      </c>
      <c r="AB27" s="128">
        <f>'Operating Detail (7)'!Y84</f>
        <v>0</v>
      </c>
      <c r="AC27" s="126">
        <f>'Operating Detail (7)'!Z84</f>
        <v>0</v>
      </c>
      <c r="AD27" s="127">
        <f>'Operating Detail (7)'!AA84</f>
        <v>0</v>
      </c>
      <c r="AE27" s="128">
        <f>'Operating Detail (7)'!AB84</f>
        <v>0</v>
      </c>
      <c r="AF27" s="126">
        <f>'Operating Detail (7)'!AC84</f>
        <v>0</v>
      </c>
      <c r="AG27" s="127">
        <f>'Operating Detail (7)'!AD84</f>
        <v>0</v>
      </c>
      <c r="AH27" s="128">
        <f>'Operating Detail (7)'!AE84</f>
        <v>0</v>
      </c>
      <c r="AI27" s="295">
        <f t="shared" si="3"/>
        <v>0</v>
      </c>
      <c r="AJ27" s="123">
        <f t="shared" si="3"/>
        <v>0</v>
      </c>
      <c r="AK27" s="124">
        <f t="shared" si="3"/>
        <v>0</v>
      </c>
    </row>
    <row r="28" spans="1:37">
      <c r="A28" s="911" t="s">
        <v>171</v>
      </c>
      <c r="B28" s="911"/>
      <c r="C28" s="911"/>
      <c r="D28" s="979"/>
      <c r="E28" s="129">
        <f>'Operating Detail (7)'!B95</f>
        <v>0</v>
      </c>
      <c r="F28" s="127">
        <f>'Operating Detail (7)'!C95</f>
        <v>0</v>
      </c>
      <c r="G28" s="297">
        <f>'Operating Detail (7)'!D95</f>
        <v>0</v>
      </c>
      <c r="H28" s="129">
        <f>'Operating Detail (7)'!E95</f>
        <v>0</v>
      </c>
      <c r="I28" s="127">
        <f>'Operating Detail (7)'!F95</f>
        <v>0</v>
      </c>
      <c r="J28" s="128">
        <f>'Operating Detail (7)'!G95</f>
        <v>0</v>
      </c>
      <c r="K28" s="307">
        <f>'Operating Detail (7)'!H95</f>
        <v>0</v>
      </c>
      <c r="L28" s="127">
        <f>'Operating Detail (7)'!I95</f>
        <v>0</v>
      </c>
      <c r="M28" s="297">
        <f>'Operating Detail (7)'!J95</f>
        <v>0</v>
      </c>
      <c r="N28" s="129">
        <f>'Operating Detail (7)'!K95</f>
        <v>0</v>
      </c>
      <c r="O28" s="127">
        <f>'Operating Detail (7)'!L95</f>
        <v>0</v>
      </c>
      <c r="P28" s="128">
        <f>'Operating Detail (7)'!M95</f>
        <v>0</v>
      </c>
      <c r="Q28" s="129">
        <f>'Operating Detail (7)'!N95</f>
        <v>0</v>
      </c>
      <c r="R28" s="127">
        <f>'Operating Detail (7)'!O95</f>
        <v>0</v>
      </c>
      <c r="S28" s="128">
        <f>'Operating Detail (7)'!P95</f>
        <v>0</v>
      </c>
      <c r="T28" s="307">
        <f>'Operating Detail (7)'!Q95</f>
        <v>0</v>
      </c>
      <c r="U28" s="127">
        <f>'Operating Detail (7)'!R95</f>
        <v>0</v>
      </c>
      <c r="V28" s="297">
        <f>'Operating Detail (7)'!S95</f>
        <v>0</v>
      </c>
      <c r="W28" s="129">
        <f>'Operating Detail (7)'!T95</f>
        <v>0</v>
      </c>
      <c r="X28" s="127">
        <f>'Operating Detail (7)'!U95</f>
        <v>0</v>
      </c>
      <c r="Y28" s="128">
        <f>'Operating Detail (7)'!V95</f>
        <v>0</v>
      </c>
      <c r="Z28" s="129">
        <f>'Operating Detail (7)'!W95</f>
        <v>0</v>
      </c>
      <c r="AA28" s="127">
        <f>'Operating Detail (7)'!X95</f>
        <v>0</v>
      </c>
      <c r="AB28" s="128">
        <f>'Operating Detail (7)'!Y95</f>
        <v>0</v>
      </c>
      <c r="AC28" s="129">
        <f>'Operating Detail (7)'!Z95</f>
        <v>0</v>
      </c>
      <c r="AD28" s="127">
        <f>'Operating Detail (7)'!AA95</f>
        <v>0</v>
      </c>
      <c r="AE28" s="128">
        <f>'Operating Detail (7)'!AB95</f>
        <v>0</v>
      </c>
      <c r="AF28" s="129">
        <f>'Operating Detail (7)'!AC95</f>
        <v>0</v>
      </c>
      <c r="AG28" s="127">
        <f>'Operating Detail (7)'!AD95</f>
        <v>0</v>
      </c>
      <c r="AH28" s="128">
        <f>'Operating Detail (7)'!AE95</f>
        <v>0</v>
      </c>
      <c r="AI28" s="295">
        <f t="shared" si="3"/>
        <v>0</v>
      </c>
      <c r="AJ28" s="123">
        <f t="shared" si="3"/>
        <v>0</v>
      </c>
      <c r="AK28" s="124">
        <f t="shared" si="3"/>
        <v>0</v>
      </c>
    </row>
    <row r="29" spans="1:37">
      <c r="A29" s="911" t="s">
        <v>190</v>
      </c>
      <c r="B29" s="911"/>
      <c r="C29" s="911"/>
      <c r="D29" s="979"/>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295">
        <f t="shared" si="3"/>
        <v>0</v>
      </c>
      <c r="AJ29" s="123">
        <f t="shared" si="3"/>
        <v>0</v>
      </c>
      <c r="AK29" s="124">
        <f t="shared" si="3"/>
        <v>0</v>
      </c>
    </row>
    <row r="30" spans="1:37" s="112" customFormat="1">
      <c r="A30" s="1060" t="s">
        <v>173</v>
      </c>
      <c r="B30" s="1060"/>
      <c r="C30" s="1060"/>
      <c r="D30" s="1061"/>
      <c r="E30" s="761">
        <f>SUM(E24+E26+E27+E28+E29)</f>
        <v>0</v>
      </c>
      <c r="F30" s="131">
        <f t="shared" ref="F30:AH30" si="4">SUM(F24+F26+F27+F28+F29)</f>
        <v>0</v>
      </c>
      <c r="G30" s="762">
        <f t="shared" si="4"/>
        <v>0</v>
      </c>
      <c r="H30" s="761">
        <f t="shared" si="4"/>
        <v>0</v>
      </c>
      <c r="I30" s="131">
        <f t="shared" si="4"/>
        <v>0</v>
      </c>
      <c r="J30" s="763">
        <f t="shared" si="4"/>
        <v>0</v>
      </c>
      <c r="K30" s="764">
        <f t="shared" si="4"/>
        <v>0</v>
      </c>
      <c r="L30" s="131">
        <f t="shared" si="4"/>
        <v>0</v>
      </c>
      <c r="M30" s="762">
        <f t="shared" si="4"/>
        <v>0</v>
      </c>
      <c r="N30" s="761">
        <f t="shared" si="4"/>
        <v>0</v>
      </c>
      <c r="O30" s="131">
        <f t="shared" si="4"/>
        <v>0</v>
      </c>
      <c r="P30" s="763">
        <f t="shared" si="4"/>
        <v>0</v>
      </c>
      <c r="Q30" s="761">
        <f t="shared" si="4"/>
        <v>0</v>
      </c>
      <c r="R30" s="131">
        <f t="shared" si="4"/>
        <v>0</v>
      </c>
      <c r="S30" s="763">
        <f t="shared" si="4"/>
        <v>0</v>
      </c>
      <c r="T30" s="764">
        <f t="shared" si="4"/>
        <v>0</v>
      </c>
      <c r="U30" s="131">
        <f t="shared" si="4"/>
        <v>0</v>
      </c>
      <c r="V30" s="762">
        <f t="shared" si="4"/>
        <v>0</v>
      </c>
      <c r="W30" s="761">
        <f t="shared" si="4"/>
        <v>0</v>
      </c>
      <c r="X30" s="131">
        <f t="shared" si="4"/>
        <v>0</v>
      </c>
      <c r="Y30" s="763">
        <f t="shared" si="4"/>
        <v>0</v>
      </c>
      <c r="Z30" s="761">
        <f t="shared" si="4"/>
        <v>0</v>
      </c>
      <c r="AA30" s="131">
        <f t="shared" si="4"/>
        <v>0</v>
      </c>
      <c r="AB30" s="763">
        <f t="shared" si="4"/>
        <v>0</v>
      </c>
      <c r="AC30" s="761">
        <f t="shared" si="4"/>
        <v>0</v>
      </c>
      <c r="AD30" s="131">
        <f t="shared" si="4"/>
        <v>0</v>
      </c>
      <c r="AE30" s="763">
        <f t="shared" si="4"/>
        <v>0</v>
      </c>
      <c r="AF30" s="761">
        <f t="shared" si="4"/>
        <v>0</v>
      </c>
      <c r="AG30" s="131">
        <f t="shared" si="4"/>
        <v>0</v>
      </c>
      <c r="AH30" s="763">
        <f t="shared" si="4"/>
        <v>0</v>
      </c>
      <c r="AI30" s="765">
        <f t="shared" si="3"/>
        <v>0</v>
      </c>
      <c r="AJ30" s="123">
        <f t="shared" si="3"/>
        <v>0</v>
      </c>
      <c r="AK30" s="758">
        <f t="shared" si="3"/>
        <v>0</v>
      </c>
    </row>
    <row r="31" spans="1:37" s="112" customFormat="1">
      <c r="A31" s="1075"/>
      <c r="B31" s="1075"/>
      <c r="C31" s="1075"/>
      <c r="D31" s="1076"/>
      <c r="E31" s="421"/>
      <c r="F31" s="422"/>
      <c r="G31" s="423"/>
      <c r="H31" s="421"/>
      <c r="I31" s="422"/>
      <c r="J31" s="424"/>
      <c r="K31" s="425"/>
      <c r="L31" s="422"/>
      <c r="M31" s="423"/>
      <c r="N31" s="421"/>
      <c r="O31" s="422"/>
      <c r="P31" s="424"/>
      <c r="Q31" s="421"/>
      <c r="R31" s="422"/>
      <c r="S31" s="424"/>
      <c r="T31" s="425"/>
      <c r="U31" s="422"/>
      <c r="V31" s="423"/>
      <c r="W31" s="421"/>
      <c r="X31" s="422"/>
      <c r="Y31" s="424"/>
      <c r="Z31" s="421"/>
      <c r="AA31" s="422"/>
      <c r="AB31" s="424"/>
      <c r="AC31" s="421"/>
      <c r="AD31" s="422"/>
      <c r="AE31" s="424"/>
      <c r="AF31" s="421"/>
      <c r="AG31" s="422"/>
      <c r="AH31" s="424"/>
      <c r="AI31" s="426"/>
      <c r="AJ31" s="427"/>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552"/>
      <c r="F33" s="551"/>
      <c r="G33" s="553">
        <f>E33+F33</f>
        <v>0</v>
      </c>
      <c r="H33" s="552"/>
      <c r="I33" s="551"/>
      <c r="J33" s="554">
        <f>H33+I33</f>
        <v>0</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320">
        <f t="shared" ref="AI33:AK41" si="5">SUM(E33,H33,K33,N33,Q33,T33,W33,Z33,AC33,AF33)</f>
        <v>0</v>
      </c>
      <c r="AJ33" s="152">
        <f t="shared" si="5"/>
        <v>0</v>
      </c>
      <c r="AK33" s="136">
        <f t="shared" si="5"/>
        <v>0</v>
      </c>
    </row>
    <row r="34" spans="1:37" s="112" customFormat="1">
      <c r="A34" s="911" t="str">
        <f>IF('Summary (1)'!A34:D34&lt;&gt;"",'Summary (1)'!A34:D34,"")</f>
        <v/>
      </c>
      <c r="B34" s="911"/>
      <c r="C34" s="911"/>
      <c r="D34" s="979"/>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295">
        <f t="shared" si="5"/>
        <v>0</v>
      </c>
      <c r="AJ34" s="123">
        <f t="shared" si="5"/>
        <v>0</v>
      </c>
      <c r="AK34" s="124">
        <f t="shared" si="5"/>
        <v>0</v>
      </c>
    </row>
    <row r="35" spans="1:37">
      <c r="A35" s="911" t="str">
        <f>IF('Summary (1)'!A35:D35&lt;&gt;"",'Summary (1)'!A35:D35,"")</f>
        <v/>
      </c>
      <c r="B35" s="911"/>
      <c r="C35" s="911"/>
      <c r="D35" s="979"/>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295">
        <f t="shared" si="5"/>
        <v>0</v>
      </c>
      <c r="AJ35" s="123">
        <f t="shared" si="5"/>
        <v>0</v>
      </c>
      <c r="AK35" s="124">
        <f t="shared" si="5"/>
        <v>0</v>
      </c>
    </row>
    <row r="36" spans="1:37">
      <c r="A36" s="911" t="str">
        <f>IF('Summary (1)'!A36:D36&lt;&gt;"",'Summary (1)'!A36:D36,"")</f>
        <v/>
      </c>
      <c r="B36" s="911"/>
      <c r="C36" s="911"/>
      <c r="D36" s="979"/>
      <c r="E36" s="535"/>
      <c r="F36" s="545"/>
      <c r="G36" s="546">
        <f t="shared" ref="G36:G37" si="6">E36+F36</f>
        <v>0</v>
      </c>
      <c r="H36" s="535"/>
      <c r="I36" s="545"/>
      <c r="J36" s="547">
        <f t="shared" ref="J36:J37" si="7">H36+I36</f>
        <v>0</v>
      </c>
      <c r="K36" s="537"/>
      <c r="L36" s="545"/>
      <c r="M36" s="546">
        <f t="shared" ref="M36:M37" si="8">K36+L36</f>
        <v>0</v>
      </c>
      <c r="N36" s="535"/>
      <c r="O36" s="545"/>
      <c r="P36" s="547">
        <f t="shared" ref="P36:P37" si="9">N36+O36</f>
        <v>0</v>
      </c>
      <c r="Q36" s="535"/>
      <c r="R36" s="545"/>
      <c r="S36" s="547">
        <f t="shared" ref="S36:S37" si="10">Q36+R36</f>
        <v>0</v>
      </c>
      <c r="T36" s="537"/>
      <c r="U36" s="545"/>
      <c r="V36" s="546">
        <f t="shared" ref="V36:V37" si="11">T36+U36</f>
        <v>0</v>
      </c>
      <c r="W36" s="535"/>
      <c r="X36" s="545"/>
      <c r="Y36" s="547">
        <f t="shared" ref="Y36:Y37" si="12">W36+X36</f>
        <v>0</v>
      </c>
      <c r="Z36" s="535"/>
      <c r="AA36" s="545"/>
      <c r="AB36" s="547">
        <f t="shared" ref="AB36:AB37" si="13">Z36+AA36</f>
        <v>0</v>
      </c>
      <c r="AC36" s="535"/>
      <c r="AD36" s="545"/>
      <c r="AE36" s="547">
        <f t="shared" ref="AE36:AE37" si="14">AC36+AD36</f>
        <v>0</v>
      </c>
      <c r="AF36" s="535"/>
      <c r="AG36" s="545"/>
      <c r="AH36" s="547">
        <f t="shared" ref="AH36:AH37" si="15">AF36+AG36</f>
        <v>0</v>
      </c>
      <c r="AI36" s="295">
        <f t="shared" ref="AI36:AI37" si="16">SUM(E36,H36,K36,N36,Q36,T36,W36,Z36,AC36,AF36)</f>
        <v>0</v>
      </c>
      <c r="AJ36" s="123">
        <f t="shared" ref="AJ36:AJ37" si="17">SUM(F36,I36,L36,O36,R36,U36,X36,AA36,AD36,AG36)</f>
        <v>0</v>
      </c>
      <c r="AK36" s="124">
        <f t="shared" ref="AK36:AK37" si="18">SUM(G36,J36,M36,P36,S36,V36,Y36,AB36,AE36,AH36)</f>
        <v>0</v>
      </c>
    </row>
    <row r="37" spans="1:37">
      <c r="A37" s="911" t="str">
        <f>IF('Summary (1)'!A37:D37&lt;&gt;"",'Summary (1)'!A37:D37,"")</f>
        <v/>
      </c>
      <c r="B37" s="911"/>
      <c r="C37" s="911"/>
      <c r="D37" s="979"/>
      <c r="E37" s="535"/>
      <c r="F37" s="545"/>
      <c r="G37" s="546">
        <f t="shared" si="6"/>
        <v>0</v>
      </c>
      <c r="H37" s="535"/>
      <c r="I37" s="545"/>
      <c r="J37" s="547">
        <f t="shared" si="7"/>
        <v>0</v>
      </c>
      <c r="K37" s="537"/>
      <c r="L37" s="545"/>
      <c r="M37" s="546">
        <f t="shared" si="8"/>
        <v>0</v>
      </c>
      <c r="N37" s="535"/>
      <c r="O37" s="545"/>
      <c r="P37" s="547">
        <f t="shared" si="9"/>
        <v>0</v>
      </c>
      <c r="Q37" s="535"/>
      <c r="R37" s="545"/>
      <c r="S37" s="547">
        <f t="shared" si="10"/>
        <v>0</v>
      </c>
      <c r="T37" s="537"/>
      <c r="U37" s="545"/>
      <c r="V37" s="546">
        <f t="shared" si="11"/>
        <v>0</v>
      </c>
      <c r="W37" s="535"/>
      <c r="X37" s="545"/>
      <c r="Y37" s="547">
        <f t="shared" si="12"/>
        <v>0</v>
      </c>
      <c r="Z37" s="535"/>
      <c r="AA37" s="545"/>
      <c r="AB37" s="547">
        <f t="shared" si="13"/>
        <v>0</v>
      </c>
      <c r="AC37" s="535"/>
      <c r="AD37" s="545"/>
      <c r="AE37" s="547">
        <f t="shared" si="14"/>
        <v>0</v>
      </c>
      <c r="AF37" s="535"/>
      <c r="AG37" s="545"/>
      <c r="AH37" s="547">
        <f t="shared" si="15"/>
        <v>0</v>
      </c>
      <c r="AI37" s="295">
        <f t="shared" si="16"/>
        <v>0</v>
      </c>
      <c r="AJ37" s="123">
        <f t="shared" si="17"/>
        <v>0</v>
      </c>
      <c r="AK37" s="124">
        <f t="shared" si="18"/>
        <v>0</v>
      </c>
    </row>
    <row r="38" spans="1:37">
      <c r="A38" s="911" t="str">
        <f>IF('Summary (1)'!A38:D38&lt;&gt;"",'Summary (1)'!A38:D38,"")</f>
        <v/>
      </c>
      <c r="B38" s="911"/>
      <c r="C38" s="911"/>
      <c r="D38" s="979"/>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295">
        <f t="shared" si="5"/>
        <v>0</v>
      </c>
      <c r="AJ38" s="123">
        <f t="shared" si="5"/>
        <v>0</v>
      </c>
      <c r="AK38" s="136">
        <f t="shared" si="5"/>
        <v>0</v>
      </c>
    </row>
    <row r="39" spans="1:37">
      <c r="A39" s="911" t="str">
        <f>IF('Summary (1)'!A39:D39&lt;&gt;"",'Summary (1)'!A39:D39,"")</f>
        <v/>
      </c>
      <c r="B39" s="911"/>
      <c r="C39" s="911"/>
      <c r="D39" s="979"/>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295">
        <f t="shared" si="5"/>
        <v>0</v>
      </c>
      <c r="AJ39" s="123">
        <f t="shared" si="5"/>
        <v>0</v>
      </c>
      <c r="AK39" s="136">
        <f>SUM(G39,J39,M39,P39,S39,V39,Y39,AB39,AE39,AH39)</f>
        <v>0</v>
      </c>
    </row>
    <row r="40" spans="1:37">
      <c r="A40" s="911" t="str">
        <f>IF('Summary (1)'!A40:D40&lt;&gt;"",'Summary (1)'!A40:D40,"")</f>
        <v/>
      </c>
      <c r="B40" s="911"/>
      <c r="C40" s="911"/>
      <c r="D40" s="979"/>
      <c r="E40" s="535"/>
      <c r="F40" s="545"/>
      <c r="G40" s="546">
        <f t="shared" ref="G40:G41" si="19">E40+F40</f>
        <v>0</v>
      </c>
      <c r="H40" s="535"/>
      <c r="I40" s="545"/>
      <c r="J40" s="547">
        <f t="shared" ref="J40:J41" si="20">H40+I40</f>
        <v>0</v>
      </c>
      <c r="K40" s="537"/>
      <c r="L40" s="545"/>
      <c r="M40" s="546">
        <f t="shared" ref="M40:M41" si="21">K40+L40</f>
        <v>0</v>
      </c>
      <c r="N40" s="535"/>
      <c r="O40" s="545"/>
      <c r="P40" s="547">
        <f t="shared" ref="P40:P41" si="22">N40+O40</f>
        <v>0</v>
      </c>
      <c r="Q40" s="535"/>
      <c r="R40" s="545"/>
      <c r="S40" s="547">
        <f t="shared" ref="S40:S41" si="23">Q40+R40</f>
        <v>0</v>
      </c>
      <c r="T40" s="537"/>
      <c r="U40" s="545"/>
      <c r="V40" s="546">
        <f t="shared" ref="V40:V41" si="24">T40+U40</f>
        <v>0</v>
      </c>
      <c r="W40" s="535"/>
      <c r="X40" s="545"/>
      <c r="Y40" s="547">
        <f t="shared" ref="Y40:Y41" si="25">W40+X40</f>
        <v>0</v>
      </c>
      <c r="Z40" s="535"/>
      <c r="AA40" s="545"/>
      <c r="AB40" s="547">
        <f t="shared" ref="AB40:AB41" si="26">Z40+AA40</f>
        <v>0</v>
      </c>
      <c r="AC40" s="535"/>
      <c r="AD40" s="545"/>
      <c r="AE40" s="547">
        <f t="shared" ref="AE40:AE41" si="27">AC40+AD40</f>
        <v>0</v>
      </c>
      <c r="AF40" s="535"/>
      <c r="AG40" s="545"/>
      <c r="AH40" s="547">
        <f t="shared" ref="AH40:AH41" si="28">AF40+AG40</f>
        <v>0</v>
      </c>
      <c r="AI40" s="295">
        <f t="shared" si="5"/>
        <v>0</v>
      </c>
      <c r="AJ40" s="123">
        <f t="shared" si="5"/>
        <v>0</v>
      </c>
      <c r="AK40" s="136">
        <f t="shared" si="5"/>
        <v>0</v>
      </c>
    </row>
    <row r="41" spans="1:37">
      <c r="A41" s="911" t="str">
        <f>IF('Summary (1)'!A41:D41&lt;&gt;"",'Summary (1)'!A41:D41,"")</f>
        <v/>
      </c>
      <c r="B41" s="911"/>
      <c r="C41" s="911"/>
      <c r="D41" s="979"/>
      <c r="E41" s="535"/>
      <c r="F41" s="545"/>
      <c r="G41" s="546">
        <f t="shared" si="19"/>
        <v>0</v>
      </c>
      <c r="H41" s="535"/>
      <c r="I41" s="545"/>
      <c r="J41" s="547">
        <f t="shared" si="20"/>
        <v>0</v>
      </c>
      <c r="K41" s="537"/>
      <c r="L41" s="545"/>
      <c r="M41" s="546">
        <f t="shared" si="21"/>
        <v>0</v>
      </c>
      <c r="N41" s="535"/>
      <c r="O41" s="545"/>
      <c r="P41" s="547">
        <f t="shared" si="22"/>
        <v>0</v>
      </c>
      <c r="Q41" s="535"/>
      <c r="R41" s="545"/>
      <c r="S41" s="547">
        <f t="shared" si="23"/>
        <v>0</v>
      </c>
      <c r="T41" s="537"/>
      <c r="U41" s="545"/>
      <c r="V41" s="546">
        <f t="shared" si="24"/>
        <v>0</v>
      </c>
      <c r="W41" s="535"/>
      <c r="X41" s="545"/>
      <c r="Y41" s="547">
        <f t="shared" si="25"/>
        <v>0</v>
      </c>
      <c r="Z41" s="535"/>
      <c r="AA41" s="545"/>
      <c r="AB41" s="547">
        <f t="shared" si="26"/>
        <v>0</v>
      </c>
      <c r="AC41" s="535"/>
      <c r="AD41" s="545"/>
      <c r="AE41" s="547">
        <f t="shared" si="27"/>
        <v>0</v>
      </c>
      <c r="AF41" s="535"/>
      <c r="AG41" s="545"/>
      <c r="AH41" s="547">
        <f t="shared" si="28"/>
        <v>0</v>
      </c>
      <c r="AI41" s="295">
        <f t="shared" si="5"/>
        <v>0</v>
      </c>
      <c r="AJ41" s="123">
        <f t="shared" si="5"/>
        <v>0</v>
      </c>
      <c r="AK41" s="136">
        <f t="shared" si="5"/>
        <v>0</v>
      </c>
    </row>
    <row r="42" spans="1:37" s="112" customFormat="1">
      <c r="A42" s="1060" t="s">
        <v>192</v>
      </c>
      <c r="B42" s="1060"/>
      <c r="C42" s="1060"/>
      <c r="D42" s="1061"/>
      <c r="E42" s="761">
        <f t="shared" ref="E42:AH42" si="29">SUM(E33:E41)</f>
        <v>0</v>
      </c>
      <c r="F42" s="131">
        <f t="shared" si="29"/>
        <v>0</v>
      </c>
      <c r="G42" s="762">
        <f>SUM(G33:G41)</f>
        <v>0</v>
      </c>
      <c r="H42" s="761">
        <f t="shared" si="29"/>
        <v>0</v>
      </c>
      <c r="I42" s="131">
        <f t="shared" si="29"/>
        <v>0</v>
      </c>
      <c r="J42" s="763">
        <f t="shared" si="29"/>
        <v>0</v>
      </c>
      <c r="K42" s="764">
        <f t="shared" si="29"/>
        <v>0</v>
      </c>
      <c r="L42" s="131">
        <f t="shared" si="29"/>
        <v>0</v>
      </c>
      <c r="M42" s="762">
        <f t="shared" si="29"/>
        <v>0</v>
      </c>
      <c r="N42" s="761">
        <f t="shared" si="29"/>
        <v>0</v>
      </c>
      <c r="O42" s="131">
        <f t="shared" si="29"/>
        <v>0</v>
      </c>
      <c r="P42" s="763">
        <f t="shared" si="29"/>
        <v>0</v>
      </c>
      <c r="Q42" s="761">
        <f t="shared" si="29"/>
        <v>0</v>
      </c>
      <c r="R42" s="131">
        <f t="shared" si="29"/>
        <v>0</v>
      </c>
      <c r="S42" s="763">
        <f t="shared" si="29"/>
        <v>0</v>
      </c>
      <c r="T42" s="764">
        <f t="shared" si="29"/>
        <v>0</v>
      </c>
      <c r="U42" s="131">
        <f t="shared" si="29"/>
        <v>0</v>
      </c>
      <c r="V42" s="762">
        <f t="shared" si="29"/>
        <v>0</v>
      </c>
      <c r="W42" s="761">
        <f t="shared" si="29"/>
        <v>0</v>
      </c>
      <c r="X42" s="131">
        <f t="shared" si="29"/>
        <v>0</v>
      </c>
      <c r="Y42" s="763">
        <f t="shared" si="29"/>
        <v>0</v>
      </c>
      <c r="Z42" s="761">
        <f t="shared" si="29"/>
        <v>0</v>
      </c>
      <c r="AA42" s="131">
        <f t="shared" si="29"/>
        <v>0</v>
      </c>
      <c r="AB42" s="763">
        <f t="shared" si="29"/>
        <v>0</v>
      </c>
      <c r="AC42" s="761">
        <f t="shared" si="29"/>
        <v>0</v>
      </c>
      <c r="AD42" s="131">
        <f t="shared" si="29"/>
        <v>0</v>
      </c>
      <c r="AE42" s="763">
        <f t="shared" si="29"/>
        <v>0</v>
      </c>
      <c r="AF42" s="761">
        <f t="shared" si="29"/>
        <v>0</v>
      </c>
      <c r="AG42" s="131">
        <f t="shared" si="29"/>
        <v>0</v>
      </c>
      <c r="AH42" s="763">
        <f t="shared" si="29"/>
        <v>0</v>
      </c>
      <c r="AI42" s="765">
        <f>SUM(E42,H42,K42,N42,Q42,T42,W42,Z42,AC42,AF42)</f>
        <v>0</v>
      </c>
      <c r="AJ42" s="123">
        <f>SUM(F42,I42,L42,O42,R42,U42,X42,AA42,AD42,AG42)</f>
        <v>0</v>
      </c>
      <c r="AK42" s="766">
        <f>SUM(G42,J42,M42,P42,S42,V42,Y42,AB42,AE42,AH42)</f>
        <v>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535"/>
      <c r="F44" s="545"/>
      <c r="G44" s="546">
        <f t="shared" ref="G44:G48" si="30">E44+F44</f>
        <v>0</v>
      </c>
      <c r="H44" s="535"/>
      <c r="I44" s="545"/>
      <c r="J44" s="547">
        <f t="shared" ref="J44:J48" si="31">H44+I44</f>
        <v>0</v>
      </c>
      <c r="K44" s="537"/>
      <c r="L44" s="545"/>
      <c r="M44" s="546">
        <f t="shared" ref="M44:M48" si="32">K44+L44</f>
        <v>0</v>
      </c>
      <c r="N44" s="535"/>
      <c r="O44" s="545"/>
      <c r="P44" s="547">
        <f t="shared" ref="P44:P48" si="33">N44+O44</f>
        <v>0</v>
      </c>
      <c r="Q44" s="535"/>
      <c r="R44" s="545"/>
      <c r="S44" s="547">
        <f t="shared" ref="S44:S48" si="34">Q44+R44</f>
        <v>0</v>
      </c>
      <c r="T44" s="537"/>
      <c r="U44" s="545"/>
      <c r="V44" s="546">
        <f t="shared" ref="V44:V48" si="35">T44+U44</f>
        <v>0</v>
      </c>
      <c r="W44" s="535"/>
      <c r="X44" s="545"/>
      <c r="Y44" s="547">
        <f t="shared" ref="Y44:Y48" si="36">W44+X44</f>
        <v>0</v>
      </c>
      <c r="Z44" s="535"/>
      <c r="AA44" s="545"/>
      <c r="AB44" s="547">
        <f t="shared" ref="AB44:AB48" si="37">Z44+AA44</f>
        <v>0</v>
      </c>
      <c r="AC44" s="535"/>
      <c r="AD44" s="545"/>
      <c r="AE44" s="547">
        <f t="shared" ref="AE44:AE48" si="38">AC44+AD44</f>
        <v>0</v>
      </c>
      <c r="AF44" s="535"/>
      <c r="AG44" s="545"/>
      <c r="AH44" s="547">
        <f t="shared" ref="AH44:AH48" si="39">AF44+AG44</f>
        <v>0</v>
      </c>
      <c r="AI44" s="295">
        <f t="shared" ref="AI44:AK51" si="40">SUM(E44,H44,K44,N44,Q44,T44,W44,Z44,AC44,AF44)</f>
        <v>0</v>
      </c>
      <c r="AJ44" s="123">
        <f t="shared" si="40"/>
        <v>0</v>
      </c>
      <c r="AK44" s="124">
        <f t="shared" si="40"/>
        <v>0</v>
      </c>
    </row>
    <row r="45" spans="1:37">
      <c r="A45" s="911" t="str">
        <f>IF('Summary (1)'!A45:D45&lt;&gt;"",'Summary (1)'!A45:D45,"")</f>
        <v/>
      </c>
      <c r="B45" s="911"/>
      <c r="C45" s="911"/>
      <c r="D45" s="979"/>
      <c r="E45" s="535"/>
      <c r="F45" s="536"/>
      <c r="G45" s="556">
        <f t="shared" si="30"/>
        <v>0</v>
      </c>
      <c r="H45" s="535"/>
      <c r="I45" s="536"/>
      <c r="J45" s="557">
        <f t="shared" si="31"/>
        <v>0</v>
      </c>
      <c r="K45" s="537"/>
      <c r="L45" s="536"/>
      <c r="M45" s="556">
        <f t="shared" si="32"/>
        <v>0</v>
      </c>
      <c r="N45" s="535"/>
      <c r="O45" s="536"/>
      <c r="P45" s="557">
        <f t="shared" si="33"/>
        <v>0</v>
      </c>
      <c r="Q45" s="535"/>
      <c r="R45" s="536"/>
      <c r="S45" s="557">
        <f t="shared" si="34"/>
        <v>0</v>
      </c>
      <c r="T45" s="537"/>
      <c r="U45" s="536"/>
      <c r="V45" s="556">
        <f t="shared" si="35"/>
        <v>0</v>
      </c>
      <c r="W45" s="535"/>
      <c r="X45" s="536"/>
      <c r="Y45" s="557">
        <f t="shared" si="36"/>
        <v>0</v>
      </c>
      <c r="Z45" s="535"/>
      <c r="AA45" s="536"/>
      <c r="AB45" s="557">
        <f t="shared" si="37"/>
        <v>0</v>
      </c>
      <c r="AC45" s="535"/>
      <c r="AD45" s="536"/>
      <c r="AE45" s="557">
        <f t="shared" si="38"/>
        <v>0</v>
      </c>
      <c r="AF45" s="535"/>
      <c r="AG45" s="536"/>
      <c r="AH45" s="557">
        <f t="shared" si="39"/>
        <v>0</v>
      </c>
      <c r="AI45" s="299">
        <f t="shared" si="40"/>
        <v>0</v>
      </c>
      <c r="AJ45" s="142">
        <f t="shared" si="40"/>
        <v>0</v>
      </c>
      <c r="AK45" s="136">
        <f t="shared" si="40"/>
        <v>0</v>
      </c>
    </row>
    <row r="46" spans="1:37">
      <c r="A46" s="911" t="str">
        <f>IF('Summary (1)'!A46:D46&lt;&gt;"",'Summary (1)'!A46:D46,"")</f>
        <v/>
      </c>
      <c r="B46" s="911"/>
      <c r="C46" s="911"/>
      <c r="D46" s="979"/>
      <c r="E46" s="535"/>
      <c r="F46" s="536"/>
      <c r="G46" s="556">
        <f t="shared" si="30"/>
        <v>0</v>
      </c>
      <c r="H46" s="535"/>
      <c r="I46" s="536"/>
      <c r="J46" s="557">
        <f t="shared" si="31"/>
        <v>0</v>
      </c>
      <c r="K46" s="537"/>
      <c r="L46" s="536"/>
      <c r="M46" s="556">
        <f t="shared" si="32"/>
        <v>0</v>
      </c>
      <c r="N46" s="535"/>
      <c r="O46" s="536"/>
      <c r="P46" s="557">
        <f t="shared" si="33"/>
        <v>0</v>
      </c>
      <c r="Q46" s="535"/>
      <c r="R46" s="536"/>
      <c r="S46" s="557">
        <f t="shared" si="34"/>
        <v>0</v>
      </c>
      <c r="T46" s="537"/>
      <c r="U46" s="536"/>
      <c r="V46" s="556">
        <f t="shared" si="35"/>
        <v>0</v>
      </c>
      <c r="W46" s="535"/>
      <c r="X46" s="536"/>
      <c r="Y46" s="557">
        <f t="shared" si="36"/>
        <v>0</v>
      </c>
      <c r="Z46" s="535"/>
      <c r="AA46" s="536"/>
      <c r="AB46" s="557">
        <f t="shared" si="37"/>
        <v>0</v>
      </c>
      <c r="AC46" s="535"/>
      <c r="AD46" s="536"/>
      <c r="AE46" s="557">
        <f t="shared" si="38"/>
        <v>0</v>
      </c>
      <c r="AF46" s="535"/>
      <c r="AG46" s="536"/>
      <c r="AH46" s="557">
        <f t="shared" si="39"/>
        <v>0</v>
      </c>
      <c r="AI46" s="299">
        <f t="shared" si="40"/>
        <v>0</v>
      </c>
      <c r="AJ46" s="142">
        <f t="shared" si="40"/>
        <v>0</v>
      </c>
      <c r="AK46" s="136">
        <f t="shared" si="40"/>
        <v>0</v>
      </c>
    </row>
    <row r="47" spans="1:37">
      <c r="A47" s="1060" t="str">
        <f>IF('Summary (1)'!A47:D47&lt;&gt;"",'Summary (1)'!A47:D47,"")</f>
        <v/>
      </c>
      <c r="B47" s="1060"/>
      <c r="C47" s="1060"/>
      <c r="D47" s="1061"/>
      <c r="E47" s="535"/>
      <c r="F47" s="536"/>
      <c r="G47" s="556">
        <f t="shared" si="30"/>
        <v>0</v>
      </c>
      <c r="H47" s="535"/>
      <c r="I47" s="536"/>
      <c r="J47" s="557">
        <f t="shared" si="31"/>
        <v>0</v>
      </c>
      <c r="K47" s="537"/>
      <c r="L47" s="536"/>
      <c r="M47" s="556">
        <f t="shared" si="32"/>
        <v>0</v>
      </c>
      <c r="N47" s="535"/>
      <c r="O47" s="536"/>
      <c r="P47" s="557">
        <f t="shared" si="33"/>
        <v>0</v>
      </c>
      <c r="Q47" s="535"/>
      <c r="R47" s="536"/>
      <c r="S47" s="557">
        <f t="shared" si="34"/>
        <v>0</v>
      </c>
      <c r="T47" s="537"/>
      <c r="U47" s="536"/>
      <c r="V47" s="556">
        <f t="shared" si="35"/>
        <v>0</v>
      </c>
      <c r="W47" s="535"/>
      <c r="X47" s="536"/>
      <c r="Y47" s="557">
        <f t="shared" si="36"/>
        <v>0</v>
      </c>
      <c r="Z47" s="535"/>
      <c r="AA47" s="536"/>
      <c r="AB47" s="557">
        <f t="shared" si="37"/>
        <v>0</v>
      </c>
      <c r="AC47" s="535"/>
      <c r="AD47" s="536"/>
      <c r="AE47" s="557">
        <f t="shared" si="38"/>
        <v>0</v>
      </c>
      <c r="AF47" s="535"/>
      <c r="AG47" s="536"/>
      <c r="AH47" s="557">
        <f t="shared" si="39"/>
        <v>0</v>
      </c>
      <c r="AI47" s="299">
        <f t="shared" si="40"/>
        <v>0</v>
      </c>
      <c r="AJ47" s="142">
        <f t="shared" si="40"/>
        <v>0</v>
      </c>
      <c r="AK47" s="136">
        <f t="shared" si="40"/>
        <v>0</v>
      </c>
    </row>
    <row r="48" spans="1:37">
      <c r="A48" s="911" t="str">
        <f>IF('Summary (1)'!A48:D48&lt;&gt;"",'Summary (1)'!A48:D48,"")</f>
        <v/>
      </c>
      <c r="B48" s="911"/>
      <c r="C48" s="911"/>
      <c r="D48" s="979"/>
      <c r="E48" s="535"/>
      <c r="F48" s="536"/>
      <c r="G48" s="556">
        <f t="shared" si="30"/>
        <v>0</v>
      </c>
      <c r="H48" s="535"/>
      <c r="I48" s="536"/>
      <c r="J48" s="557">
        <f t="shared" si="31"/>
        <v>0</v>
      </c>
      <c r="K48" s="537"/>
      <c r="L48" s="536"/>
      <c r="M48" s="556">
        <f t="shared" si="32"/>
        <v>0</v>
      </c>
      <c r="N48" s="535"/>
      <c r="O48" s="536"/>
      <c r="P48" s="557">
        <f t="shared" si="33"/>
        <v>0</v>
      </c>
      <c r="Q48" s="535"/>
      <c r="R48" s="536"/>
      <c r="S48" s="557">
        <f t="shared" si="34"/>
        <v>0</v>
      </c>
      <c r="T48" s="537"/>
      <c r="U48" s="536"/>
      <c r="V48" s="556">
        <f t="shared" si="35"/>
        <v>0</v>
      </c>
      <c r="W48" s="535"/>
      <c r="X48" s="536"/>
      <c r="Y48" s="557">
        <f t="shared" si="36"/>
        <v>0</v>
      </c>
      <c r="Z48" s="535"/>
      <c r="AA48" s="536"/>
      <c r="AB48" s="557">
        <f t="shared" si="37"/>
        <v>0</v>
      </c>
      <c r="AC48" s="535"/>
      <c r="AD48" s="536"/>
      <c r="AE48" s="557">
        <f t="shared" si="38"/>
        <v>0</v>
      </c>
      <c r="AF48" s="535"/>
      <c r="AG48" s="536"/>
      <c r="AH48" s="557">
        <f t="shared" si="39"/>
        <v>0</v>
      </c>
      <c r="AI48" s="299">
        <f t="shared" si="40"/>
        <v>0</v>
      </c>
      <c r="AJ48" s="142">
        <f t="shared" si="40"/>
        <v>0</v>
      </c>
      <c r="AK48" s="136">
        <f t="shared" si="40"/>
        <v>0</v>
      </c>
    </row>
    <row r="49" spans="1:37" ht="18" customHeight="1">
      <c r="A49" s="1060" t="s">
        <v>177</v>
      </c>
      <c r="B49" s="1060"/>
      <c r="C49" s="1060"/>
      <c r="D49" s="1061"/>
      <c r="E49" s="129">
        <f>SUM(E44:E48)</f>
        <v>0</v>
      </c>
      <c r="F49" s="767">
        <f t="shared" ref="F49:AH49" si="41">SUM(F44:F48)</f>
        <v>0</v>
      </c>
      <c r="G49" s="295">
        <f t="shared" si="41"/>
        <v>0</v>
      </c>
      <c r="H49" s="129">
        <f t="shared" si="41"/>
        <v>0</v>
      </c>
      <c r="I49" s="767">
        <f t="shared" si="41"/>
        <v>0</v>
      </c>
      <c r="J49" s="122">
        <f t="shared" si="41"/>
        <v>0</v>
      </c>
      <c r="K49" s="307">
        <f t="shared" si="41"/>
        <v>0</v>
      </c>
      <c r="L49" s="767">
        <f t="shared" si="41"/>
        <v>0</v>
      </c>
      <c r="M49" s="295">
        <f t="shared" si="41"/>
        <v>0</v>
      </c>
      <c r="N49" s="129">
        <f t="shared" si="41"/>
        <v>0</v>
      </c>
      <c r="O49" s="767">
        <f t="shared" si="41"/>
        <v>0</v>
      </c>
      <c r="P49" s="122">
        <f t="shared" si="41"/>
        <v>0</v>
      </c>
      <c r="Q49" s="129">
        <f t="shared" si="41"/>
        <v>0</v>
      </c>
      <c r="R49" s="767">
        <f t="shared" si="41"/>
        <v>0</v>
      </c>
      <c r="S49" s="122">
        <f t="shared" si="41"/>
        <v>0</v>
      </c>
      <c r="T49" s="307">
        <f t="shared" si="41"/>
        <v>0</v>
      </c>
      <c r="U49" s="767">
        <f t="shared" si="41"/>
        <v>0</v>
      </c>
      <c r="V49" s="295">
        <f t="shared" si="41"/>
        <v>0</v>
      </c>
      <c r="W49" s="129">
        <f t="shared" si="41"/>
        <v>0</v>
      </c>
      <c r="X49" s="767">
        <f t="shared" si="41"/>
        <v>0</v>
      </c>
      <c r="Y49" s="122">
        <f t="shared" si="41"/>
        <v>0</v>
      </c>
      <c r="Z49" s="129">
        <f t="shared" si="41"/>
        <v>0</v>
      </c>
      <c r="AA49" s="767">
        <f t="shared" si="41"/>
        <v>0</v>
      </c>
      <c r="AB49" s="122">
        <f t="shared" si="41"/>
        <v>0</v>
      </c>
      <c r="AC49" s="129">
        <f>SUM(AC44:AC48)</f>
        <v>0</v>
      </c>
      <c r="AD49" s="767">
        <f t="shared" si="41"/>
        <v>0</v>
      </c>
      <c r="AE49" s="122">
        <f t="shared" si="41"/>
        <v>0</v>
      </c>
      <c r="AF49" s="129">
        <f>SUM(AF44:AF48)</f>
        <v>0</v>
      </c>
      <c r="AG49" s="767">
        <f t="shared" si="41"/>
        <v>0</v>
      </c>
      <c r="AH49" s="122">
        <f t="shared" si="41"/>
        <v>0</v>
      </c>
      <c r="AI49" s="295">
        <f t="shared" si="40"/>
        <v>0</v>
      </c>
      <c r="AJ49" s="123">
        <f t="shared" si="40"/>
        <v>0</v>
      </c>
      <c r="AK49" s="136">
        <f t="shared" si="40"/>
        <v>0</v>
      </c>
    </row>
    <row r="50" spans="1:37" ht="18" customHeight="1">
      <c r="A50" s="1060"/>
      <c r="B50" s="1060"/>
      <c r="C50" s="1060"/>
      <c r="D50" s="1061"/>
      <c r="E50" s="372"/>
      <c r="F50" s="373"/>
      <c r="G50" s="374"/>
      <c r="H50" s="372"/>
      <c r="I50" s="373"/>
      <c r="J50" s="375"/>
      <c r="K50" s="376"/>
      <c r="L50" s="373"/>
      <c r="M50" s="374"/>
      <c r="N50" s="372"/>
      <c r="O50" s="373"/>
      <c r="P50" s="375"/>
      <c r="Q50" s="372"/>
      <c r="R50" s="373"/>
      <c r="S50" s="375"/>
      <c r="T50" s="376"/>
      <c r="U50" s="373"/>
      <c r="V50" s="374"/>
      <c r="W50" s="372"/>
      <c r="X50" s="373"/>
      <c r="Y50" s="375"/>
      <c r="Z50" s="372"/>
      <c r="AA50" s="373"/>
      <c r="AB50" s="375"/>
      <c r="AC50" s="372"/>
      <c r="AD50" s="373"/>
      <c r="AE50" s="375"/>
      <c r="AF50" s="372"/>
      <c r="AG50" s="373"/>
      <c r="AH50" s="375"/>
      <c r="AI50" s="374"/>
      <c r="AJ50" s="377"/>
      <c r="AK50" s="135"/>
    </row>
    <row r="51" spans="1:37" s="112" customFormat="1" ht="18" customHeight="1">
      <c r="A51" s="1060" t="s">
        <v>178</v>
      </c>
      <c r="B51" s="1060"/>
      <c r="C51" s="1060"/>
      <c r="D51" s="1061"/>
      <c r="E51" s="768">
        <f t="shared" ref="E51:AH51" si="42">E42+E49</f>
        <v>0</v>
      </c>
      <c r="F51" s="769">
        <f t="shared" si="42"/>
        <v>0</v>
      </c>
      <c r="G51" s="770">
        <f t="shared" si="42"/>
        <v>0</v>
      </c>
      <c r="H51" s="768">
        <f t="shared" si="42"/>
        <v>0</v>
      </c>
      <c r="I51" s="769">
        <f t="shared" si="42"/>
        <v>0</v>
      </c>
      <c r="J51" s="771">
        <f t="shared" si="42"/>
        <v>0</v>
      </c>
      <c r="K51" s="769">
        <f t="shared" si="42"/>
        <v>0</v>
      </c>
      <c r="L51" s="769">
        <f t="shared" si="42"/>
        <v>0</v>
      </c>
      <c r="M51" s="770">
        <f t="shared" si="42"/>
        <v>0</v>
      </c>
      <c r="N51" s="768">
        <f t="shared" si="42"/>
        <v>0</v>
      </c>
      <c r="O51" s="769">
        <f t="shared" si="42"/>
        <v>0</v>
      </c>
      <c r="P51" s="771">
        <f t="shared" si="42"/>
        <v>0</v>
      </c>
      <c r="Q51" s="768">
        <f t="shared" si="42"/>
        <v>0</v>
      </c>
      <c r="R51" s="769">
        <f t="shared" si="42"/>
        <v>0</v>
      </c>
      <c r="S51" s="771">
        <f t="shared" si="42"/>
        <v>0</v>
      </c>
      <c r="T51" s="769">
        <f t="shared" si="42"/>
        <v>0</v>
      </c>
      <c r="U51" s="769">
        <f t="shared" si="42"/>
        <v>0</v>
      </c>
      <c r="V51" s="770">
        <f t="shared" si="42"/>
        <v>0</v>
      </c>
      <c r="W51" s="768">
        <f t="shared" si="42"/>
        <v>0</v>
      </c>
      <c r="X51" s="769">
        <f t="shared" si="42"/>
        <v>0</v>
      </c>
      <c r="Y51" s="771">
        <f t="shared" si="42"/>
        <v>0</v>
      </c>
      <c r="Z51" s="768">
        <f t="shared" si="42"/>
        <v>0</v>
      </c>
      <c r="AA51" s="769">
        <f t="shared" si="42"/>
        <v>0</v>
      </c>
      <c r="AB51" s="771">
        <f t="shared" si="42"/>
        <v>0</v>
      </c>
      <c r="AC51" s="768">
        <f t="shared" si="42"/>
        <v>0</v>
      </c>
      <c r="AD51" s="769">
        <f t="shared" si="42"/>
        <v>0</v>
      </c>
      <c r="AE51" s="771">
        <f t="shared" si="42"/>
        <v>0</v>
      </c>
      <c r="AF51" s="768">
        <f t="shared" si="42"/>
        <v>0</v>
      </c>
      <c r="AG51" s="769">
        <f t="shared" si="42"/>
        <v>0</v>
      </c>
      <c r="AH51" s="771">
        <f t="shared" si="42"/>
        <v>0</v>
      </c>
      <c r="AI51" s="770">
        <f t="shared" si="40"/>
        <v>0</v>
      </c>
      <c r="AJ51" s="772">
        <f t="shared" si="40"/>
        <v>0</v>
      </c>
      <c r="AK51" s="576">
        <f t="shared" si="40"/>
        <v>0</v>
      </c>
    </row>
    <row r="52" spans="1:37">
      <c r="A52" s="911" t="s">
        <v>179</v>
      </c>
      <c r="B52" s="911"/>
      <c r="C52" s="911"/>
      <c r="D52" s="979"/>
      <c r="E52" s="126">
        <f>IF(AND(E51-E30&gt;-4,E51-E30&lt;4),0,E51-E30)</f>
        <v>0</v>
      </c>
      <c r="F52" s="773"/>
      <c r="G52" s="774">
        <f>IF(AND(G51-G30&gt;-4,G51-G30&lt;4),0,G51-G30)</f>
        <v>0</v>
      </c>
      <c r="H52" s="126">
        <f>IF(AND(H51-H30&gt;-4,H51-H30&lt;4),0,H51-H30)</f>
        <v>0</v>
      </c>
      <c r="I52" s="773"/>
      <c r="J52" s="775">
        <f>IF(AND(J51-J30&gt;-4,J51-J30&lt;4),0,J51-J30)</f>
        <v>0</v>
      </c>
      <c r="K52" s="306">
        <f>IF(AND(K51-K30&gt;-4,K51-K30&lt;4),0,K51-K30)</f>
        <v>0</v>
      </c>
      <c r="L52" s="773"/>
      <c r="M52" s="774">
        <f>IF(AND(M51-M30&gt;-4,M51-M30&lt;4),0,M51-M30)</f>
        <v>0</v>
      </c>
      <c r="N52" s="126">
        <f>IF(AND(N51-N30&gt;-4,N51-N30&lt;4),0,N51-N30)</f>
        <v>0</v>
      </c>
      <c r="O52" s="773"/>
      <c r="P52" s="775">
        <f>IF(AND(P51-P30&gt;-4,P51-P30&lt;4),0,P51-P30)</f>
        <v>0</v>
      </c>
      <c r="Q52" s="126">
        <f>IF(AND(Q51-Q30&gt;-4,Q51-Q30&lt;4),0,Q51-Q30)</f>
        <v>0</v>
      </c>
      <c r="R52" s="773"/>
      <c r="S52" s="775">
        <f>IF(AND(S51-S30&gt;-4,S51-S30&lt;4),0,S51-S30)</f>
        <v>0</v>
      </c>
      <c r="T52" s="306">
        <f>IF(AND(T51-T30&gt;-4,T51-T30&lt;4),0,T51-T30)</f>
        <v>0</v>
      </c>
      <c r="U52" s="773"/>
      <c r="V52" s="774">
        <f>IF(AND(V51-V30&gt;-4,V51-V30&lt;4),0,V51-V30)</f>
        <v>0</v>
      </c>
      <c r="W52" s="126">
        <f>IF(AND(W51-W30&gt;-4,W51-W30&lt;4),0,W51-W30)</f>
        <v>0</v>
      </c>
      <c r="X52" s="773"/>
      <c r="Y52" s="775">
        <f>IF(AND(Y51-Y30&gt;-4,Y51-Y30&lt;4),0,Y51-Y30)</f>
        <v>0</v>
      </c>
      <c r="Z52" s="126">
        <f>IF(AND(Z51-Z30&gt;-4,Z51-Z30&lt;4),0,Z51-Z30)</f>
        <v>0</v>
      </c>
      <c r="AA52" s="773"/>
      <c r="AB52" s="775">
        <f>IF(AND(AB51-AB30&gt;-4,AB51-AB30&lt;4),0,AB51-AB30)</f>
        <v>0</v>
      </c>
      <c r="AC52" s="126">
        <f>IF(AND(AC51-AC30&gt;-4,AC51-AC30&lt;4),0,AC51-AC30)</f>
        <v>0</v>
      </c>
      <c r="AD52" s="773"/>
      <c r="AE52" s="775">
        <f>IF(AND(AE51-AE30&gt;-4,AE51-AE30&lt;4),0,AE51-AE30)</f>
        <v>0</v>
      </c>
      <c r="AF52" s="126">
        <f>IF(AND(AF51-AF30&gt;-4,AF51-AF30&lt;4),0,AF51-AF30)</f>
        <v>0</v>
      </c>
      <c r="AG52" s="773"/>
      <c r="AH52" s="775">
        <f>IF(AND(AH51-AH30&gt;-4,AH51-AH30&lt;4),0,AH51-AH30)</f>
        <v>0</v>
      </c>
      <c r="AI52" s="295">
        <f>IF(AND(AI51-AI30&gt;-4,AI51-AI30&lt;4),0,AI51-AI30)</f>
        <v>0</v>
      </c>
      <c r="AJ52" s="123"/>
      <c r="AK52" s="776">
        <f>IF(AND(AK51-AK30&gt;-4,AK51-AK30&lt;4),0,AK51-AK30)</f>
        <v>0</v>
      </c>
    </row>
    <row r="53" spans="1:37" ht="12.95" hidden="1"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63" t="str">
        <f>IF('Summary (1)'!B55:E55&lt;&gt;"",'Summary (1)'!B55:E55,"")</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63" t="str">
        <f>IF('Summary (1)'!B56:E56&lt;&gt;"",'Summary (1)'!B56:E56,"")</f>
        <v/>
      </c>
      <c r="C56" s="1063"/>
      <c r="D56" s="106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064" t="str">
        <f>IF('Summary (1)'!B57:E57&lt;&gt;"",'Summary (1)'!B57:E57,"")</f>
        <v/>
      </c>
      <c r="C57" s="1064"/>
      <c r="D57" s="1064"/>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f>'Summary (1)'!C59:D59</f>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43">F73+1</f>
        <v>2</v>
      </c>
      <c r="J73" s="145">
        <f t="shared" si="43"/>
        <v>2</v>
      </c>
      <c r="K73" s="145">
        <f t="shared" si="43"/>
        <v>3</v>
      </c>
      <c r="L73" s="145">
        <f t="shared" si="43"/>
        <v>3</v>
      </c>
      <c r="M73" s="145">
        <f t="shared" si="43"/>
        <v>3</v>
      </c>
      <c r="N73" s="145">
        <f t="shared" si="43"/>
        <v>4</v>
      </c>
      <c r="O73" s="145">
        <f t="shared" si="43"/>
        <v>4</v>
      </c>
      <c r="P73" s="145">
        <f t="shared" si="43"/>
        <v>4</v>
      </c>
      <c r="Q73" s="145">
        <f t="shared" si="43"/>
        <v>5</v>
      </c>
      <c r="R73" s="145">
        <f t="shared" si="43"/>
        <v>5</v>
      </c>
      <c r="S73" s="145">
        <f t="shared" si="43"/>
        <v>5</v>
      </c>
      <c r="T73" s="145">
        <f t="shared" si="43"/>
        <v>6</v>
      </c>
      <c r="U73" s="145">
        <f t="shared" si="43"/>
        <v>6</v>
      </c>
      <c r="V73" s="145">
        <f t="shared" si="43"/>
        <v>6</v>
      </c>
      <c r="W73" s="145">
        <f t="shared" si="43"/>
        <v>7</v>
      </c>
      <c r="X73" s="145">
        <f t="shared" si="43"/>
        <v>7</v>
      </c>
      <c r="Y73" s="145">
        <f t="shared" si="43"/>
        <v>7</v>
      </c>
      <c r="Z73" s="145">
        <f t="shared" si="43"/>
        <v>8</v>
      </c>
      <c r="AA73" s="145">
        <f t="shared" si="43"/>
        <v>8</v>
      </c>
      <c r="AB73" s="145">
        <f t="shared" si="43"/>
        <v>8</v>
      </c>
      <c r="AC73" s="145">
        <f t="shared" si="43"/>
        <v>9</v>
      </c>
      <c r="AD73" s="145">
        <f t="shared" si="43"/>
        <v>9</v>
      </c>
      <c r="AE73" s="145">
        <f t="shared" si="43"/>
        <v>9</v>
      </c>
      <c r="AF73" s="145">
        <f t="shared" si="43"/>
        <v>10</v>
      </c>
      <c r="AG73" s="145">
        <f t="shared" si="43"/>
        <v>10</v>
      </c>
      <c r="AH73" s="145">
        <f t="shared" si="43"/>
        <v>10</v>
      </c>
      <c r="AI73" s="145">
        <f>$D$5</f>
        <v>2</v>
      </c>
      <c r="AJ73" s="145">
        <f>$D$6</f>
        <v>2</v>
      </c>
      <c r="AK73" s="145">
        <f>$D$6</f>
        <v>2</v>
      </c>
    </row>
    <row r="74" spans="1:37">
      <c r="A74" s="145" t="s">
        <v>124</v>
      </c>
      <c r="B74" s="145"/>
      <c r="C74" s="145"/>
      <c r="D74" s="145"/>
      <c r="E74" s="146">
        <f>'Summary (1)'!E74</f>
        <v>45717</v>
      </c>
      <c r="F74" s="146">
        <f>'Summary (1)'!F74</f>
        <v>45717</v>
      </c>
      <c r="G74" s="146">
        <f>'Summary (1)'!G74</f>
        <v>45717</v>
      </c>
      <c r="H74" s="146">
        <f>'Summary (1)'!H74</f>
        <v>45839</v>
      </c>
      <c r="I74" s="146">
        <f>'Summary (1)'!I74</f>
        <v>45839</v>
      </c>
      <c r="J74" s="146">
        <f>'Summary (1)'!J74</f>
        <v>45839</v>
      </c>
      <c r="K74" s="146">
        <f>'Summary (1)'!K74</f>
        <v>46204</v>
      </c>
      <c r="L74" s="146">
        <f>'Summary (1)'!L74</f>
        <v>46204</v>
      </c>
      <c r="M74" s="146">
        <f>'Summary (1)'!M74</f>
        <v>46204</v>
      </c>
      <c r="N74" s="146">
        <f>'Summary (1)'!N74</f>
        <v>46569</v>
      </c>
      <c r="O74" s="146">
        <f>'Summary (1)'!O74</f>
        <v>46569</v>
      </c>
      <c r="P74" s="146">
        <f>'Summary (1)'!P74</f>
        <v>46569</v>
      </c>
      <c r="Q74" s="146">
        <f>'Summary (1)'!Q74</f>
        <v>46935</v>
      </c>
      <c r="R74" s="146">
        <f>'Summary (1)'!R74</f>
        <v>46935</v>
      </c>
      <c r="S74" s="146">
        <f>'Summary (1)'!S74</f>
        <v>46935</v>
      </c>
      <c r="T74" s="146">
        <f>'Summary (1)'!T74</f>
        <v>47300</v>
      </c>
      <c r="U74" s="146">
        <f>'Summary (1)'!U74</f>
        <v>47300</v>
      </c>
      <c r="V74" s="146">
        <f>'Summary (1)'!V74</f>
        <v>47300</v>
      </c>
      <c r="W74" s="146">
        <f>'Summary (1)'!W74</f>
        <v>47665</v>
      </c>
      <c r="X74" s="146">
        <f>'Summary (1)'!X74</f>
        <v>47665</v>
      </c>
      <c r="Y74" s="146">
        <f>'Summary (1)'!Y74</f>
        <v>47665</v>
      </c>
      <c r="Z74" s="146">
        <f>'Summary (1)'!Z74</f>
        <v>48030</v>
      </c>
      <c r="AA74" s="146">
        <f>'Summary (1)'!AA74</f>
        <v>48030</v>
      </c>
      <c r="AB74" s="146">
        <f>'Summary (1)'!AB74</f>
        <v>48030</v>
      </c>
      <c r="AC74" s="146">
        <f>'Summary (1)'!AC74</f>
        <v>48396</v>
      </c>
      <c r="AD74" s="146">
        <f>'Summary (1)'!AD74</f>
        <v>48396</v>
      </c>
      <c r="AE74" s="146">
        <f>'Summary (1)'!AE74</f>
        <v>48396</v>
      </c>
      <c r="AF74" s="146">
        <f>'Summary (1)'!AF74</f>
        <v>48761</v>
      </c>
      <c r="AG74" s="146">
        <f>'Summary (1)'!AG74</f>
        <v>48761</v>
      </c>
      <c r="AH74" s="146">
        <f>'Summary (1)'!AH74</f>
        <v>48761</v>
      </c>
      <c r="AI74" s="146">
        <f>$B$6</f>
        <v>45717</v>
      </c>
      <c r="AJ74" s="146">
        <f>$B$6</f>
        <v>45717</v>
      </c>
      <c r="AK74" s="146">
        <f>$B$6</f>
        <v>45717</v>
      </c>
    </row>
    <row r="75" spans="1:37">
      <c r="A75" s="145" t="s">
        <v>125</v>
      </c>
      <c r="B75" s="145"/>
      <c r="C75" s="145"/>
      <c r="D75" s="145"/>
      <c r="E75" s="146">
        <f>'Summary (1)'!E75</f>
        <v>45838</v>
      </c>
      <c r="F75" s="146">
        <f>'Summary (1)'!F75</f>
        <v>45838</v>
      </c>
      <c r="G75" s="146">
        <f>'Summary (1)'!G75</f>
        <v>45838</v>
      </c>
      <c r="H75" s="146">
        <f>'Summary (1)'!H75</f>
        <v>46203</v>
      </c>
      <c r="I75" s="146">
        <f>'Summary (1)'!I75</f>
        <v>46203</v>
      </c>
      <c r="J75" s="146">
        <f>'Summary (1)'!J75</f>
        <v>46203</v>
      </c>
      <c r="K75" s="146">
        <f>'Summary (1)'!K75</f>
        <v>46568</v>
      </c>
      <c r="L75" s="146">
        <f>'Summary (1)'!L75</f>
        <v>46568</v>
      </c>
      <c r="M75" s="146">
        <f>'Summary (1)'!M75</f>
        <v>46568</v>
      </c>
      <c r="N75" s="146">
        <f>'Summary (1)'!N75</f>
        <v>46934</v>
      </c>
      <c r="O75" s="146">
        <f>'Summary (1)'!O75</f>
        <v>46934</v>
      </c>
      <c r="P75" s="146">
        <f>'Summary (1)'!P75</f>
        <v>46934</v>
      </c>
      <c r="Q75" s="146">
        <f>'Summary (1)'!Q75</f>
        <v>47299</v>
      </c>
      <c r="R75" s="146">
        <f>'Summary (1)'!R75</f>
        <v>47299</v>
      </c>
      <c r="S75" s="146">
        <f>'Summary (1)'!S75</f>
        <v>47299</v>
      </c>
      <c r="T75" s="146">
        <f>'Summary (1)'!T75</f>
        <v>47664</v>
      </c>
      <c r="U75" s="146">
        <f>'Summary (1)'!U75</f>
        <v>47664</v>
      </c>
      <c r="V75" s="146">
        <f>'Summary (1)'!V75</f>
        <v>47664</v>
      </c>
      <c r="W75" s="146">
        <f>'Summary (1)'!W75</f>
        <v>48029</v>
      </c>
      <c r="X75" s="146">
        <f>'Summary (1)'!X75</f>
        <v>48029</v>
      </c>
      <c r="Y75" s="146">
        <f>'Summary (1)'!Y75</f>
        <v>48029</v>
      </c>
      <c r="Z75" s="146">
        <f>'Summary (1)'!Z75</f>
        <v>48395</v>
      </c>
      <c r="AA75" s="146">
        <f>'Summary (1)'!AA75</f>
        <v>48395</v>
      </c>
      <c r="AB75" s="146">
        <f>'Summary (1)'!AB75</f>
        <v>48395</v>
      </c>
      <c r="AC75" s="146">
        <f>'Summary (1)'!AC75</f>
        <v>48760</v>
      </c>
      <c r="AD75" s="146">
        <f>'Summary (1)'!AD75</f>
        <v>48760</v>
      </c>
      <c r="AE75" s="146">
        <f>'Summary (1)'!AE75</f>
        <v>48760</v>
      </c>
      <c r="AF75" s="146">
        <f>'Summary (1)'!AF75</f>
        <v>49125</v>
      </c>
      <c r="AG75" s="146">
        <f>'Summary (1)'!AG75</f>
        <v>49125</v>
      </c>
      <c r="AH75" s="146">
        <f>'Summary (1)'!AH75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44">$B$3</f>
        <v>45717</v>
      </c>
      <c r="G76" s="146">
        <f t="shared" si="44"/>
        <v>45717</v>
      </c>
      <c r="H76" s="146">
        <f t="shared" si="44"/>
        <v>45717</v>
      </c>
      <c r="I76" s="146">
        <f t="shared" si="44"/>
        <v>45717</v>
      </c>
      <c r="J76" s="146">
        <f t="shared" si="44"/>
        <v>45717</v>
      </c>
      <c r="K76" s="146">
        <f t="shared" si="44"/>
        <v>45717</v>
      </c>
      <c r="L76" s="146">
        <f t="shared" si="44"/>
        <v>45717</v>
      </c>
      <c r="M76" s="146">
        <f t="shared" si="44"/>
        <v>45717</v>
      </c>
      <c r="N76" s="146">
        <f t="shared" si="44"/>
        <v>45717</v>
      </c>
      <c r="O76" s="146">
        <f t="shared" si="44"/>
        <v>45717</v>
      </c>
      <c r="P76" s="146">
        <f t="shared" si="44"/>
        <v>45717</v>
      </c>
      <c r="Q76" s="146">
        <f t="shared" si="44"/>
        <v>45717</v>
      </c>
      <c r="R76" s="146">
        <f t="shared" si="44"/>
        <v>45717</v>
      </c>
      <c r="S76" s="146">
        <f t="shared" si="44"/>
        <v>45717</v>
      </c>
      <c r="T76" s="146">
        <f t="shared" si="44"/>
        <v>45717</v>
      </c>
      <c r="U76" s="146">
        <f t="shared" si="44"/>
        <v>45717</v>
      </c>
      <c r="V76" s="146">
        <f t="shared" si="44"/>
        <v>45717</v>
      </c>
      <c r="W76" s="146">
        <f t="shared" si="44"/>
        <v>45717</v>
      </c>
      <c r="X76" s="146">
        <f t="shared" si="44"/>
        <v>45717</v>
      </c>
      <c r="Y76" s="146">
        <f t="shared" si="44"/>
        <v>45717</v>
      </c>
      <c r="Z76" s="146">
        <f t="shared" si="44"/>
        <v>45717</v>
      </c>
      <c r="AA76" s="146">
        <f t="shared" si="44"/>
        <v>45717</v>
      </c>
      <c r="AB76" s="146">
        <f t="shared" si="44"/>
        <v>45717</v>
      </c>
      <c r="AC76" s="146">
        <f t="shared" si="44"/>
        <v>45717</v>
      </c>
      <c r="AD76" s="146">
        <f t="shared" si="44"/>
        <v>45717</v>
      </c>
      <c r="AE76" s="146">
        <f t="shared" si="44"/>
        <v>45717</v>
      </c>
      <c r="AF76" s="146">
        <f t="shared" si="44"/>
        <v>45717</v>
      </c>
      <c r="AG76" s="146">
        <f t="shared" si="44"/>
        <v>45717</v>
      </c>
      <c r="AH76" s="146">
        <f t="shared" si="44"/>
        <v>45717</v>
      </c>
      <c r="AI76" s="146">
        <f t="shared" si="44"/>
        <v>45717</v>
      </c>
      <c r="AJ76" s="146">
        <f t="shared" si="44"/>
        <v>45717</v>
      </c>
      <c r="AK76" s="146">
        <f t="shared" si="44"/>
        <v>45717</v>
      </c>
    </row>
    <row r="77" spans="1:37">
      <c r="A77" s="147" t="s">
        <v>127</v>
      </c>
      <c r="B77" s="147"/>
      <c r="C77" s="147"/>
      <c r="D77" s="147"/>
      <c r="E77" s="147">
        <f>IF((AND(E73&gt;$D$5,E73&lt;=$D$6)),E73-$D$5,0)</f>
        <v>0</v>
      </c>
      <c r="F77" s="147">
        <f t="shared" ref="F77:AH77" si="45">IF((AND(F73&gt;$D$5,F73&lt;=$D$6)),F73-$D$5,0)</f>
        <v>0</v>
      </c>
      <c r="G77" s="147">
        <f t="shared" si="45"/>
        <v>0</v>
      </c>
      <c r="H77" s="147">
        <f t="shared" si="45"/>
        <v>0</v>
      </c>
      <c r="I77" s="147">
        <f t="shared" si="45"/>
        <v>0</v>
      </c>
      <c r="J77" s="147">
        <f t="shared" si="45"/>
        <v>0</v>
      </c>
      <c r="K77" s="147">
        <f t="shared" si="45"/>
        <v>0</v>
      </c>
      <c r="L77" s="147">
        <f t="shared" si="45"/>
        <v>0</v>
      </c>
      <c r="M77" s="147">
        <f t="shared" si="45"/>
        <v>0</v>
      </c>
      <c r="N77" s="147">
        <f t="shared" si="45"/>
        <v>0</v>
      </c>
      <c r="O77" s="147">
        <f t="shared" si="45"/>
        <v>0</v>
      </c>
      <c r="P77" s="147">
        <f t="shared" si="45"/>
        <v>0</v>
      </c>
      <c r="Q77" s="147">
        <f t="shared" si="45"/>
        <v>0</v>
      </c>
      <c r="R77" s="147">
        <f t="shared" si="45"/>
        <v>0</v>
      </c>
      <c r="S77" s="147">
        <f t="shared" si="45"/>
        <v>0</v>
      </c>
      <c r="T77" s="147">
        <f t="shared" si="45"/>
        <v>0</v>
      </c>
      <c r="U77" s="147">
        <f t="shared" si="45"/>
        <v>0</v>
      </c>
      <c r="V77" s="147">
        <f t="shared" si="45"/>
        <v>0</v>
      </c>
      <c r="W77" s="147">
        <f t="shared" si="45"/>
        <v>0</v>
      </c>
      <c r="X77" s="147">
        <f t="shared" si="45"/>
        <v>0</v>
      </c>
      <c r="Y77" s="147">
        <f t="shared" si="45"/>
        <v>0</v>
      </c>
      <c r="Z77" s="147">
        <f t="shared" si="45"/>
        <v>0</v>
      </c>
      <c r="AA77" s="147">
        <f t="shared" si="45"/>
        <v>0</v>
      </c>
      <c r="AB77" s="147">
        <f t="shared" si="45"/>
        <v>0</v>
      </c>
      <c r="AC77" s="147">
        <f t="shared" si="45"/>
        <v>0</v>
      </c>
      <c r="AD77" s="147">
        <f t="shared" si="45"/>
        <v>0</v>
      </c>
      <c r="AE77" s="147">
        <f t="shared" si="45"/>
        <v>0</v>
      </c>
      <c r="AF77" s="147">
        <f t="shared" si="45"/>
        <v>0</v>
      </c>
      <c r="AG77" s="147">
        <f t="shared" si="45"/>
        <v>0</v>
      </c>
      <c r="AH77" s="147">
        <f t="shared" si="45"/>
        <v>0</v>
      </c>
      <c r="AI77" s="890"/>
      <c r="AJ77" s="890"/>
      <c r="AK77"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A59:B59"/>
    <mergeCell ref="C59:D59"/>
    <mergeCell ref="A47:D47"/>
    <mergeCell ref="A48:D48"/>
    <mergeCell ref="A49:D49"/>
    <mergeCell ref="A50:D50"/>
    <mergeCell ref="A51:D51"/>
    <mergeCell ref="A52:D52"/>
    <mergeCell ref="A54:D54"/>
    <mergeCell ref="B55:D55"/>
    <mergeCell ref="B56:D56"/>
    <mergeCell ref="B57:D57"/>
    <mergeCell ref="A58:C58"/>
  </mergeCells>
  <conditionalFormatting sqref="B3 B5:C5 C6 B55:B57">
    <cfRule type="containsBlanks" dxfId="153" priority="32">
      <formula>LEN(TRIM(B3))=0</formula>
    </cfRule>
  </conditionalFormatting>
  <conditionalFormatting sqref="B7:B12">
    <cfRule type="containsBlanks" dxfId="152" priority="23">
      <formula>LEN(TRIM(B7))=0</formula>
    </cfRule>
  </conditionalFormatting>
  <conditionalFormatting sqref="B16">
    <cfRule type="containsBlanks" dxfId="151" priority="10">
      <formula>LEN(TRIM(B16))=0</formula>
    </cfRule>
  </conditionalFormatting>
  <conditionalFormatting sqref="C15">
    <cfRule type="expression" dxfId="150" priority="9">
      <formula>$C$15&lt;0</formula>
    </cfRule>
  </conditionalFormatting>
  <conditionalFormatting sqref="E25 G25:H25 J25:K25 M25:N25 P25:Q25 S25:T25 V25:W25 Y25:Z25 AB25:AC25 AE25:AF25 AH25">
    <cfRule type="containsBlanks" dxfId="149" priority="7">
      <formula>LEN(TRIM(E25))=0</formula>
    </cfRule>
  </conditionalFormatting>
  <conditionalFormatting sqref="E29 G29:H29 J29:K29 M29:N29 P29:Q29 S29:T29 V29:W29 Y29:Z29 AB29:AC29 AE29:AF29 AH29">
    <cfRule type="containsBlanks" dxfId="148" priority="3">
      <formula>LEN(TRIM(E29))=0</formula>
    </cfRule>
  </conditionalFormatting>
  <conditionalFormatting sqref="E18:AH30">
    <cfRule type="expression" dxfId="147" priority="1">
      <formula>E$73&gt;$D$6</formula>
    </cfRule>
  </conditionalFormatting>
  <conditionalFormatting sqref="E21:AH30">
    <cfRule type="expression" dxfId="146" priority="5">
      <formula>E$76&gt;E$75</formula>
    </cfRule>
  </conditionalFormatting>
  <conditionalFormatting sqref="E29:AH29">
    <cfRule type="expression" dxfId="145" priority="2">
      <formula>COUNTIF($A$33:$D$41,"*HUD*")=0</formula>
    </cfRule>
  </conditionalFormatting>
  <conditionalFormatting sqref="E31:AH52">
    <cfRule type="expression" dxfId="144" priority="27">
      <formula>E$76&gt;E$75</formula>
    </cfRule>
    <cfRule type="expression" dxfId="143" priority="34">
      <formula>E$73&gt;$D$6</formula>
    </cfRule>
  </conditionalFormatting>
  <conditionalFormatting sqref="E52:AK52">
    <cfRule type="cellIs" dxfId="142" priority="25" operator="notBetween">
      <formula>-2</formula>
      <formula>2</formula>
    </cfRule>
  </conditionalFormatting>
  <conditionalFormatting sqref="F21:F24 I21:I24 L21:L24 O21:O24 R22:R24 U22:U24 X22:X24 AA22:AA24 AD22:AD24 AG22:AG24 AJ22:AJ24">
    <cfRule type="cellIs" dxfId="141" priority="33" operator="notEqual">
      <formula>0</formula>
    </cfRule>
  </conditionalFormatting>
  <conditionalFormatting sqref="F26:F51 I26:I51 L26:L51 O26:O51 R26:R51 U26:U51 X26:X51 AA26:AA51 AD26:AD51 AG26:AG51">
    <cfRule type="cellIs" dxfId="140" priority="4" operator="notEqual">
      <formula>0</formula>
    </cfRule>
  </conditionalFormatting>
  <conditionalFormatting sqref="AJ26:AJ50">
    <cfRule type="cellIs" dxfId="139" priority="21" operator="notEqual">
      <formula>0</formula>
    </cfRule>
  </conditionalFormatting>
  <conditionalFormatting sqref="AJ51:AJ52 F52 I52 L52 O52 R52 U52 X52 AA52 AD52 AG52">
    <cfRule type="cellIs" dxfId="138" priority="26" operator="notEqual">
      <formula>0</formula>
    </cfRule>
  </conditionalFormatting>
  <printOptions headings="1"/>
  <pageMargins left="0.25" right="0.25" top="0.75" bottom="0.75" header="0.3" footer="0.3"/>
  <pageSetup paperSize="5" scale="2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'Dropdown Lists'!$C$2:$C$6</xm:f>
          </x14:formula1>
          <xm:sqref>B10:D10</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0.249977111117893"/>
    <pageSetUpPr fitToPage="1"/>
  </sheetPr>
  <dimension ref="A1:BV75"/>
  <sheetViews>
    <sheetView showGridLines="0" showZeros="0" zoomScale="85" zoomScaleNormal="85" workbookViewId="0">
      <pane xSplit="1" ySplit="11" topLeftCell="B32"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2.28515625" style="156" customWidth="1"/>
    <col min="2" max="2" width="14.140625" style="158" customWidth="1"/>
    <col min="3" max="5" width="11" style="162" customWidth="1"/>
    <col min="6" max="6" width="15.7109375" style="156" customWidth="1"/>
    <col min="7" max="7" width="15.7109375" style="170" customWidth="1"/>
    <col min="8" max="8" width="15.7109375" style="156" customWidth="1"/>
    <col min="9" max="9" width="14.7109375" style="156" customWidth="1"/>
    <col min="10" max="12" width="11" style="156" customWidth="1"/>
    <col min="13" max="13" width="15.7109375" style="156" customWidth="1"/>
    <col min="14" max="14" width="15.7109375" style="170" customWidth="1"/>
    <col min="15" max="16" width="15.7109375" style="156" customWidth="1"/>
    <col min="17" max="19" width="11" style="156" customWidth="1"/>
    <col min="20" max="20" width="15.7109375" style="156" customWidth="1"/>
    <col min="21" max="21" width="15.7109375" style="170" customWidth="1"/>
    <col min="22" max="23" width="15.7109375" style="156" customWidth="1"/>
    <col min="24" max="26" width="11" style="156" customWidth="1"/>
    <col min="27" max="27" width="15.7109375" style="156" customWidth="1"/>
    <col min="28" max="28" width="15.7109375" style="170" customWidth="1"/>
    <col min="29" max="30" width="15.7109375" style="156" customWidth="1"/>
    <col min="31" max="33" width="11" style="156" customWidth="1"/>
    <col min="34" max="34" width="15.7109375" style="156" customWidth="1"/>
    <col min="35" max="35" width="15.7109375" style="170" customWidth="1"/>
    <col min="36" max="37" width="15.7109375" style="156" customWidth="1"/>
    <col min="38" max="40" width="11" style="156" customWidth="1"/>
    <col min="41" max="41" width="15.7109375" style="156" customWidth="1"/>
    <col min="42" max="42" width="15.7109375" style="170" customWidth="1"/>
    <col min="43" max="44" width="15.7109375" style="156" customWidth="1"/>
    <col min="45" max="47" width="11" style="156" customWidth="1"/>
    <col min="48" max="48" width="15.7109375" style="156" customWidth="1"/>
    <col min="49" max="49" width="15.7109375" style="170" customWidth="1"/>
    <col min="50" max="51" width="15.7109375" style="156" customWidth="1"/>
    <col min="52" max="54" width="11" style="156" customWidth="1"/>
    <col min="55" max="55" width="15.7109375" style="156" customWidth="1"/>
    <col min="56" max="56" width="15.7109375" style="170" customWidth="1"/>
    <col min="57" max="58" width="15.7109375" style="156" customWidth="1"/>
    <col min="59" max="61" width="11" style="156" customWidth="1"/>
    <col min="62" max="62" width="15.7109375" style="156" customWidth="1"/>
    <col min="63" max="63" width="15.7109375" style="170" customWidth="1"/>
    <col min="64" max="65" width="15.7109375" style="156" customWidth="1"/>
    <col min="66" max="68" width="11" style="156" customWidth="1"/>
    <col min="69" max="69" width="15.7109375" style="156" customWidth="1"/>
    <col min="70" max="70" width="15.7109375" style="170" customWidth="1"/>
    <col min="71" max="73" width="15.7109375" style="156" customWidth="1"/>
    <col min="74" max="74" width="15.7109375" style="173" customWidth="1"/>
    <col min="75" max="75" width="11.28515625" style="156" customWidth="1"/>
    <col min="76" max="16384" width="17.7109375" style="156"/>
  </cols>
  <sheetData>
    <row r="1" spans="1:74" ht="15.95" thickBot="1">
      <c r="A1" s="166" t="str">
        <f>'Summary (7)'!A1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(7)'!B3</f>
        <v>45717</v>
      </c>
      <c r="C3" s="161"/>
      <c r="D3" s="161"/>
      <c r="E3" s="160"/>
      <c r="G3" s="171"/>
      <c r="H3" s="157"/>
      <c r="I3" s="157"/>
      <c r="J3" s="157"/>
      <c r="K3" s="157"/>
      <c r="L3" s="157"/>
      <c r="M3" s="157"/>
      <c r="O3" s="157"/>
      <c r="P3" s="157"/>
      <c r="Q3" s="157"/>
      <c r="R3" s="157"/>
      <c r="S3" s="157"/>
      <c r="BT3" s="159"/>
      <c r="BU3" s="159"/>
      <c r="BV3" s="175"/>
    </row>
    <row r="4" spans="1:74">
      <c r="A4" s="529" t="str">
        <f>'Summary (7)'!A7</f>
        <v>Provider Name</v>
      </c>
      <c r="B4" s="526">
        <f>'Summary (7)'!B7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(7)'!A8</f>
        <v>Program</v>
      </c>
      <c r="B5" s="526" t="str">
        <f>'Summary (7)'!B8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(7)'!A9</f>
        <v>F$P Contract ID#</v>
      </c>
      <c r="B6" s="527" t="str">
        <f>'Summary (7)'!B9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504">
        <f>'Summary (7)'!B12</f>
        <v>0</v>
      </c>
      <c r="C7" s="1211" t="str">
        <f>'Summary (7)'!F17</f>
        <v xml:space="preserve"> </v>
      </c>
      <c r="D7" s="1211"/>
      <c r="E7" s="1211"/>
      <c r="F7" s="1211"/>
      <c r="G7" s="1211"/>
      <c r="H7" s="1211"/>
      <c r="I7" s="1185" t="str">
        <f>'Summary (7)'!I17</f>
        <v xml:space="preserve"> </v>
      </c>
      <c r="J7" s="1185"/>
      <c r="K7" s="1185"/>
      <c r="L7" s="1185"/>
      <c r="M7" s="1185"/>
      <c r="N7" s="1185"/>
      <c r="O7" s="1185"/>
      <c r="P7" s="1185" t="str">
        <f>'Summary (7)'!L17</f>
        <v xml:space="preserve"> </v>
      </c>
      <c r="Q7" s="1185"/>
      <c r="R7" s="1185"/>
      <c r="S7" s="1185"/>
      <c r="T7" s="1185"/>
      <c r="U7" s="1185"/>
      <c r="V7" s="1185"/>
      <c r="W7" s="1185" t="str">
        <f>'Summary (7)'!O17</f>
        <v xml:space="preserve"> </v>
      </c>
      <c r="X7" s="1185"/>
      <c r="Y7" s="1185"/>
      <c r="Z7" s="1185"/>
      <c r="AA7" s="1185"/>
      <c r="AB7" s="1185"/>
      <c r="AC7" s="1185"/>
      <c r="AD7" s="1185" t="str">
        <f>'Summary (7)'!R17</f>
        <v xml:space="preserve"> </v>
      </c>
      <c r="AE7" s="1185"/>
      <c r="AF7" s="1185"/>
      <c r="AG7" s="1185"/>
      <c r="AH7" s="1185"/>
      <c r="AI7" s="1185"/>
      <c r="AJ7" s="1185"/>
      <c r="AK7" s="1185" t="str">
        <f>'Summary (7)'!U17</f>
        <v xml:space="preserve"> </v>
      </c>
      <c r="AL7" s="1185"/>
      <c r="AM7" s="1185"/>
      <c r="AN7" s="1185"/>
      <c r="AO7" s="1185"/>
      <c r="AP7" s="1185"/>
      <c r="AQ7" s="1185"/>
      <c r="AR7" s="1185" t="str">
        <f>'Summary (7)'!X17</f>
        <v xml:space="preserve"> </v>
      </c>
      <c r="AS7" s="1185"/>
      <c r="AT7" s="1185"/>
      <c r="AU7" s="1185"/>
      <c r="AV7" s="1185"/>
      <c r="AW7" s="1185"/>
      <c r="AX7" s="1185"/>
      <c r="AY7" s="1185" t="str">
        <f>'Summary (7)'!AA17</f>
        <v xml:space="preserve"> </v>
      </c>
      <c r="AZ7" s="1185"/>
      <c r="BA7" s="1185"/>
      <c r="BB7" s="1185"/>
      <c r="BC7" s="1185"/>
      <c r="BD7" s="1185"/>
      <c r="BE7" s="1185"/>
      <c r="BF7" s="1185" t="str">
        <f>'Summary (7)'!AD17</f>
        <v xml:space="preserve"> </v>
      </c>
      <c r="BG7" s="1185"/>
      <c r="BH7" s="1185"/>
      <c r="BI7" s="1185"/>
      <c r="BJ7" s="1185"/>
      <c r="BK7" s="1185"/>
      <c r="BL7" s="1185"/>
      <c r="BM7" s="1185" t="str">
        <f>'Summary (7)'!AG17</f>
        <v xml:space="preserve"> </v>
      </c>
      <c r="BN7" s="1185"/>
      <c r="BO7" s="1185"/>
      <c r="BP7" s="1185"/>
      <c r="BQ7" s="1185"/>
      <c r="BR7" s="1185"/>
      <c r="BS7" s="1185"/>
      <c r="BT7" s="896"/>
      <c r="BU7" s="896"/>
      <c r="BV7" s="896"/>
    </row>
    <row r="8" spans="1:74" ht="18" customHeight="1" thickBot="1">
      <c r="A8" s="531"/>
      <c r="B8" s="1320" t="s">
        <v>135</v>
      </c>
      <c r="C8" s="1321"/>
      <c r="D8" s="1321"/>
      <c r="E8" s="1321"/>
      <c r="F8" s="1321"/>
      <c r="G8" s="1321"/>
      <c r="H8" s="1322"/>
      <c r="I8" s="1323" t="s">
        <v>136</v>
      </c>
      <c r="J8" s="1324"/>
      <c r="K8" s="1324"/>
      <c r="L8" s="1324"/>
      <c r="M8" s="1324"/>
      <c r="N8" s="1324"/>
      <c r="O8" s="1325"/>
      <c r="P8" s="1326" t="s">
        <v>137</v>
      </c>
      <c r="Q8" s="1327"/>
      <c r="R8" s="1327"/>
      <c r="S8" s="1327"/>
      <c r="T8" s="1327"/>
      <c r="U8" s="1327"/>
      <c r="V8" s="1328"/>
      <c r="W8" s="1329" t="s">
        <v>138</v>
      </c>
      <c r="X8" s="1330"/>
      <c r="Y8" s="1330"/>
      <c r="Z8" s="1330"/>
      <c r="AA8" s="1330"/>
      <c r="AB8" s="1330"/>
      <c r="AC8" s="1331"/>
      <c r="AD8" s="1332" t="s">
        <v>139</v>
      </c>
      <c r="AE8" s="1333"/>
      <c r="AF8" s="1333"/>
      <c r="AG8" s="1333"/>
      <c r="AH8" s="1333"/>
      <c r="AI8" s="1333"/>
      <c r="AJ8" s="1334"/>
      <c r="AK8" s="1305" t="s">
        <v>140</v>
      </c>
      <c r="AL8" s="1306"/>
      <c r="AM8" s="1306"/>
      <c r="AN8" s="1306"/>
      <c r="AO8" s="1306"/>
      <c r="AP8" s="1306"/>
      <c r="AQ8" s="1307"/>
      <c r="AR8" s="1308" t="s">
        <v>141</v>
      </c>
      <c r="AS8" s="1309"/>
      <c r="AT8" s="1309"/>
      <c r="AU8" s="1309"/>
      <c r="AV8" s="1309"/>
      <c r="AW8" s="1309"/>
      <c r="AX8" s="1310"/>
      <c r="AY8" s="1311" t="s">
        <v>142</v>
      </c>
      <c r="AZ8" s="1312"/>
      <c r="BA8" s="1312"/>
      <c r="BB8" s="1312"/>
      <c r="BC8" s="1312"/>
      <c r="BD8" s="1312"/>
      <c r="BE8" s="1313"/>
      <c r="BF8" s="1314" t="s">
        <v>143</v>
      </c>
      <c r="BG8" s="1315"/>
      <c r="BH8" s="1315"/>
      <c r="BI8" s="1315"/>
      <c r="BJ8" s="1315"/>
      <c r="BK8" s="1315"/>
      <c r="BL8" s="1316"/>
      <c r="BM8" s="1317" t="s">
        <v>144</v>
      </c>
      <c r="BN8" s="1318"/>
      <c r="BO8" s="1318"/>
      <c r="BP8" s="1318"/>
      <c r="BQ8" s="1318"/>
      <c r="BR8" s="1318"/>
      <c r="BS8" s="1319"/>
      <c r="BT8" s="1108" t="s">
        <v>163</v>
      </c>
      <c r="BU8" s="1109"/>
      <c r="BV8" s="1110"/>
    </row>
    <row r="9" spans="1:74" s="278" customFormat="1" ht="31.5" customHeight="1">
      <c r="A9" s="522" t="s">
        <v>194</v>
      </c>
      <c r="B9" s="1198" t="s">
        <v>195</v>
      </c>
      <c r="C9" s="1199"/>
      <c r="D9" s="1194" t="s">
        <v>196</v>
      </c>
      <c r="E9" s="1195"/>
      <c r="F9" s="261" t="str">
        <f>'Summary (7)'!E19</f>
        <v>3/1/2025 - 6/30/2025</v>
      </c>
      <c r="G9" s="411" t="str">
        <f>'Summary (7)'!F19</f>
        <v>3/1/2025 - 6/30/2025</v>
      </c>
      <c r="H9" s="325" t="str">
        <f>'Summary (7)'!G19</f>
        <v>3/1/2025 - 6/30/2025</v>
      </c>
      <c r="I9" s="1205" t="s">
        <v>195</v>
      </c>
      <c r="J9" s="1206"/>
      <c r="K9" s="1209" t="s">
        <v>196</v>
      </c>
      <c r="L9" s="1206"/>
      <c r="M9" s="262" t="str">
        <f>'Summary (7)'!H19</f>
        <v>7/1/2025 - 6/30/2026</v>
      </c>
      <c r="N9" s="408" t="str">
        <f>'Summary (7)'!I19</f>
        <v>7/1/2025 - 6/30/2026</v>
      </c>
      <c r="O9" s="339" t="str">
        <f>'Summary (7)'!J19</f>
        <v>7/1/2025 - 6/30/2026</v>
      </c>
      <c r="P9" s="1145" t="s">
        <v>195</v>
      </c>
      <c r="Q9" s="1146"/>
      <c r="R9" s="1149" t="s">
        <v>196</v>
      </c>
      <c r="S9" s="1146"/>
      <c r="T9" s="263" t="str">
        <f>'Summary (7)'!K19</f>
        <v>N/A</v>
      </c>
      <c r="U9" s="407" t="str">
        <f>'Summary (7)'!L19</f>
        <v>N/A</v>
      </c>
      <c r="V9" s="342" t="str">
        <f>'Summary (7)'!M19</f>
        <v>N/A</v>
      </c>
      <c r="W9" s="1186" t="s">
        <v>195</v>
      </c>
      <c r="X9" s="1187"/>
      <c r="Y9" s="1190" t="s">
        <v>196</v>
      </c>
      <c r="Z9" s="1187"/>
      <c r="AA9" s="264" t="str">
        <f>'Summary (7)'!N19</f>
        <v>N/A</v>
      </c>
      <c r="AB9" s="405" t="str">
        <f>'Summary (7)'!O19</f>
        <v>N/A</v>
      </c>
      <c r="AC9" s="345" t="str">
        <f>'Summary (7)'!P19</f>
        <v>N/A</v>
      </c>
      <c r="AD9" s="1166" t="s">
        <v>195</v>
      </c>
      <c r="AE9" s="1167"/>
      <c r="AF9" s="1170" t="s">
        <v>196</v>
      </c>
      <c r="AG9" s="1167"/>
      <c r="AH9" s="898" t="str">
        <f>'Summary (7)'!Q19</f>
        <v>N/A</v>
      </c>
      <c r="AI9" s="394" t="str">
        <f>'Summary (7)'!R19</f>
        <v>N/A</v>
      </c>
      <c r="AJ9" s="348" t="str">
        <f>'Summary (7)'!S19</f>
        <v>N/A</v>
      </c>
      <c r="AK9" s="1157" t="s">
        <v>195</v>
      </c>
      <c r="AL9" s="1158"/>
      <c r="AM9" s="1161" t="s">
        <v>196</v>
      </c>
      <c r="AN9" s="1158"/>
      <c r="AO9" s="897" t="str">
        <f>'Summary (7)'!T19</f>
        <v>N/A</v>
      </c>
      <c r="AP9" s="387" t="str">
        <f>'Summary (7)'!U19</f>
        <v>N/A</v>
      </c>
      <c r="AQ9" s="352" t="str">
        <f>'Summary (7)'!V19</f>
        <v>N/A</v>
      </c>
      <c r="AR9" s="1192" t="s">
        <v>195</v>
      </c>
      <c r="AS9" s="1179"/>
      <c r="AT9" s="1178" t="s">
        <v>196</v>
      </c>
      <c r="AU9" s="1179"/>
      <c r="AV9" s="893" t="str">
        <f>'Summary (7)'!W19</f>
        <v>N/A</v>
      </c>
      <c r="AW9" s="396" t="str">
        <f>'Summary (7)'!X19</f>
        <v>N/A</v>
      </c>
      <c r="AX9" s="355" t="str">
        <f>'Summary (7)'!Y19</f>
        <v>N/A</v>
      </c>
      <c r="AY9" s="1117" t="s">
        <v>195</v>
      </c>
      <c r="AZ9" s="1118"/>
      <c r="BA9" s="1121" t="s">
        <v>196</v>
      </c>
      <c r="BB9" s="1118"/>
      <c r="BC9" s="899" t="str">
        <f>'Summary (7)'!Z19</f>
        <v>N/A</v>
      </c>
      <c r="BD9" s="398" t="str">
        <f>'Summary (7)'!AA19</f>
        <v>N/A</v>
      </c>
      <c r="BE9" s="358" t="str">
        <f>'Summary (7)'!AB19</f>
        <v>N/A</v>
      </c>
      <c r="BF9" s="1129" t="s">
        <v>195</v>
      </c>
      <c r="BG9" s="1130"/>
      <c r="BH9" s="1133" t="s">
        <v>196</v>
      </c>
      <c r="BI9" s="1130"/>
      <c r="BJ9" s="900" t="str">
        <f>'Summary (7)'!AC19</f>
        <v>N/A</v>
      </c>
      <c r="BK9" s="400" t="str">
        <f>'Summary (7)'!AD19</f>
        <v>N/A</v>
      </c>
      <c r="BL9" s="361" t="str">
        <f>'Summary (7)'!AE19</f>
        <v>N/A</v>
      </c>
      <c r="BM9" s="1111" t="s">
        <v>195</v>
      </c>
      <c r="BN9" s="1112"/>
      <c r="BO9" s="1115" t="s">
        <v>196</v>
      </c>
      <c r="BP9" s="1112"/>
      <c r="BQ9" s="273" t="str">
        <f>'Summary (7)'!AF19</f>
        <v>N/A</v>
      </c>
      <c r="BR9" s="402" t="str">
        <f>'Summary (7)'!AG19</f>
        <v>N/A</v>
      </c>
      <c r="BS9" s="274" t="str">
        <f>'Summary (7)'!AH19</f>
        <v>N/A</v>
      </c>
      <c r="BT9" s="275" t="str">
        <f>'Summary (7)'!AI19</f>
        <v>3/1/2025 - 6/30/2026</v>
      </c>
      <c r="BU9" s="276" t="str">
        <f>'Summary (7)'!AJ19</f>
        <v>3/1/2025 - 6/30/2026</v>
      </c>
      <c r="BV9" s="277" t="str">
        <f>'Summary (7)'!AK19</f>
        <v>3/1/2025 - 6/30/2026</v>
      </c>
    </row>
    <row r="10" spans="1:74" s="227" customFormat="1" ht="15.75" customHeight="1">
      <c r="A10" s="523"/>
      <c r="B10" s="1200"/>
      <c r="C10" s="1201"/>
      <c r="D10" s="1196"/>
      <c r="E10" s="1197"/>
      <c r="F10" s="265" t="str">
        <f>'Summary (7)'!E20</f>
        <v/>
      </c>
      <c r="G10" s="411" t="str">
        <f>'Summary (7)'!F20</f>
        <v xml:space="preserve"> </v>
      </c>
      <c r="H10" s="326" t="str">
        <f>'Summary (7)'!G20</f>
        <v>New</v>
      </c>
      <c r="I10" s="1207"/>
      <c r="J10" s="1208"/>
      <c r="K10" s="1210"/>
      <c r="L10" s="1208"/>
      <c r="M10" s="266" t="str">
        <f>'Summary (7)'!H20</f>
        <v/>
      </c>
      <c r="N10" s="408" t="str">
        <f>'Summary (7)'!I20</f>
        <v xml:space="preserve"> </v>
      </c>
      <c r="O10" s="340" t="str">
        <f>'Summary (7)'!J20</f>
        <v>New</v>
      </c>
      <c r="P10" s="1147"/>
      <c r="Q10" s="1148"/>
      <c r="R10" s="1150"/>
      <c r="S10" s="1148"/>
      <c r="T10" s="267" t="str">
        <f>'Summary (7)'!K20</f>
        <v/>
      </c>
      <c r="U10" s="407" t="str">
        <f>'Summary (7)'!L20</f>
        <v xml:space="preserve"> </v>
      </c>
      <c r="V10" s="343" t="str">
        <f>'Summary (7)'!M20</f>
        <v>New</v>
      </c>
      <c r="W10" s="1188"/>
      <c r="X10" s="1189"/>
      <c r="Y10" s="1191"/>
      <c r="Z10" s="1189"/>
      <c r="AA10" s="268" t="str">
        <f>'Summary (7)'!N20</f>
        <v/>
      </c>
      <c r="AB10" s="406" t="str">
        <f>'Summary (7)'!O20</f>
        <v xml:space="preserve"> </v>
      </c>
      <c r="AC10" s="346" t="str">
        <f>'Summary (7)'!P20</f>
        <v>New</v>
      </c>
      <c r="AD10" s="1168"/>
      <c r="AE10" s="1169"/>
      <c r="AF10" s="1171"/>
      <c r="AG10" s="1169"/>
      <c r="AH10" s="269" t="str">
        <f>'Summary (7)'!Q20</f>
        <v/>
      </c>
      <c r="AI10" s="395" t="str">
        <f>'Summary (7)'!R20</f>
        <v xml:space="preserve"> </v>
      </c>
      <c r="AJ10" s="349" t="str">
        <f>'Summary (7)'!S20</f>
        <v>New</v>
      </c>
      <c r="AK10" s="1159"/>
      <c r="AL10" s="1160"/>
      <c r="AM10" s="1162"/>
      <c r="AN10" s="1160"/>
      <c r="AO10" s="279" t="str">
        <f>'Summary (7)'!T20</f>
        <v/>
      </c>
      <c r="AP10" s="388" t="str">
        <f>'Summary (7)'!U20</f>
        <v xml:space="preserve"> </v>
      </c>
      <c r="AQ10" s="353" t="str">
        <f>'Summary (7)'!V20</f>
        <v>New</v>
      </c>
      <c r="AR10" s="1193"/>
      <c r="AS10" s="1181"/>
      <c r="AT10" s="1180"/>
      <c r="AU10" s="1181"/>
      <c r="AV10" s="280" t="str">
        <f>'Summary (7)'!W20</f>
        <v/>
      </c>
      <c r="AW10" s="397" t="str">
        <f>'Summary (7)'!X20</f>
        <v xml:space="preserve"> </v>
      </c>
      <c r="AX10" s="356" t="str">
        <f>'Summary (7)'!Y20</f>
        <v>New</v>
      </c>
      <c r="AY10" s="1119"/>
      <c r="AZ10" s="1120"/>
      <c r="BA10" s="1122"/>
      <c r="BB10" s="1120"/>
      <c r="BC10" s="281" t="str">
        <f>'Summary (7)'!Z20</f>
        <v/>
      </c>
      <c r="BD10" s="399" t="str">
        <f>'Summary (7)'!AA20</f>
        <v xml:space="preserve"> </v>
      </c>
      <c r="BE10" s="359" t="str">
        <f>'Summary (7)'!AB20</f>
        <v>New</v>
      </c>
      <c r="BF10" s="1131"/>
      <c r="BG10" s="1132"/>
      <c r="BH10" s="1134"/>
      <c r="BI10" s="1132"/>
      <c r="BJ10" s="282" t="str">
        <f>'Summary (7)'!AC20</f>
        <v/>
      </c>
      <c r="BK10" s="401" t="str">
        <f>'Summary (7)'!AD20</f>
        <v xml:space="preserve"> </v>
      </c>
      <c r="BL10" s="362" t="str">
        <f>'Summary (7)'!AE20</f>
        <v>New</v>
      </c>
      <c r="BM10" s="1113"/>
      <c r="BN10" s="1114"/>
      <c r="BO10" s="1116"/>
      <c r="BP10" s="1114"/>
      <c r="BQ10" s="283" t="str">
        <f>'Summary (7)'!AF20</f>
        <v/>
      </c>
      <c r="BR10" s="403" t="str">
        <f>'Summary (7)'!AG20</f>
        <v xml:space="preserve"> </v>
      </c>
      <c r="BS10" s="284" t="str">
        <f>'Summary (7)'!AH20</f>
        <v>New</v>
      </c>
      <c r="BT10" s="285" t="str">
        <f>'Summary (7)'!AI20</f>
        <v/>
      </c>
      <c r="BU10" s="253" t="s">
        <v>58</v>
      </c>
      <c r="BV10" s="286" t="str">
        <f>'Summary (7)'!AK20</f>
        <v>New</v>
      </c>
    </row>
    <row r="11" spans="1:74" s="227" customFormat="1" ht="46.5">
      <c r="A11" s="524"/>
      <c r="B11" s="327" t="s">
        <v>197</v>
      </c>
      <c r="C11" s="271" t="s">
        <v>198</v>
      </c>
      <c r="D11" s="271" t="s">
        <v>199</v>
      </c>
      <c r="E11" s="271" t="s">
        <v>200</v>
      </c>
      <c r="F11" s="261" t="s">
        <v>201</v>
      </c>
      <c r="G11" s="411" t="s">
        <v>202</v>
      </c>
      <c r="H11" s="325" t="s">
        <v>201</v>
      </c>
      <c r="I11" s="341" t="s">
        <v>197</v>
      </c>
      <c r="J11" s="262" t="s">
        <v>198</v>
      </c>
      <c r="K11" s="262" t="s">
        <v>199</v>
      </c>
      <c r="L11" s="262" t="s">
        <v>200</v>
      </c>
      <c r="M11" s="262" t="str">
        <f>F11</f>
        <v>Budgeted Salary</v>
      </c>
      <c r="N11" s="408" t="str">
        <f>G11</f>
        <v>Change</v>
      </c>
      <c r="O11" s="339" t="str">
        <f>H11</f>
        <v>Budgeted Salary</v>
      </c>
      <c r="P11" s="344" t="s">
        <v>197</v>
      </c>
      <c r="Q11" s="263" t="s">
        <v>198</v>
      </c>
      <c r="R11" s="263" t="s">
        <v>199</v>
      </c>
      <c r="S11" s="263" t="s">
        <v>200</v>
      </c>
      <c r="T11" s="263" t="str">
        <f>M11</f>
        <v>Budgeted Salary</v>
      </c>
      <c r="U11" s="407" t="str">
        <f>N11</f>
        <v>Change</v>
      </c>
      <c r="V11" s="342" t="str">
        <f>O11</f>
        <v>Budgeted Salary</v>
      </c>
      <c r="W11" s="347" t="s">
        <v>197</v>
      </c>
      <c r="X11" s="272" t="s">
        <v>198</v>
      </c>
      <c r="Y11" s="272" t="s">
        <v>199</v>
      </c>
      <c r="Z11" s="272" t="s">
        <v>200</v>
      </c>
      <c r="AA11" s="268" t="str">
        <f>T11</f>
        <v>Budgeted Salary</v>
      </c>
      <c r="AB11" s="406" t="str">
        <f>U11</f>
        <v>Change</v>
      </c>
      <c r="AC11" s="346" t="str">
        <f>V11</f>
        <v>Budgeted Salary</v>
      </c>
      <c r="AD11" s="350" t="s">
        <v>197</v>
      </c>
      <c r="AE11" s="270" t="s">
        <v>198</v>
      </c>
      <c r="AF11" s="270" t="s">
        <v>199</v>
      </c>
      <c r="AG11" s="270" t="s">
        <v>200</v>
      </c>
      <c r="AH11" s="269" t="str">
        <f>AA11</f>
        <v>Budgeted Salary</v>
      </c>
      <c r="AI11" s="395" t="str">
        <f>AB11</f>
        <v>Change</v>
      </c>
      <c r="AJ11" s="349" t="str">
        <f>AC11</f>
        <v>Budgeted Salary</v>
      </c>
      <c r="AK11" s="354" t="s">
        <v>197</v>
      </c>
      <c r="AL11" s="287" t="s">
        <v>198</v>
      </c>
      <c r="AM11" s="287" t="s">
        <v>199</v>
      </c>
      <c r="AN11" s="287" t="s">
        <v>200</v>
      </c>
      <c r="AO11" s="279" t="str">
        <f>AH11</f>
        <v>Budgeted Salary</v>
      </c>
      <c r="AP11" s="388" t="str">
        <f>AI11</f>
        <v>Change</v>
      </c>
      <c r="AQ11" s="353" t="str">
        <f>AJ11</f>
        <v>Budgeted Salary</v>
      </c>
      <c r="AR11" s="357" t="s">
        <v>197</v>
      </c>
      <c r="AS11" s="288" t="s">
        <v>198</v>
      </c>
      <c r="AT11" s="288" t="s">
        <v>199</v>
      </c>
      <c r="AU11" s="288" t="s">
        <v>200</v>
      </c>
      <c r="AV11" s="280" t="str">
        <f>AO11</f>
        <v>Budgeted Salary</v>
      </c>
      <c r="AW11" s="397" t="str">
        <f>AP11</f>
        <v>Change</v>
      </c>
      <c r="AX11" s="356" t="str">
        <f>AQ11</f>
        <v>Budgeted Salary</v>
      </c>
      <c r="AY11" s="360" t="s">
        <v>197</v>
      </c>
      <c r="AZ11" s="289" t="s">
        <v>198</v>
      </c>
      <c r="BA11" s="289" t="s">
        <v>199</v>
      </c>
      <c r="BB11" s="289" t="s">
        <v>200</v>
      </c>
      <c r="BC11" s="281" t="str">
        <f>AV11</f>
        <v>Budgeted Salary</v>
      </c>
      <c r="BD11" s="399" t="str">
        <f>AW11</f>
        <v>Change</v>
      </c>
      <c r="BE11" s="359" t="str">
        <f>AX11</f>
        <v>Budgeted Salary</v>
      </c>
      <c r="BF11" s="363" t="s">
        <v>197</v>
      </c>
      <c r="BG11" s="290" t="s">
        <v>198</v>
      </c>
      <c r="BH11" s="290" t="s">
        <v>199</v>
      </c>
      <c r="BI11" s="290" t="s">
        <v>200</v>
      </c>
      <c r="BJ11" s="282" t="str">
        <f>BC11</f>
        <v>Budgeted Salary</v>
      </c>
      <c r="BK11" s="401" t="str">
        <f>BD11</f>
        <v>Change</v>
      </c>
      <c r="BL11" s="362" t="str">
        <f>BE11</f>
        <v>Budgeted Salary</v>
      </c>
      <c r="BM11" s="364" t="s">
        <v>197</v>
      </c>
      <c r="BN11" s="291" t="s">
        <v>198</v>
      </c>
      <c r="BO11" s="291" t="s">
        <v>199</v>
      </c>
      <c r="BP11" s="291" t="s">
        <v>200</v>
      </c>
      <c r="BQ11" s="283" t="str">
        <f>BJ11</f>
        <v>Budgeted Salary</v>
      </c>
      <c r="BR11" s="403" t="str">
        <f>BK11</f>
        <v>Change</v>
      </c>
      <c r="BS11" s="284" t="str">
        <f>BL11</f>
        <v>Budgeted Salary</v>
      </c>
      <c r="BT11" s="285" t="str">
        <f>T11</f>
        <v>Budgeted Salary</v>
      </c>
      <c r="BU11" s="253" t="s">
        <v>202</v>
      </c>
      <c r="BV11" s="286" t="str">
        <f>V11</f>
        <v>Budgeted Salary</v>
      </c>
    </row>
    <row r="12" spans="1:74" s="558" customFormat="1" ht="19.5" customHeight="1">
      <c r="A12" s="625"/>
      <c r="B12" s="626"/>
      <c r="C12" s="627"/>
      <c r="D12" s="628"/>
      <c r="E12" s="660">
        <f>D12*C12</f>
        <v>0</v>
      </c>
      <c r="F12" s="629"/>
      <c r="G12" s="661">
        <f>H12-F12</f>
        <v>0</v>
      </c>
      <c r="H12" s="630">
        <f>IF(ISBLANK(B12),F12,B12*E12)</f>
        <v>0</v>
      </c>
      <c r="I12" s="626"/>
      <c r="J12" s="627"/>
      <c r="K12" s="628"/>
      <c r="L12" s="660">
        <f t="shared" ref="L12:L54" si="0">K12*J12</f>
        <v>0</v>
      </c>
      <c r="M12" s="629"/>
      <c r="N12" s="661">
        <f>O12-M12</f>
        <v>0</v>
      </c>
      <c r="O12" s="630">
        <f>IF(ISBLANK(I12),M12,I12*L12)</f>
        <v>0</v>
      </c>
      <c r="P12" s="626"/>
      <c r="Q12" s="627"/>
      <c r="R12" s="628"/>
      <c r="S12" s="660">
        <f>R12*Q12</f>
        <v>0</v>
      </c>
      <c r="T12" s="629"/>
      <c r="U12" s="661">
        <f>V12-T12</f>
        <v>0</v>
      </c>
      <c r="V12" s="630">
        <f>IF(ISBLANK(P12),T12,P12*S12)</f>
        <v>0</v>
      </c>
      <c r="W12" s="626"/>
      <c r="X12" s="627"/>
      <c r="Y12" s="628"/>
      <c r="Z12" s="660">
        <f>Y12*X12</f>
        <v>0</v>
      </c>
      <c r="AA12" s="629"/>
      <c r="AB12" s="661">
        <f>AC12-AA12</f>
        <v>0</v>
      </c>
      <c r="AC12" s="630">
        <f>IF(ISBLANK(W12),AA12,W12*Z12)</f>
        <v>0</v>
      </c>
      <c r="AD12" s="626"/>
      <c r="AE12" s="627"/>
      <c r="AF12" s="628"/>
      <c r="AG12" s="660">
        <f>AF12*AE12</f>
        <v>0</v>
      </c>
      <c r="AH12" s="629"/>
      <c r="AI12" s="661">
        <f>AJ12-AH12</f>
        <v>0</v>
      </c>
      <c r="AJ12" s="630">
        <f>IF(ISBLANK(AD12),AH12,AD12*AG12)</f>
        <v>0</v>
      </c>
      <c r="AK12" s="626"/>
      <c r="AL12" s="627"/>
      <c r="AM12" s="628"/>
      <c r="AN12" s="660">
        <f>AM12*AL12</f>
        <v>0</v>
      </c>
      <c r="AO12" s="629"/>
      <c r="AP12" s="661">
        <f>AQ12-AO12</f>
        <v>0</v>
      </c>
      <c r="AQ12" s="630">
        <f>IF(ISBLANK(AK12),AO12,AK12*AN12)</f>
        <v>0</v>
      </c>
      <c r="AR12" s="626"/>
      <c r="AS12" s="627"/>
      <c r="AT12" s="628"/>
      <c r="AU12" s="660">
        <f t="shared" ref="AU12:AU54" si="1">AT12*AS12</f>
        <v>0</v>
      </c>
      <c r="AV12" s="629"/>
      <c r="AW12" s="661">
        <f>AX12-AV12</f>
        <v>0</v>
      </c>
      <c r="AX12" s="630">
        <f>IF(ISBLANK(AR12),AV12,AR12*AU12)</f>
        <v>0</v>
      </c>
      <c r="AY12" s="626"/>
      <c r="AZ12" s="627"/>
      <c r="BA12" s="628"/>
      <c r="BB12" s="660">
        <f t="shared" ref="BB12:BB54" si="2">BA12*AZ12</f>
        <v>0</v>
      </c>
      <c r="BC12" s="629"/>
      <c r="BD12" s="661">
        <f>BE12-BC12</f>
        <v>0</v>
      </c>
      <c r="BE12" s="630">
        <f>IF(ISBLANK(AY12),BC12,AY12*BB12)</f>
        <v>0</v>
      </c>
      <c r="BF12" s="626"/>
      <c r="BG12" s="627"/>
      <c r="BH12" s="628"/>
      <c r="BI12" s="660">
        <f t="shared" ref="BI12:BI54" si="3">BH12*BG12</f>
        <v>0</v>
      </c>
      <c r="BJ12" s="629"/>
      <c r="BK12" s="661">
        <f>BL12-BJ12</f>
        <v>0</v>
      </c>
      <c r="BL12" s="630">
        <f>IF(ISBLANK(BF12),BJ12,BF12*BI12)</f>
        <v>0</v>
      </c>
      <c r="BM12" s="626"/>
      <c r="BN12" s="627"/>
      <c r="BO12" s="628"/>
      <c r="BP12" s="660">
        <f t="shared" ref="BP12:BP54" si="4">BO12*BN12</f>
        <v>0</v>
      </c>
      <c r="BQ12" s="629"/>
      <c r="BR12" s="661">
        <f>BS12-BQ12</f>
        <v>0</v>
      </c>
      <c r="BS12" s="630">
        <f>IF(ISBLANK(BM12),BQ12,BM12*BP12)</f>
        <v>0</v>
      </c>
      <c r="BT12" s="679">
        <f t="shared" ref="BT12:BV27" si="5">SUM(F12,M12,T12,AA12,AH12,AO12,AV12,BC12,BJ12,BQ12)</f>
        <v>0</v>
      </c>
      <c r="BU12" s="662">
        <f t="shared" si="5"/>
        <v>0</v>
      </c>
      <c r="BV12" s="680">
        <f t="shared" si="5"/>
        <v>0</v>
      </c>
    </row>
    <row r="13" spans="1:74" s="631" customFormat="1" ht="19.5" customHeight="1">
      <c r="A13" s="625"/>
      <c r="B13" s="626"/>
      <c r="C13" s="627"/>
      <c r="D13" s="628"/>
      <c r="E13" s="660">
        <f t="shared" ref="E13:E54" si="6">D13*C13</f>
        <v>0</v>
      </c>
      <c r="F13" s="629"/>
      <c r="G13" s="661">
        <f t="shared" ref="G13:G54" si="7">H13-F13</f>
        <v>0</v>
      </c>
      <c r="H13" s="630">
        <f t="shared" ref="H13:H54" si="8">IF(ISBLANK(B13),F13,B13*E13)</f>
        <v>0</v>
      </c>
      <c r="I13" s="626"/>
      <c r="J13" s="627"/>
      <c r="K13" s="628"/>
      <c r="L13" s="660">
        <f t="shared" si="0"/>
        <v>0</v>
      </c>
      <c r="M13" s="629"/>
      <c r="N13" s="661">
        <f t="shared" ref="N13:N54" si="9">O13-M13</f>
        <v>0</v>
      </c>
      <c r="O13" s="630">
        <f t="shared" ref="O13:O54" si="10">IF(ISBLANK(I13),M13,I13*L13)</f>
        <v>0</v>
      </c>
      <c r="P13" s="626"/>
      <c r="Q13" s="627"/>
      <c r="R13" s="628"/>
      <c r="S13" s="660">
        <f t="shared" ref="S13:S54" si="11">R13*Q13</f>
        <v>0</v>
      </c>
      <c r="T13" s="629"/>
      <c r="U13" s="661">
        <f t="shared" ref="U13:U54" si="12">V13-T13</f>
        <v>0</v>
      </c>
      <c r="V13" s="630">
        <f t="shared" ref="V13:V54" si="13">IF(ISBLANK(P13),T13,P13*S13)</f>
        <v>0</v>
      </c>
      <c r="W13" s="626"/>
      <c r="X13" s="627"/>
      <c r="Y13" s="628"/>
      <c r="Z13" s="660">
        <f t="shared" ref="Z13:Z54" si="14">Y13*X13</f>
        <v>0</v>
      </c>
      <c r="AA13" s="629"/>
      <c r="AB13" s="661">
        <f t="shared" ref="AB13:AB54" si="15">AC13-AA13</f>
        <v>0</v>
      </c>
      <c r="AC13" s="630">
        <f t="shared" ref="AC13:AC54" si="16">IF(ISBLANK(W13),AA13,W13*Z13)</f>
        <v>0</v>
      </c>
      <c r="AD13" s="626"/>
      <c r="AE13" s="627"/>
      <c r="AF13" s="628"/>
      <c r="AG13" s="660">
        <f t="shared" ref="AG13:AG54" si="17">AF13*AE13</f>
        <v>0</v>
      </c>
      <c r="AH13" s="629"/>
      <c r="AI13" s="661">
        <f t="shared" ref="AI13:AI54" si="18">AJ13-AH13</f>
        <v>0</v>
      </c>
      <c r="AJ13" s="630">
        <f t="shared" ref="AJ13:AJ54" si="19">IF(ISBLANK(AD13),AH13,AD13*AG13)</f>
        <v>0</v>
      </c>
      <c r="AK13" s="626"/>
      <c r="AL13" s="627"/>
      <c r="AM13" s="628"/>
      <c r="AN13" s="660">
        <f t="shared" ref="AN13:AN54" si="20">AM13*AL13</f>
        <v>0</v>
      </c>
      <c r="AO13" s="629"/>
      <c r="AP13" s="661">
        <f t="shared" ref="AP13:AP54" si="21">AQ13-AO13</f>
        <v>0</v>
      </c>
      <c r="AQ13" s="630">
        <f t="shared" ref="AQ13:AQ54" si="22">IF(ISBLANK(AK13),AO13,AK13*AN13)</f>
        <v>0</v>
      </c>
      <c r="AR13" s="626"/>
      <c r="AS13" s="627"/>
      <c r="AT13" s="628"/>
      <c r="AU13" s="660">
        <f t="shared" si="1"/>
        <v>0</v>
      </c>
      <c r="AV13" s="629"/>
      <c r="AW13" s="661">
        <f t="shared" ref="AW13:AW54" si="23">AX13-AV13</f>
        <v>0</v>
      </c>
      <c r="AX13" s="630">
        <f t="shared" ref="AX13:AX54" si="24">IF(ISBLANK(AR13),AV13,AR13*AU13)</f>
        <v>0</v>
      </c>
      <c r="AY13" s="626"/>
      <c r="AZ13" s="627"/>
      <c r="BA13" s="628"/>
      <c r="BB13" s="660">
        <f t="shared" si="2"/>
        <v>0</v>
      </c>
      <c r="BC13" s="629"/>
      <c r="BD13" s="661">
        <f t="shared" ref="BD13:BD54" si="25">BE13-BC13</f>
        <v>0</v>
      </c>
      <c r="BE13" s="630">
        <f t="shared" ref="BE13:BE54" si="26">IF(ISBLANK(AY13),BC13,AY13*BB13)</f>
        <v>0</v>
      </c>
      <c r="BF13" s="626"/>
      <c r="BG13" s="627"/>
      <c r="BH13" s="628"/>
      <c r="BI13" s="660">
        <f t="shared" si="3"/>
        <v>0</v>
      </c>
      <c r="BJ13" s="629"/>
      <c r="BK13" s="661">
        <f t="shared" ref="BK13:BK54" si="27">BL13-BJ13</f>
        <v>0</v>
      </c>
      <c r="BL13" s="630">
        <f t="shared" ref="BL13:BL54" si="28">IF(ISBLANK(BF13),BJ13,BF13*BI13)</f>
        <v>0</v>
      </c>
      <c r="BM13" s="626"/>
      <c r="BN13" s="627"/>
      <c r="BO13" s="628"/>
      <c r="BP13" s="660">
        <f t="shared" si="4"/>
        <v>0</v>
      </c>
      <c r="BQ13" s="629"/>
      <c r="BR13" s="661">
        <f t="shared" ref="BR13:BR54" si="29">BS13-BQ13</f>
        <v>0</v>
      </c>
      <c r="BS13" s="630">
        <f t="shared" ref="BS13:BS54" si="30">IF(ISBLANK(BM13),BQ13,BM13*BP13)</f>
        <v>0</v>
      </c>
      <c r="BT13" s="679">
        <f t="shared" si="5"/>
        <v>0</v>
      </c>
      <c r="BU13" s="662">
        <f t="shared" si="5"/>
        <v>0</v>
      </c>
      <c r="BV13" s="680">
        <f t="shared" si="5"/>
        <v>0</v>
      </c>
    </row>
    <row r="14" spans="1:74" s="558" customFormat="1" ht="20.100000000000001" customHeight="1">
      <c r="A14" s="625"/>
      <c r="B14" s="626"/>
      <c r="C14" s="627"/>
      <c r="D14" s="628"/>
      <c r="E14" s="660">
        <f t="shared" si="6"/>
        <v>0</v>
      </c>
      <c r="F14" s="629"/>
      <c r="G14" s="661">
        <f t="shared" si="7"/>
        <v>0</v>
      </c>
      <c r="H14" s="630">
        <f t="shared" si="8"/>
        <v>0</v>
      </c>
      <c r="I14" s="626"/>
      <c r="J14" s="627"/>
      <c r="K14" s="628"/>
      <c r="L14" s="660">
        <f t="shared" si="0"/>
        <v>0</v>
      </c>
      <c r="M14" s="629"/>
      <c r="N14" s="661">
        <f t="shared" si="9"/>
        <v>0</v>
      </c>
      <c r="O14" s="630">
        <f t="shared" si="10"/>
        <v>0</v>
      </c>
      <c r="P14" s="626"/>
      <c r="Q14" s="627"/>
      <c r="R14" s="628"/>
      <c r="S14" s="660">
        <f t="shared" si="11"/>
        <v>0</v>
      </c>
      <c r="T14" s="629"/>
      <c r="U14" s="661">
        <f t="shared" si="12"/>
        <v>0</v>
      </c>
      <c r="V14" s="630">
        <f t="shared" si="13"/>
        <v>0</v>
      </c>
      <c r="W14" s="626"/>
      <c r="X14" s="627"/>
      <c r="Y14" s="628"/>
      <c r="Z14" s="660">
        <f t="shared" si="14"/>
        <v>0</v>
      </c>
      <c r="AA14" s="629"/>
      <c r="AB14" s="661">
        <f t="shared" si="15"/>
        <v>0</v>
      </c>
      <c r="AC14" s="630">
        <f t="shared" si="16"/>
        <v>0</v>
      </c>
      <c r="AD14" s="626"/>
      <c r="AE14" s="627"/>
      <c r="AF14" s="628"/>
      <c r="AG14" s="660">
        <f t="shared" si="17"/>
        <v>0</v>
      </c>
      <c r="AH14" s="629"/>
      <c r="AI14" s="661">
        <f t="shared" si="18"/>
        <v>0</v>
      </c>
      <c r="AJ14" s="630">
        <f t="shared" si="19"/>
        <v>0</v>
      </c>
      <c r="AK14" s="626"/>
      <c r="AL14" s="627"/>
      <c r="AM14" s="628"/>
      <c r="AN14" s="660">
        <f t="shared" si="20"/>
        <v>0</v>
      </c>
      <c r="AO14" s="629"/>
      <c r="AP14" s="661">
        <f t="shared" si="21"/>
        <v>0</v>
      </c>
      <c r="AQ14" s="630">
        <f t="shared" si="22"/>
        <v>0</v>
      </c>
      <c r="AR14" s="626"/>
      <c r="AS14" s="627"/>
      <c r="AT14" s="628"/>
      <c r="AU14" s="660">
        <f t="shared" si="1"/>
        <v>0</v>
      </c>
      <c r="AV14" s="629"/>
      <c r="AW14" s="661">
        <f t="shared" si="23"/>
        <v>0</v>
      </c>
      <c r="AX14" s="630">
        <f t="shared" si="24"/>
        <v>0</v>
      </c>
      <c r="AY14" s="626"/>
      <c r="AZ14" s="627"/>
      <c r="BA14" s="628"/>
      <c r="BB14" s="660">
        <f t="shared" si="2"/>
        <v>0</v>
      </c>
      <c r="BC14" s="629"/>
      <c r="BD14" s="661">
        <f t="shared" si="25"/>
        <v>0</v>
      </c>
      <c r="BE14" s="630">
        <f t="shared" si="26"/>
        <v>0</v>
      </c>
      <c r="BF14" s="626"/>
      <c r="BG14" s="627"/>
      <c r="BH14" s="628"/>
      <c r="BI14" s="660">
        <f t="shared" si="3"/>
        <v>0</v>
      </c>
      <c r="BJ14" s="629"/>
      <c r="BK14" s="661">
        <f t="shared" si="27"/>
        <v>0</v>
      </c>
      <c r="BL14" s="630">
        <f t="shared" si="28"/>
        <v>0</v>
      </c>
      <c r="BM14" s="626"/>
      <c r="BN14" s="627"/>
      <c r="BO14" s="628"/>
      <c r="BP14" s="660">
        <f t="shared" si="4"/>
        <v>0</v>
      </c>
      <c r="BQ14" s="629"/>
      <c r="BR14" s="661">
        <f t="shared" si="29"/>
        <v>0</v>
      </c>
      <c r="BS14" s="630">
        <f t="shared" si="30"/>
        <v>0</v>
      </c>
      <c r="BT14" s="679">
        <f t="shared" si="5"/>
        <v>0</v>
      </c>
      <c r="BU14" s="662">
        <f t="shared" si="5"/>
        <v>0</v>
      </c>
      <c r="BV14" s="680">
        <f t="shared" si="5"/>
        <v>0</v>
      </c>
    </row>
    <row r="15" spans="1:74" s="558" customFormat="1" ht="20.100000000000001" customHeight="1">
      <c r="A15" s="625"/>
      <c r="B15" s="626"/>
      <c r="C15" s="627"/>
      <c r="D15" s="628"/>
      <c r="E15" s="660">
        <f t="shared" si="6"/>
        <v>0</v>
      </c>
      <c r="F15" s="629"/>
      <c r="G15" s="661">
        <f t="shared" si="7"/>
        <v>0</v>
      </c>
      <c r="H15" s="630">
        <f t="shared" si="8"/>
        <v>0</v>
      </c>
      <c r="I15" s="626"/>
      <c r="J15" s="627"/>
      <c r="K15" s="628"/>
      <c r="L15" s="660">
        <f t="shared" si="0"/>
        <v>0</v>
      </c>
      <c r="M15" s="629"/>
      <c r="N15" s="661">
        <f t="shared" si="9"/>
        <v>0</v>
      </c>
      <c r="O15" s="630">
        <f t="shared" si="10"/>
        <v>0</v>
      </c>
      <c r="P15" s="626"/>
      <c r="Q15" s="627"/>
      <c r="R15" s="628"/>
      <c r="S15" s="660">
        <f t="shared" si="11"/>
        <v>0</v>
      </c>
      <c r="T15" s="629"/>
      <c r="U15" s="661">
        <f t="shared" si="12"/>
        <v>0</v>
      </c>
      <c r="V15" s="630">
        <f t="shared" si="13"/>
        <v>0</v>
      </c>
      <c r="W15" s="626"/>
      <c r="X15" s="627"/>
      <c r="Y15" s="628"/>
      <c r="Z15" s="660">
        <f t="shared" si="14"/>
        <v>0</v>
      </c>
      <c r="AA15" s="629"/>
      <c r="AB15" s="661">
        <f t="shared" si="15"/>
        <v>0</v>
      </c>
      <c r="AC15" s="630">
        <f t="shared" si="16"/>
        <v>0</v>
      </c>
      <c r="AD15" s="626"/>
      <c r="AE15" s="627"/>
      <c r="AF15" s="628"/>
      <c r="AG15" s="660">
        <f t="shared" si="17"/>
        <v>0</v>
      </c>
      <c r="AH15" s="629"/>
      <c r="AI15" s="661">
        <f t="shared" si="18"/>
        <v>0</v>
      </c>
      <c r="AJ15" s="630">
        <f t="shared" si="19"/>
        <v>0</v>
      </c>
      <c r="AK15" s="626"/>
      <c r="AL15" s="627"/>
      <c r="AM15" s="628"/>
      <c r="AN15" s="660">
        <f t="shared" si="20"/>
        <v>0</v>
      </c>
      <c r="AO15" s="629"/>
      <c r="AP15" s="661">
        <f t="shared" si="21"/>
        <v>0</v>
      </c>
      <c r="AQ15" s="630">
        <f t="shared" si="22"/>
        <v>0</v>
      </c>
      <c r="AR15" s="626"/>
      <c r="AS15" s="627"/>
      <c r="AT15" s="628"/>
      <c r="AU15" s="660">
        <f t="shared" si="1"/>
        <v>0</v>
      </c>
      <c r="AV15" s="629"/>
      <c r="AW15" s="661">
        <f t="shared" si="23"/>
        <v>0</v>
      </c>
      <c r="AX15" s="630">
        <f t="shared" si="24"/>
        <v>0</v>
      </c>
      <c r="AY15" s="626"/>
      <c r="AZ15" s="627"/>
      <c r="BA15" s="628"/>
      <c r="BB15" s="660">
        <f t="shared" si="2"/>
        <v>0</v>
      </c>
      <c r="BC15" s="629"/>
      <c r="BD15" s="661">
        <f t="shared" si="25"/>
        <v>0</v>
      </c>
      <c r="BE15" s="630">
        <f t="shared" si="26"/>
        <v>0</v>
      </c>
      <c r="BF15" s="626"/>
      <c r="BG15" s="627"/>
      <c r="BH15" s="628"/>
      <c r="BI15" s="660">
        <f t="shared" si="3"/>
        <v>0</v>
      </c>
      <c r="BJ15" s="629"/>
      <c r="BK15" s="661">
        <f t="shared" si="27"/>
        <v>0</v>
      </c>
      <c r="BL15" s="630">
        <f t="shared" si="28"/>
        <v>0</v>
      </c>
      <c r="BM15" s="626"/>
      <c r="BN15" s="627"/>
      <c r="BO15" s="628"/>
      <c r="BP15" s="660">
        <f t="shared" si="4"/>
        <v>0</v>
      </c>
      <c r="BQ15" s="629"/>
      <c r="BR15" s="661">
        <f t="shared" si="29"/>
        <v>0</v>
      </c>
      <c r="BS15" s="630">
        <f t="shared" si="30"/>
        <v>0</v>
      </c>
      <c r="BT15" s="679">
        <f t="shared" si="5"/>
        <v>0</v>
      </c>
      <c r="BU15" s="662">
        <f t="shared" si="5"/>
        <v>0</v>
      </c>
      <c r="BV15" s="680">
        <f t="shared" si="5"/>
        <v>0</v>
      </c>
    </row>
    <row r="16" spans="1:74" s="558" customFormat="1" ht="20.100000000000001" customHeight="1">
      <c r="A16" s="625"/>
      <c r="B16" s="626"/>
      <c r="C16" s="627"/>
      <c r="D16" s="628"/>
      <c r="E16" s="660">
        <f t="shared" si="6"/>
        <v>0</v>
      </c>
      <c r="F16" s="629"/>
      <c r="G16" s="661">
        <f t="shared" si="7"/>
        <v>0</v>
      </c>
      <c r="H16" s="630">
        <f t="shared" si="8"/>
        <v>0</v>
      </c>
      <c r="I16" s="626"/>
      <c r="J16" s="627"/>
      <c r="K16" s="628"/>
      <c r="L16" s="660">
        <f t="shared" si="0"/>
        <v>0</v>
      </c>
      <c r="M16" s="629"/>
      <c r="N16" s="661">
        <f t="shared" si="9"/>
        <v>0</v>
      </c>
      <c r="O16" s="630">
        <f t="shared" si="10"/>
        <v>0</v>
      </c>
      <c r="P16" s="626"/>
      <c r="Q16" s="627"/>
      <c r="R16" s="628"/>
      <c r="S16" s="660">
        <f t="shared" si="11"/>
        <v>0</v>
      </c>
      <c r="T16" s="629"/>
      <c r="U16" s="661">
        <f t="shared" si="12"/>
        <v>0</v>
      </c>
      <c r="V16" s="630">
        <f t="shared" si="13"/>
        <v>0</v>
      </c>
      <c r="W16" s="626"/>
      <c r="X16" s="627"/>
      <c r="Y16" s="628"/>
      <c r="Z16" s="660">
        <f t="shared" si="14"/>
        <v>0</v>
      </c>
      <c r="AA16" s="629"/>
      <c r="AB16" s="661">
        <f t="shared" si="15"/>
        <v>0</v>
      </c>
      <c r="AC16" s="630">
        <f t="shared" si="16"/>
        <v>0</v>
      </c>
      <c r="AD16" s="626"/>
      <c r="AE16" s="627"/>
      <c r="AF16" s="628"/>
      <c r="AG16" s="660">
        <f t="shared" si="17"/>
        <v>0</v>
      </c>
      <c r="AH16" s="629"/>
      <c r="AI16" s="661">
        <f t="shared" si="18"/>
        <v>0</v>
      </c>
      <c r="AJ16" s="630">
        <f t="shared" si="19"/>
        <v>0</v>
      </c>
      <c r="AK16" s="626"/>
      <c r="AL16" s="627"/>
      <c r="AM16" s="628"/>
      <c r="AN16" s="660">
        <f t="shared" si="20"/>
        <v>0</v>
      </c>
      <c r="AO16" s="629"/>
      <c r="AP16" s="661">
        <f t="shared" si="21"/>
        <v>0</v>
      </c>
      <c r="AQ16" s="630">
        <f t="shared" si="22"/>
        <v>0</v>
      </c>
      <c r="AR16" s="626"/>
      <c r="AS16" s="627"/>
      <c r="AT16" s="628"/>
      <c r="AU16" s="660">
        <f t="shared" si="1"/>
        <v>0</v>
      </c>
      <c r="AV16" s="629"/>
      <c r="AW16" s="661">
        <f t="shared" si="23"/>
        <v>0</v>
      </c>
      <c r="AX16" s="630">
        <f t="shared" si="24"/>
        <v>0</v>
      </c>
      <c r="AY16" s="626"/>
      <c r="AZ16" s="627"/>
      <c r="BA16" s="628"/>
      <c r="BB16" s="660">
        <f t="shared" si="2"/>
        <v>0</v>
      </c>
      <c r="BC16" s="629"/>
      <c r="BD16" s="661">
        <f t="shared" si="25"/>
        <v>0</v>
      </c>
      <c r="BE16" s="630">
        <f t="shared" si="26"/>
        <v>0</v>
      </c>
      <c r="BF16" s="626"/>
      <c r="BG16" s="627"/>
      <c r="BH16" s="628"/>
      <c r="BI16" s="660">
        <f t="shared" si="3"/>
        <v>0</v>
      </c>
      <c r="BJ16" s="629"/>
      <c r="BK16" s="661">
        <f t="shared" si="27"/>
        <v>0</v>
      </c>
      <c r="BL16" s="630">
        <f t="shared" si="28"/>
        <v>0</v>
      </c>
      <c r="BM16" s="626"/>
      <c r="BN16" s="627"/>
      <c r="BO16" s="628"/>
      <c r="BP16" s="660">
        <f t="shared" si="4"/>
        <v>0</v>
      </c>
      <c r="BQ16" s="629"/>
      <c r="BR16" s="661">
        <f t="shared" si="29"/>
        <v>0</v>
      </c>
      <c r="BS16" s="630">
        <f t="shared" si="30"/>
        <v>0</v>
      </c>
      <c r="BT16" s="679">
        <f t="shared" si="5"/>
        <v>0</v>
      </c>
      <c r="BU16" s="662">
        <f t="shared" si="5"/>
        <v>0</v>
      </c>
      <c r="BV16" s="680">
        <f t="shared" si="5"/>
        <v>0</v>
      </c>
    </row>
    <row r="17" spans="1:74" s="631" customFormat="1" ht="20.100000000000001" customHeight="1">
      <c r="A17" s="625"/>
      <c r="B17" s="626"/>
      <c r="C17" s="627"/>
      <c r="D17" s="628"/>
      <c r="E17" s="660">
        <f t="shared" si="6"/>
        <v>0</v>
      </c>
      <c r="F17" s="629"/>
      <c r="G17" s="661">
        <f t="shared" si="7"/>
        <v>0</v>
      </c>
      <c r="H17" s="630">
        <f t="shared" si="8"/>
        <v>0</v>
      </c>
      <c r="I17" s="626"/>
      <c r="J17" s="627"/>
      <c r="K17" s="628"/>
      <c r="L17" s="660">
        <f t="shared" si="0"/>
        <v>0</v>
      </c>
      <c r="M17" s="629"/>
      <c r="N17" s="661">
        <f t="shared" si="9"/>
        <v>0</v>
      </c>
      <c r="O17" s="630">
        <f t="shared" si="10"/>
        <v>0</v>
      </c>
      <c r="P17" s="626"/>
      <c r="Q17" s="627"/>
      <c r="R17" s="628"/>
      <c r="S17" s="660">
        <f t="shared" si="11"/>
        <v>0</v>
      </c>
      <c r="T17" s="629"/>
      <c r="U17" s="661">
        <f t="shared" si="12"/>
        <v>0</v>
      </c>
      <c r="V17" s="630">
        <f t="shared" si="13"/>
        <v>0</v>
      </c>
      <c r="W17" s="626"/>
      <c r="X17" s="627"/>
      <c r="Y17" s="628"/>
      <c r="Z17" s="660">
        <f t="shared" si="14"/>
        <v>0</v>
      </c>
      <c r="AA17" s="629"/>
      <c r="AB17" s="661">
        <f t="shared" si="15"/>
        <v>0</v>
      </c>
      <c r="AC17" s="630">
        <f t="shared" si="16"/>
        <v>0</v>
      </c>
      <c r="AD17" s="626"/>
      <c r="AE17" s="627"/>
      <c r="AF17" s="628"/>
      <c r="AG17" s="660">
        <f t="shared" si="17"/>
        <v>0</v>
      </c>
      <c r="AH17" s="629"/>
      <c r="AI17" s="661">
        <f t="shared" si="18"/>
        <v>0</v>
      </c>
      <c r="AJ17" s="630">
        <f t="shared" si="19"/>
        <v>0</v>
      </c>
      <c r="AK17" s="626"/>
      <c r="AL17" s="627"/>
      <c r="AM17" s="628"/>
      <c r="AN17" s="660">
        <f t="shared" si="20"/>
        <v>0</v>
      </c>
      <c r="AO17" s="629"/>
      <c r="AP17" s="661">
        <f t="shared" si="21"/>
        <v>0</v>
      </c>
      <c r="AQ17" s="630">
        <f t="shared" si="22"/>
        <v>0</v>
      </c>
      <c r="AR17" s="626"/>
      <c r="AS17" s="627"/>
      <c r="AT17" s="628"/>
      <c r="AU17" s="660">
        <f t="shared" si="1"/>
        <v>0</v>
      </c>
      <c r="AV17" s="629"/>
      <c r="AW17" s="661">
        <f t="shared" si="23"/>
        <v>0</v>
      </c>
      <c r="AX17" s="630">
        <f t="shared" si="24"/>
        <v>0</v>
      </c>
      <c r="AY17" s="626"/>
      <c r="AZ17" s="627"/>
      <c r="BA17" s="628"/>
      <c r="BB17" s="660">
        <f t="shared" si="2"/>
        <v>0</v>
      </c>
      <c r="BC17" s="629"/>
      <c r="BD17" s="661">
        <f t="shared" si="25"/>
        <v>0</v>
      </c>
      <c r="BE17" s="630">
        <f t="shared" si="26"/>
        <v>0</v>
      </c>
      <c r="BF17" s="626"/>
      <c r="BG17" s="627"/>
      <c r="BH17" s="628"/>
      <c r="BI17" s="660">
        <f t="shared" si="3"/>
        <v>0</v>
      </c>
      <c r="BJ17" s="629"/>
      <c r="BK17" s="661">
        <f t="shared" si="27"/>
        <v>0</v>
      </c>
      <c r="BL17" s="630">
        <f t="shared" si="28"/>
        <v>0</v>
      </c>
      <c r="BM17" s="626"/>
      <c r="BN17" s="627"/>
      <c r="BO17" s="628"/>
      <c r="BP17" s="660">
        <f t="shared" si="4"/>
        <v>0</v>
      </c>
      <c r="BQ17" s="629"/>
      <c r="BR17" s="661">
        <f t="shared" si="29"/>
        <v>0</v>
      </c>
      <c r="BS17" s="630">
        <f t="shared" si="30"/>
        <v>0</v>
      </c>
      <c r="BT17" s="679">
        <f t="shared" si="5"/>
        <v>0</v>
      </c>
      <c r="BU17" s="662">
        <f t="shared" si="5"/>
        <v>0</v>
      </c>
      <c r="BV17" s="680">
        <f t="shared" si="5"/>
        <v>0</v>
      </c>
    </row>
    <row r="18" spans="1:74" s="558" customFormat="1" ht="20.100000000000001" customHeight="1">
      <c r="A18" s="625"/>
      <c r="B18" s="626"/>
      <c r="C18" s="627"/>
      <c r="D18" s="628"/>
      <c r="E18" s="660">
        <f t="shared" si="6"/>
        <v>0</v>
      </c>
      <c r="F18" s="629"/>
      <c r="G18" s="661">
        <f t="shared" si="7"/>
        <v>0</v>
      </c>
      <c r="H18" s="630">
        <f t="shared" si="8"/>
        <v>0</v>
      </c>
      <c r="I18" s="626"/>
      <c r="J18" s="627"/>
      <c r="K18" s="628"/>
      <c r="L18" s="660">
        <f t="shared" si="0"/>
        <v>0</v>
      </c>
      <c r="M18" s="629"/>
      <c r="N18" s="661">
        <f t="shared" si="9"/>
        <v>0</v>
      </c>
      <c r="O18" s="630">
        <f t="shared" si="10"/>
        <v>0</v>
      </c>
      <c r="P18" s="626"/>
      <c r="Q18" s="627"/>
      <c r="R18" s="628"/>
      <c r="S18" s="660">
        <f t="shared" si="11"/>
        <v>0</v>
      </c>
      <c r="T18" s="629"/>
      <c r="U18" s="661">
        <f t="shared" si="12"/>
        <v>0</v>
      </c>
      <c r="V18" s="630">
        <f t="shared" si="13"/>
        <v>0</v>
      </c>
      <c r="W18" s="626"/>
      <c r="X18" s="627"/>
      <c r="Y18" s="628"/>
      <c r="Z18" s="660">
        <f t="shared" si="14"/>
        <v>0</v>
      </c>
      <c r="AA18" s="629"/>
      <c r="AB18" s="661">
        <f t="shared" si="15"/>
        <v>0</v>
      </c>
      <c r="AC18" s="630">
        <f t="shared" si="16"/>
        <v>0</v>
      </c>
      <c r="AD18" s="626"/>
      <c r="AE18" s="627"/>
      <c r="AF18" s="628"/>
      <c r="AG18" s="660">
        <f t="shared" si="17"/>
        <v>0</v>
      </c>
      <c r="AH18" s="629"/>
      <c r="AI18" s="661">
        <f t="shared" si="18"/>
        <v>0</v>
      </c>
      <c r="AJ18" s="630">
        <f t="shared" si="19"/>
        <v>0</v>
      </c>
      <c r="AK18" s="626"/>
      <c r="AL18" s="627"/>
      <c r="AM18" s="628"/>
      <c r="AN18" s="660">
        <f t="shared" si="20"/>
        <v>0</v>
      </c>
      <c r="AO18" s="629"/>
      <c r="AP18" s="661">
        <f t="shared" si="21"/>
        <v>0</v>
      </c>
      <c r="AQ18" s="630">
        <f t="shared" si="22"/>
        <v>0</v>
      </c>
      <c r="AR18" s="626"/>
      <c r="AS18" s="627"/>
      <c r="AT18" s="628"/>
      <c r="AU18" s="660">
        <f t="shared" si="1"/>
        <v>0</v>
      </c>
      <c r="AV18" s="629"/>
      <c r="AW18" s="661">
        <f t="shared" si="23"/>
        <v>0</v>
      </c>
      <c r="AX18" s="630">
        <f t="shared" si="24"/>
        <v>0</v>
      </c>
      <c r="AY18" s="626"/>
      <c r="AZ18" s="627"/>
      <c r="BA18" s="628"/>
      <c r="BB18" s="660">
        <f t="shared" si="2"/>
        <v>0</v>
      </c>
      <c r="BC18" s="629"/>
      <c r="BD18" s="661">
        <f t="shared" si="25"/>
        <v>0</v>
      </c>
      <c r="BE18" s="630">
        <f t="shared" si="26"/>
        <v>0</v>
      </c>
      <c r="BF18" s="626"/>
      <c r="BG18" s="627"/>
      <c r="BH18" s="628"/>
      <c r="BI18" s="660">
        <f t="shared" si="3"/>
        <v>0</v>
      </c>
      <c r="BJ18" s="629"/>
      <c r="BK18" s="661">
        <f t="shared" si="27"/>
        <v>0</v>
      </c>
      <c r="BL18" s="630">
        <f t="shared" si="28"/>
        <v>0</v>
      </c>
      <c r="BM18" s="626"/>
      <c r="BN18" s="627"/>
      <c r="BO18" s="628"/>
      <c r="BP18" s="660">
        <f t="shared" si="4"/>
        <v>0</v>
      </c>
      <c r="BQ18" s="629"/>
      <c r="BR18" s="661">
        <f t="shared" si="29"/>
        <v>0</v>
      </c>
      <c r="BS18" s="630">
        <f t="shared" si="30"/>
        <v>0</v>
      </c>
      <c r="BT18" s="679">
        <f t="shared" si="5"/>
        <v>0</v>
      </c>
      <c r="BU18" s="662">
        <f t="shared" si="5"/>
        <v>0</v>
      </c>
      <c r="BV18" s="680">
        <f t="shared" si="5"/>
        <v>0</v>
      </c>
    </row>
    <row r="19" spans="1:74" s="631" customFormat="1" ht="20.100000000000001" customHeight="1">
      <c r="A19" s="625"/>
      <c r="B19" s="626"/>
      <c r="C19" s="627"/>
      <c r="D19" s="628"/>
      <c r="E19" s="660">
        <f t="shared" si="6"/>
        <v>0</v>
      </c>
      <c r="F19" s="629"/>
      <c r="G19" s="661">
        <f t="shared" si="7"/>
        <v>0</v>
      </c>
      <c r="H19" s="630">
        <f t="shared" si="8"/>
        <v>0</v>
      </c>
      <c r="I19" s="626"/>
      <c r="J19" s="627"/>
      <c r="K19" s="628"/>
      <c r="L19" s="660">
        <f t="shared" si="0"/>
        <v>0</v>
      </c>
      <c r="M19" s="629"/>
      <c r="N19" s="661">
        <f t="shared" si="9"/>
        <v>0</v>
      </c>
      <c r="O19" s="630">
        <f t="shared" si="10"/>
        <v>0</v>
      </c>
      <c r="P19" s="626"/>
      <c r="Q19" s="627"/>
      <c r="R19" s="628"/>
      <c r="S19" s="660">
        <f t="shared" si="11"/>
        <v>0</v>
      </c>
      <c r="T19" s="629"/>
      <c r="U19" s="661">
        <f t="shared" si="12"/>
        <v>0</v>
      </c>
      <c r="V19" s="630">
        <f t="shared" si="13"/>
        <v>0</v>
      </c>
      <c r="W19" s="626"/>
      <c r="X19" s="627"/>
      <c r="Y19" s="628"/>
      <c r="Z19" s="660">
        <f t="shared" si="14"/>
        <v>0</v>
      </c>
      <c r="AA19" s="629"/>
      <c r="AB19" s="661">
        <f t="shared" si="15"/>
        <v>0</v>
      </c>
      <c r="AC19" s="630">
        <f t="shared" si="16"/>
        <v>0</v>
      </c>
      <c r="AD19" s="626"/>
      <c r="AE19" s="627"/>
      <c r="AF19" s="628"/>
      <c r="AG19" s="660">
        <f t="shared" si="17"/>
        <v>0</v>
      </c>
      <c r="AH19" s="629"/>
      <c r="AI19" s="661">
        <f t="shared" si="18"/>
        <v>0</v>
      </c>
      <c r="AJ19" s="630">
        <f t="shared" si="19"/>
        <v>0</v>
      </c>
      <c r="AK19" s="626"/>
      <c r="AL19" s="627"/>
      <c r="AM19" s="628"/>
      <c r="AN19" s="660">
        <f t="shared" si="20"/>
        <v>0</v>
      </c>
      <c r="AO19" s="629"/>
      <c r="AP19" s="661">
        <f t="shared" si="21"/>
        <v>0</v>
      </c>
      <c r="AQ19" s="630">
        <f t="shared" si="22"/>
        <v>0</v>
      </c>
      <c r="AR19" s="626"/>
      <c r="AS19" s="627"/>
      <c r="AT19" s="628"/>
      <c r="AU19" s="660">
        <f t="shared" si="1"/>
        <v>0</v>
      </c>
      <c r="AV19" s="629"/>
      <c r="AW19" s="661">
        <f t="shared" si="23"/>
        <v>0</v>
      </c>
      <c r="AX19" s="630">
        <f t="shared" si="24"/>
        <v>0</v>
      </c>
      <c r="AY19" s="626"/>
      <c r="AZ19" s="627"/>
      <c r="BA19" s="628"/>
      <c r="BB19" s="660">
        <f t="shared" si="2"/>
        <v>0</v>
      </c>
      <c r="BC19" s="629"/>
      <c r="BD19" s="661">
        <f t="shared" si="25"/>
        <v>0</v>
      </c>
      <c r="BE19" s="630">
        <f t="shared" si="26"/>
        <v>0</v>
      </c>
      <c r="BF19" s="626"/>
      <c r="BG19" s="627"/>
      <c r="BH19" s="628"/>
      <c r="BI19" s="660">
        <f t="shared" si="3"/>
        <v>0</v>
      </c>
      <c r="BJ19" s="629"/>
      <c r="BK19" s="661">
        <f t="shared" si="27"/>
        <v>0</v>
      </c>
      <c r="BL19" s="630">
        <f t="shared" si="28"/>
        <v>0</v>
      </c>
      <c r="BM19" s="626"/>
      <c r="BN19" s="627"/>
      <c r="BO19" s="628"/>
      <c r="BP19" s="660">
        <f t="shared" si="4"/>
        <v>0</v>
      </c>
      <c r="BQ19" s="629"/>
      <c r="BR19" s="661">
        <f t="shared" si="29"/>
        <v>0</v>
      </c>
      <c r="BS19" s="630">
        <f t="shared" si="30"/>
        <v>0</v>
      </c>
      <c r="BT19" s="679">
        <f t="shared" si="5"/>
        <v>0</v>
      </c>
      <c r="BU19" s="662">
        <f t="shared" si="5"/>
        <v>0</v>
      </c>
      <c r="BV19" s="680">
        <f t="shared" si="5"/>
        <v>0</v>
      </c>
    </row>
    <row r="20" spans="1:74" s="558" customFormat="1" ht="20.100000000000001" customHeight="1">
      <c r="A20" s="625"/>
      <c r="B20" s="626"/>
      <c r="C20" s="627"/>
      <c r="D20" s="628"/>
      <c r="E20" s="660">
        <f t="shared" si="6"/>
        <v>0</v>
      </c>
      <c r="F20" s="629"/>
      <c r="G20" s="661">
        <f t="shared" si="7"/>
        <v>0</v>
      </c>
      <c r="H20" s="630">
        <f t="shared" si="8"/>
        <v>0</v>
      </c>
      <c r="I20" s="626"/>
      <c r="J20" s="627"/>
      <c r="K20" s="628"/>
      <c r="L20" s="660">
        <f t="shared" si="0"/>
        <v>0</v>
      </c>
      <c r="M20" s="629"/>
      <c r="N20" s="661">
        <f t="shared" si="9"/>
        <v>0</v>
      </c>
      <c r="O20" s="630">
        <f t="shared" si="10"/>
        <v>0</v>
      </c>
      <c r="P20" s="626"/>
      <c r="Q20" s="627"/>
      <c r="R20" s="628"/>
      <c r="S20" s="660">
        <f t="shared" si="11"/>
        <v>0</v>
      </c>
      <c r="T20" s="629"/>
      <c r="U20" s="661">
        <f t="shared" si="12"/>
        <v>0</v>
      </c>
      <c r="V20" s="630">
        <f t="shared" si="13"/>
        <v>0</v>
      </c>
      <c r="W20" s="626"/>
      <c r="X20" s="627"/>
      <c r="Y20" s="628"/>
      <c r="Z20" s="660">
        <f t="shared" si="14"/>
        <v>0</v>
      </c>
      <c r="AA20" s="629"/>
      <c r="AB20" s="661">
        <f t="shared" si="15"/>
        <v>0</v>
      </c>
      <c r="AC20" s="630">
        <f t="shared" si="16"/>
        <v>0</v>
      </c>
      <c r="AD20" s="626"/>
      <c r="AE20" s="627"/>
      <c r="AF20" s="628"/>
      <c r="AG20" s="660">
        <f t="shared" si="17"/>
        <v>0</v>
      </c>
      <c r="AH20" s="629"/>
      <c r="AI20" s="661">
        <f t="shared" si="18"/>
        <v>0</v>
      </c>
      <c r="AJ20" s="630">
        <f t="shared" si="19"/>
        <v>0</v>
      </c>
      <c r="AK20" s="626"/>
      <c r="AL20" s="627"/>
      <c r="AM20" s="628"/>
      <c r="AN20" s="660">
        <f t="shared" si="20"/>
        <v>0</v>
      </c>
      <c r="AO20" s="629"/>
      <c r="AP20" s="661">
        <f t="shared" si="21"/>
        <v>0</v>
      </c>
      <c r="AQ20" s="630">
        <f t="shared" si="22"/>
        <v>0</v>
      </c>
      <c r="AR20" s="626"/>
      <c r="AS20" s="627"/>
      <c r="AT20" s="628"/>
      <c r="AU20" s="660">
        <f t="shared" si="1"/>
        <v>0</v>
      </c>
      <c r="AV20" s="629"/>
      <c r="AW20" s="661">
        <f t="shared" si="23"/>
        <v>0</v>
      </c>
      <c r="AX20" s="630">
        <f t="shared" si="24"/>
        <v>0</v>
      </c>
      <c r="AY20" s="626"/>
      <c r="AZ20" s="627"/>
      <c r="BA20" s="628"/>
      <c r="BB20" s="660">
        <f t="shared" si="2"/>
        <v>0</v>
      </c>
      <c r="BC20" s="629"/>
      <c r="BD20" s="661">
        <f t="shared" si="25"/>
        <v>0</v>
      </c>
      <c r="BE20" s="630">
        <f t="shared" si="26"/>
        <v>0</v>
      </c>
      <c r="BF20" s="626"/>
      <c r="BG20" s="627"/>
      <c r="BH20" s="628"/>
      <c r="BI20" s="660">
        <f t="shared" si="3"/>
        <v>0</v>
      </c>
      <c r="BJ20" s="629"/>
      <c r="BK20" s="661">
        <f t="shared" si="27"/>
        <v>0</v>
      </c>
      <c r="BL20" s="630">
        <f t="shared" si="28"/>
        <v>0</v>
      </c>
      <c r="BM20" s="626"/>
      <c r="BN20" s="627"/>
      <c r="BO20" s="628"/>
      <c r="BP20" s="660">
        <f t="shared" si="4"/>
        <v>0</v>
      </c>
      <c r="BQ20" s="629"/>
      <c r="BR20" s="661">
        <f t="shared" si="29"/>
        <v>0</v>
      </c>
      <c r="BS20" s="630">
        <f t="shared" si="30"/>
        <v>0</v>
      </c>
      <c r="BT20" s="679">
        <f t="shared" si="5"/>
        <v>0</v>
      </c>
      <c r="BU20" s="662">
        <f t="shared" si="5"/>
        <v>0</v>
      </c>
      <c r="BV20" s="680">
        <f t="shared" si="5"/>
        <v>0</v>
      </c>
    </row>
    <row r="21" spans="1:74" s="558" customFormat="1" ht="20.100000000000001" customHeight="1">
      <c r="A21" s="625"/>
      <c r="B21" s="626"/>
      <c r="C21" s="627"/>
      <c r="D21" s="628"/>
      <c r="E21" s="660">
        <f t="shared" si="6"/>
        <v>0</v>
      </c>
      <c r="F21" s="629"/>
      <c r="G21" s="661">
        <f t="shared" si="7"/>
        <v>0</v>
      </c>
      <c r="H21" s="630">
        <f t="shared" si="8"/>
        <v>0</v>
      </c>
      <c r="I21" s="626"/>
      <c r="J21" s="627"/>
      <c r="K21" s="628"/>
      <c r="L21" s="660">
        <f t="shared" si="0"/>
        <v>0</v>
      </c>
      <c r="M21" s="629"/>
      <c r="N21" s="661">
        <f t="shared" si="9"/>
        <v>0</v>
      </c>
      <c r="O21" s="630">
        <f t="shared" si="10"/>
        <v>0</v>
      </c>
      <c r="P21" s="626"/>
      <c r="Q21" s="627"/>
      <c r="R21" s="628"/>
      <c r="S21" s="660">
        <f t="shared" si="11"/>
        <v>0</v>
      </c>
      <c r="T21" s="629"/>
      <c r="U21" s="661">
        <f t="shared" si="12"/>
        <v>0</v>
      </c>
      <c r="V21" s="630">
        <f t="shared" si="13"/>
        <v>0</v>
      </c>
      <c r="W21" s="626"/>
      <c r="X21" s="627"/>
      <c r="Y21" s="628"/>
      <c r="Z21" s="660">
        <f t="shared" si="14"/>
        <v>0</v>
      </c>
      <c r="AA21" s="629"/>
      <c r="AB21" s="661">
        <f t="shared" si="15"/>
        <v>0</v>
      </c>
      <c r="AC21" s="630">
        <f t="shared" si="16"/>
        <v>0</v>
      </c>
      <c r="AD21" s="626"/>
      <c r="AE21" s="627"/>
      <c r="AF21" s="628"/>
      <c r="AG21" s="660">
        <f t="shared" si="17"/>
        <v>0</v>
      </c>
      <c r="AH21" s="629"/>
      <c r="AI21" s="661">
        <f t="shared" si="18"/>
        <v>0</v>
      </c>
      <c r="AJ21" s="630">
        <f t="shared" si="19"/>
        <v>0</v>
      </c>
      <c r="AK21" s="626"/>
      <c r="AL21" s="627"/>
      <c r="AM21" s="628"/>
      <c r="AN21" s="660">
        <f t="shared" si="20"/>
        <v>0</v>
      </c>
      <c r="AO21" s="629"/>
      <c r="AP21" s="661">
        <f t="shared" si="21"/>
        <v>0</v>
      </c>
      <c r="AQ21" s="630">
        <f t="shared" si="22"/>
        <v>0</v>
      </c>
      <c r="AR21" s="626"/>
      <c r="AS21" s="627"/>
      <c r="AT21" s="628"/>
      <c r="AU21" s="660">
        <f t="shared" si="1"/>
        <v>0</v>
      </c>
      <c r="AV21" s="629"/>
      <c r="AW21" s="661">
        <f t="shared" si="23"/>
        <v>0</v>
      </c>
      <c r="AX21" s="630">
        <f t="shared" si="24"/>
        <v>0</v>
      </c>
      <c r="AY21" s="626"/>
      <c r="AZ21" s="627"/>
      <c r="BA21" s="628"/>
      <c r="BB21" s="660">
        <f t="shared" si="2"/>
        <v>0</v>
      </c>
      <c r="BC21" s="629"/>
      <c r="BD21" s="661">
        <f t="shared" si="25"/>
        <v>0</v>
      </c>
      <c r="BE21" s="630">
        <f t="shared" si="26"/>
        <v>0</v>
      </c>
      <c r="BF21" s="626"/>
      <c r="BG21" s="627"/>
      <c r="BH21" s="628"/>
      <c r="BI21" s="660">
        <f t="shared" si="3"/>
        <v>0</v>
      </c>
      <c r="BJ21" s="629"/>
      <c r="BK21" s="661">
        <f t="shared" si="27"/>
        <v>0</v>
      </c>
      <c r="BL21" s="630">
        <f t="shared" si="28"/>
        <v>0</v>
      </c>
      <c r="BM21" s="626"/>
      <c r="BN21" s="627"/>
      <c r="BO21" s="628"/>
      <c r="BP21" s="660">
        <f t="shared" si="4"/>
        <v>0</v>
      </c>
      <c r="BQ21" s="629"/>
      <c r="BR21" s="661">
        <f t="shared" si="29"/>
        <v>0</v>
      </c>
      <c r="BS21" s="630">
        <f t="shared" si="30"/>
        <v>0</v>
      </c>
      <c r="BT21" s="679">
        <f t="shared" si="5"/>
        <v>0</v>
      </c>
      <c r="BU21" s="662">
        <f t="shared" si="5"/>
        <v>0</v>
      </c>
      <c r="BV21" s="680">
        <f t="shared" si="5"/>
        <v>0</v>
      </c>
    </row>
    <row r="22" spans="1:74" s="558" customFormat="1" ht="20.100000000000001" customHeight="1">
      <c r="A22" s="625"/>
      <c r="B22" s="626"/>
      <c r="C22" s="627"/>
      <c r="D22" s="628"/>
      <c r="E22" s="660">
        <f t="shared" si="6"/>
        <v>0</v>
      </c>
      <c r="F22" s="629"/>
      <c r="G22" s="661">
        <f t="shared" si="7"/>
        <v>0</v>
      </c>
      <c r="H22" s="630">
        <f t="shared" si="8"/>
        <v>0</v>
      </c>
      <c r="I22" s="626"/>
      <c r="J22" s="627"/>
      <c r="K22" s="628"/>
      <c r="L22" s="660">
        <f t="shared" si="0"/>
        <v>0</v>
      </c>
      <c r="M22" s="629"/>
      <c r="N22" s="661">
        <f t="shared" si="9"/>
        <v>0</v>
      </c>
      <c r="O22" s="630">
        <f t="shared" si="10"/>
        <v>0</v>
      </c>
      <c r="P22" s="626"/>
      <c r="Q22" s="627"/>
      <c r="R22" s="628"/>
      <c r="S22" s="660">
        <f t="shared" si="11"/>
        <v>0</v>
      </c>
      <c r="T22" s="629"/>
      <c r="U22" s="661">
        <f t="shared" si="12"/>
        <v>0</v>
      </c>
      <c r="V22" s="630">
        <f t="shared" si="13"/>
        <v>0</v>
      </c>
      <c r="W22" s="626"/>
      <c r="X22" s="627"/>
      <c r="Y22" s="628"/>
      <c r="Z22" s="660">
        <f t="shared" si="14"/>
        <v>0</v>
      </c>
      <c r="AA22" s="629"/>
      <c r="AB22" s="661">
        <f t="shared" si="15"/>
        <v>0</v>
      </c>
      <c r="AC22" s="630">
        <f t="shared" si="16"/>
        <v>0</v>
      </c>
      <c r="AD22" s="626"/>
      <c r="AE22" s="627"/>
      <c r="AF22" s="628"/>
      <c r="AG22" s="660">
        <f t="shared" si="17"/>
        <v>0</v>
      </c>
      <c r="AH22" s="629"/>
      <c r="AI22" s="661">
        <f t="shared" si="18"/>
        <v>0</v>
      </c>
      <c r="AJ22" s="630">
        <f t="shared" si="19"/>
        <v>0</v>
      </c>
      <c r="AK22" s="626"/>
      <c r="AL22" s="627"/>
      <c r="AM22" s="628"/>
      <c r="AN22" s="660">
        <f t="shared" si="20"/>
        <v>0</v>
      </c>
      <c r="AO22" s="629"/>
      <c r="AP22" s="661">
        <f t="shared" si="21"/>
        <v>0</v>
      </c>
      <c r="AQ22" s="630">
        <f t="shared" si="22"/>
        <v>0</v>
      </c>
      <c r="AR22" s="626"/>
      <c r="AS22" s="627"/>
      <c r="AT22" s="628"/>
      <c r="AU22" s="660">
        <f t="shared" si="1"/>
        <v>0</v>
      </c>
      <c r="AV22" s="629"/>
      <c r="AW22" s="661">
        <f t="shared" si="23"/>
        <v>0</v>
      </c>
      <c r="AX22" s="630">
        <f t="shared" si="24"/>
        <v>0</v>
      </c>
      <c r="AY22" s="626"/>
      <c r="AZ22" s="627"/>
      <c r="BA22" s="628"/>
      <c r="BB22" s="660">
        <f t="shared" si="2"/>
        <v>0</v>
      </c>
      <c r="BC22" s="629"/>
      <c r="BD22" s="661">
        <f t="shared" si="25"/>
        <v>0</v>
      </c>
      <c r="BE22" s="630">
        <f t="shared" si="26"/>
        <v>0</v>
      </c>
      <c r="BF22" s="626"/>
      <c r="BG22" s="627"/>
      <c r="BH22" s="628"/>
      <c r="BI22" s="660">
        <f t="shared" si="3"/>
        <v>0</v>
      </c>
      <c r="BJ22" s="629"/>
      <c r="BK22" s="661">
        <f t="shared" si="27"/>
        <v>0</v>
      </c>
      <c r="BL22" s="630">
        <f t="shared" si="28"/>
        <v>0</v>
      </c>
      <c r="BM22" s="626"/>
      <c r="BN22" s="627"/>
      <c r="BO22" s="628"/>
      <c r="BP22" s="660">
        <f t="shared" si="4"/>
        <v>0</v>
      </c>
      <c r="BQ22" s="629"/>
      <c r="BR22" s="661">
        <f t="shared" si="29"/>
        <v>0</v>
      </c>
      <c r="BS22" s="630">
        <f t="shared" si="30"/>
        <v>0</v>
      </c>
      <c r="BT22" s="679">
        <f t="shared" si="5"/>
        <v>0</v>
      </c>
      <c r="BU22" s="662">
        <f t="shared" si="5"/>
        <v>0</v>
      </c>
      <c r="BV22" s="680">
        <f t="shared" si="5"/>
        <v>0</v>
      </c>
    </row>
    <row r="23" spans="1:74" s="558" customFormat="1" ht="20.100000000000001" customHeight="1">
      <c r="A23" s="625"/>
      <c r="B23" s="626"/>
      <c r="C23" s="627"/>
      <c r="D23" s="628"/>
      <c r="E23" s="660">
        <f t="shared" si="6"/>
        <v>0</v>
      </c>
      <c r="F23" s="629"/>
      <c r="G23" s="661">
        <f t="shared" si="7"/>
        <v>0</v>
      </c>
      <c r="H23" s="630">
        <f t="shared" si="8"/>
        <v>0</v>
      </c>
      <c r="I23" s="626"/>
      <c r="J23" s="627"/>
      <c r="K23" s="628"/>
      <c r="L23" s="660">
        <f t="shared" si="0"/>
        <v>0</v>
      </c>
      <c r="M23" s="629"/>
      <c r="N23" s="661">
        <f t="shared" si="9"/>
        <v>0</v>
      </c>
      <c r="O23" s="630">
        <f t="shared" si="10"/>
        <v>0</v>
      </c>
      <c r="P23" s="626"/>
      <c r="Q23" s="627"/>
      <c r="R23" s="628"/>
      <c r="S23" s="660">
        <f t="shared" si="11"/>
        <v>0</v>
      </c>
      <c r="T23" s="629"/>
      <c r="U23" s="661">
        <f t="shared" si="12"/>
        <v>0</v>
      </c>
      <c r="V23" s="630">
        <f t="shared" si="13"/>
        <v>0</v>
      </c>
      <c r="W23" s="626"/>
      <c r="X23" s="627"/>
      <c r="Y23" s="628"/>
      <c r="Z23" s="660">
        <f t="shared" si="14"/>
        <v>0</v>
      </c>
      <c r="AA23" s="629"/>
      <c r="AB23" s="661">
        <f t="shared" si="15"/>
        <v>0</v>
      </c>
      <c r="AC23" s="630">
        <f t="shared" si="16"/>
        <v>0</v>
      </c>
      <c r="AD23" s="626"/>
      <c r="AE23" s="627"/>
      <c r="AF23" s="628"/>
      <c r="AG23" s="660">
        <f t="shared" si="17"/>
        <v>0</v>
      </c>
      <c r="AH23" s="629"/>
      <c r="AI23" s="661">
        <f t="shared" si="18"/>
        <v>0</v>
      </c>
      <c r="AJ23" s="630">
        <f t="shared" si="19"/>
        <v>0</v>
      </c>
      <c r="AK23" s="626"/>
      <c r="AL23" s="627"/>
      <c r="AM23" s="628"/>
      <c r="AN23" s="660">
        <f t="shared" si="20"/>
        <v>0</v>
      </c>
      <c r="AO23" s="629"/>
      <c r="AP23" s="661">
        <f t="shared" si="21"/>
        <v>0</v>
      </c>
      <c r="AQ23" s="630">
        <f t="shared" si="22"/>
        <v>0</v>
      </c>
      <c r="AR23" s="626"/>
      <c r="AS23" s="627"/>
      <c r="AT23" s="628"/>
      <c r="AU23" s="660">
        <f t="shared" si="1"/>
        <v>0</v>
      </c>
      <c r="AV23" s="629"/>
      <c r="AW23" s="661">
        <f t="shared" si="23"/>
        <v>0</v>
      </c>
      <c r="AX23" s="630">
        <f t="shared" si="24"/>
        <v>0</v>
      </c>
      <c r="AY23" s="626"/>
      <c r="AZ23" s="627"/>
      <c r="BA23" s="628"/>
      <c r="BB23" s="660">
        <f t="shared" si="2"/>
        <v>0</v>
      </c>
      <c r="BC23" s="629"/>
      <c r="BD23" s="661">
        <f t="shared" si="25"/>
        <v>0</v>
      </c>
      <c r="BE23" s="630">
        <f t="shared" si="26"/>
        <v>0</v>
      </c>
      <c r="BF23" s="626"/>
      <c r="BG23" s="627"/>
      <c r="BH23" s="628"/>
      <c r="BI23" s="660">
        <f t="shared" si="3"/>
        <v>0</v>
      </c>
      <c r="BJ23" s="629"/>
      <c r="BK23" s="661">
        <f t="shared" si="27"/>
        <v>0</v>
      </c>
      <c r="BL23" s="630">
        <f t="shared" si="28"/>
        <v>0</v>
      </c>
      <c r="BM23" s="626"/>
      <c r="BN23" s="627"/>
      <c r="BO23" s="628"/>
      <c r="BP23" s="660">
        <f t="shared" si="4"/>
        <v>0</v>
      </c>
      <c r="BQ23" s="629"/>
      <c r="BR23" s="661">
        <f t="shared" si="29"/>
        <v>0</v>
      </c>
      <c r="BS23" s="630">
        <f t="shared" si="30"/>
        <v>0</v>
      </c>
      <c r="BT23" s="679">
        <f t="shared" si="5"/>
        <v>0</v>
      </c>
      <c r="BU23" s="662">
        <f t="shared" si="5"/>
        <v>0</v>
      </c>
      <c r="BV23" s="680">
        <f t="shared" si="5"/>
        <v>0</v>
      </c>
    </row>
    <row r="24" spans="1:74" s="558" customFormat="1" ht="20.100000000000001" customHeight="1">
      <c r="A24" s="625"/>
      <c r="B24" s="626"/>
      <c r="C24" s="627"/>
      <c r="D24" s="628"/>
      <c r="E24" s="660">
        <f t="shared" si="6"/>
        <v>0</v>
      </c>
      <c r="F24" s="629"/>
      <c r="G24" s="661">
        <f t="shared" si="7"/>
        <v>0</v>
      </c>
      <c r="H24" s="630">
        <f t="shared" si="8"/>
        <v>0</v>
      </c>
      <c r="I24" s="626"/>
      <c r="J24" s="627"/>
      <c r="K24" s="628"/>
      <c r="L24" s="660">
        <f t="shared" si="0"/>
        <v>0</v>
      </c>
      <c r="M24" s="629"/>
      <c r="N24" s="661">
        <f t="shared" si="9"/>
        <v>0</v>
      </c>
      <c r="O24" s="630">
        <f t="shared" si="10"/>
        <v>0</v>
      </c>
      <c r="P24" s="626"/>
      <c r="Q24" s="627"/>
      <c r="R24" s="628"/>
      <c r="S24" s="660">
        <f t="shared" si="11"/>
        <v>0</v>
      </c>
      <c r="T24" s="629"/>
      <c r="U24" s="661">
        <f t="shared" si="12"/>
        <v>0</v>
      </c>
      <c r="V24" s="630">
        <f t="shared" si="13"/>
        <v>0</v>
      </c>
      <c r="W24" s="626"/>
      <c r="X24" s="627"/>
      <c r="Y24" s="628"/>
      <c r="Z24" s="660">
        <f t="shared" si="14"/>
        <v>0</v>
      </c>
      <c r="AA24" s="629"/>
      <c r="AB24" s="661">
        <f t="shared" si="15"/>
        <v>0</v>
      </c>
      <c r="AC24" s="630">
        <f t="shared" si="16"/>
        <v>0</v>
      </c>
      <c r="AD24" s="626"/>
      <c r="AE24" s="627"/>
      <c r="AF24" s="628"/>
      <c r="AG24" s="660">
        <f t="shared" si="17"/>
        <v>0</v>
      </c>
      <c r="AH24" s="629"/>
      <c r="AI24" s="661">
        <f t="shared" si="18"/>
        <v>0</v>
      </c>
      <c r="AJ24" s="630">
        <f t="shared" si="19"/>
        <v>0</v>
      </c>
      <c r="AK24" s="626"/>
      <c r="AL24" s="627"/>
      <c r="AM24" s="628"/>
      <c r="AN24" s="660">
        <f t="shared" si="20"/>
        <v>0</v>
      </c>
      <c r="AO24" s="629"/>
      <c r="AP24" s="661">
        <f t="shared" si="21"/>
        <v>0</v>
      </c>
      <c r="AQ24" s="630">
        <f t="shared" si="22"/>
        <v>0</v>
      </c>
      <c r="AR24" s="626"/>
      <c r="AS24" s="627"/>
      <c r="AT24" s="628"/>
      <c r="AU24" s="660">
        <f t="shared" si="1"/>
        <v>0</v>
      </c>
      <c r="AV24" s="629"/>
      <c r="AW24" s="661">
        <f t="shared" si="23"/>
        <v>0</v>
      </c>
      <c r="AX24" s="630">
        <f t="shared" si="24"/>
        <v>0</v>
      </c>
      <c r="AY24" s="626"/>
      <c r="AZ24" s="627"/>
      <c r="BA24" s="628"/>
      <c r="BB24" s="660">
        <f t="shared" si="2"/>
        <v>0</v>
      </c>
      <c r="BC24" s="629"/>
      <c r="BD24" s="661">
        <f t="shared" si="25"/>
        <v>0</v>
      </c>
      <c r="BE24" s="630">
        <f t="shared" si="26"/>
        <v>0</v>
      </c>
      <c r="BF24" s="626"/>
      <c r="BG24" s="627"/>
      <c r="BH24" s="628"/>
      <c r="BI24" s="660">
        <f t="shared" si="3"/>
        <v>0</v>
      </c>
      <c r="BJ24" s="629"/>
      <c r="BK24" s="661">
        <f t="shared" si="27"/>
        <v>0</v>
      </c>
      <c r="BL24" s="630">
        <f t="shared" si="28"/>
        <v>0</v>
      </c>
      <c r="BM24" s="626"/>
      <c r="BN24" s="627"/>
      <c r="BO24" s="628"/>
      <c r="BP24" s="660">
        <f t="shared" si="4"/>
        <v>0</v>
      </c>
      <c r="BQ24" s="629"/>
      <c r="BR24" s="661">
        <f t="shared" si="29"/>
        <v>0</v>
      </c>
      <c r="BS24" s="630">
        <f t="shared" si="30"/>
        <v>0</v>
      </c>
      <c r="BT24" s="679">
        <f t="shared" si="5"/>
        <v>0</v>
      </c>
      <c r="BU24" s="662">
        <f t="shared" si="5"/>
        <v>0</v>
      </c>
      <c r="BV24" s="680">
        <f t="shared" si="5"/>
        <v>0</v>
      </c>
    </row>
    <row r="25" spans="1:74" s="631" customFormat="1" ht="20.100000000000001" customHeight="1">
      <c r="A25" s="625"/>
      <c r="B25" s="626"/>
      <c r="C25" s="627"/>
      <c r="D25" s="628"/>
      <c r="E25" s="660">
        <f t="shared" si="6"/>
        <v>0</v>
      </c>
      <c r="F25" s="629"/>
      <c r="G25" s="661">
        <f t="shared" si="7"/>
        <v>0</v>
      </c>
      <c r="H25" s="630">
        <f t="shared" si="8"/>
        <v>0</v>
      </c>
      <c r="I25" s="626"/>
      <c r="J25" s="627"/>
      <c r="K25" s="628"/>
      <c r="L25" s="660">
        <f t="shared" si="0"/>
        <v>0</v>
      </c>
      <c r="M25" s="629"/>
      <c r="N25" s="661">
        <f t="shared" si="9"/>
        <v>0</v>
      </c>
      <c r="O25" s="630">
        <f t="shared" si="10"/>
        <v>0</v>
      </c>
      <c r="P25" s="626"/>
      <c r="Q25" s="627"/>
      <c r="R25" s="628"/>
      <c r="S25" s="660">
        <f t="shared" si="11"/>
        <v>0</v>
      </c>
      <c r="T25" s="629"/>
      <c r="U25" s="661">
        <f t="shared" si="12"/>
        <v>0</v>
      </c>
      <c r="V25" s="630">
        <f t="shared" si="13"/>
        <v>0</v>
      </c>
      <c r="W25" s="626"/>
      <c r="X25" s="627"/>
      <c r="Y25" s="628"/>
      <c r="Z25" s="660">
        <f t="shared" si="14"/>
        <v>0</v>
      </c>
      <c r="AA25" s="629"/>
      <c r="AB25" s="661">
        <f t="shared" si="15"/>
        <v>0</v>
      </c>
      <c r="AC25" s="630">
        <f t="shared" si="16"/>
        <v>0</v>
      </c>
      <c r="AD25" s="626"/>
      <c r="AE25" s="627"/>
      <c r="AF25" s="628"/>
      <c r="AG25" s="660">
        <f t="shared" si="17"/>
        <v>0</v>
      </c>
      <c r="AH25" s="629"/>
      <c r="AI25" s="661">
        <f t="shared" si="18"/>
        <v>0</v>
      </c>
      <c r="AJ25" s="630">
        <f t="shared" si="19"/>
        <v>0</v>
      </c>
      <c r="AK25" s="626"/>
      <c r="AL25" s="627"/>
      <c r="AM25" s="628"/>
      <c r="AN25" s="660">
        <f t="shared" si="20"/>
        <v>0</v>
      </c>
      <c r="AO25" s="629"/>
      <c r="AP25" s="661">
        <f t="shared" si="21"/>
        <v>0</v>
      </c>
      <c r="AQ25" s="630">
        <f t="shared" si="22"/>
        <v>0</v>
      </c>
      <c r="AR25" s="626"/>
      <c r="AS25" s="627"/>
      <c r="AT25" s="628"/>
      <c r="AU25" s="660">
        <f t="shared" si="1"/>
        <v>0</v>
      </c>
      <c r="AV25" s="629"/>
      <c r="AW25" s="661">
        <f t="shared" si="23"/>
        <v>0</v>
      </c>
      <c r="AX25" s="630">
        <f t="shared" si="24"/>
        <v>0</v>
      </c>
      <c r="AY25" s="626"/>
      <c r="AZ25" s="627"/>
      <c r="BA25" s="628"/>
      <c r="BB25" s="660">
        <f t="shared" si="2"/>
        <v>0</v>
      </c>
      <c r="BC25" s="629"/>
      <c r="BD25" s="661">
        <f t="shared" si="25"/>
        <v>0</v>
      </c>
      <c r="BE25" s="630">
        <f t="shared" si="26"/>
        <v>0</v>
      </c>
      <c r="BF25" s="626"/>
      <c r="BG25" s="627"/>
      <c r="BH25" s="628"/>
      <c r="BI25" s="660">
        <f t="shared" si="3"/>
        <v>0</v>
      </c>
      <c r="BJ25" s="629"/>
      <c r="BK25" s="661">
        <f t="shared" si="27"/>
        <v>0</v>
      </c>
      <c r="BL25" s="630">
        <f t="shared" si="28"/>
        <v>0</v>
      </c>
      <c r="BM25" s="626"/>
      <c r="BN25" s="627"/>
      <c r="BO25" s="628"/>
      <c r="BP25" s="660">
        <f t="shared" si="4"/>
        <v>0</v>
      </c>
      <c r="BQ25" s="629"/>
      <c r="BR25" s="661">
        <f t="shared" si="29"/>
        <v>0</v>
      </c>
      <c r="BS25" s="630">
        <f t="shared" si="30"/>
        <v>0</v>
      </c>
      <c r="BT25" s="679">
        <f t="shared" si="5"/>
        <v>0</v>
      </c>
      <c r="BU25" s="662">
        <f t="shared" si="5"/>
        <v>0</v>
      </c>
      <c r="BV25" s="680">
        <f t="shared" si="5"/>
        <v>0</v>
      </c>
    </row>
    <row r="26" spans="1:74" s="631" customFormat="1" ht="20.100000000000001" customHeight="1">
      <c r="A26" s="625"/>
      <c r="B26" s="626"/>
      <c r="C26" s="627"/>
      <c r="D26" s="628"/>
      <c r="E26" s="660">
        <f t="shared" si="6"/>
        <v>0</v>
      </c>
      <c r="F26" s="629"/>
      <c r="G26" s="661">
        <f t="shared" si="7"/>
        <v>0</v>
      </c>
      <c r="H26" s="630">
        <f t="shared" si="8"/>
        <v>0</v>
      </c>
      <c r="I26" s="626"/>
      <c r="J26" s="627"/>
      <c r="K26" s="628"/>
      <c r="L26" s="660">
        <f t="shared" si="0"/>
        <v>0</v>
      </c>
      <c r="M26" s="629"/>
      <c r="N26" s="661">
        <f t="shared" si="9"/>
        <v>0</v>
      </c>
      <c r="O26" s="630">
        <f t="shared" si="10"/>
        <v>0</v>
      </c>
      <c r="P26" s="626"/>
      <c r="Q26" s="627"/>
      <c r="R26" s="628"/>
      <c r="S26" s="660">
        <f t="shared" si="11"/>
        <v>0</v>
      </c>
      <c r="T26" s="629"/>
      <c r="U26" s="661">
        <f t="shared" si="12"/>
        <v>0</v>
      </c>
      <c r="V26" s="630">
        <f t="shared" si="13"/>
        <v>0</v>
      </c>
      <c r="W26" s="626"/>
      <c r="X26" s="627"/>
      <c r="Y26" s="628"/>
      <c r="Z26" s="660">
        <f t="shared" si="14"/>
        <v>0</v>
      </c>
      <c r="AA26" s="629"/>
      <c r="AB26" s="661">
        <f t="shared" si="15"/>
        <v>0</v>
      </c>
      <c r="AC26" s="630">
        <f t="shared" si="16"/>
        <v>0</v>
      </c>
      <c r="AD26" s="626"/>
      <c r="AE26" s="627"/>
      <c r="AF26" s="628"/>
      <c r="AG26" s="660">
        <f t="shared" si="17"/>
        <v>0</v>
      </c>
      <c r="AH26" s="629"/>
      <c r="AI26" s="661">
        <f t="shared" si="18"/>
        <v>0</v>
      </c>
      <c r="AJ26" s="630">
        <f t="shared" si="19"/>
        <v>0</v>
      </c>
      <c r="AK26" s="626"/>
      <c r="AL26" s="627"/>
      <c r="AM26" s="628"/>
      <c r="AN26" s="660">
        <f t="shared" si="20"/>
        <v>0</v>
      </c>
      <c r="AO26" s="629"/>
      <c r="AP26" s="661">
        <f t="shared" si="21"/>
        <v>0</v>
      </c>
      <c r="AQ26" s="630">
        <f t="shared" si="22"/>
        <v>0</v>
      </c>
      <c r="AR26" s="626"/>
      <c r="AS26" s="627"/>
      <c r="AT26" s="628"/>
      <c r="AU26" s="660">
        <f t="shared" si="1"/>
        <v>0</v>
      </c>
      <c r="AV26" s="629"/>
      <c r="AW26" s="661">
        <f t="shared" si="23"/>
        <v>0</v>
      </c>
      <c r="AX26" s="630">
        <f t="shared" si="24"/>
        <v>0</v>
      </c>
      <c r="AY26" s="626"/>
      <c r="AZ26" s="627"/>
      <c r="BA26" s="628"/>
      <c r="BB26" s="660">
        <f t="shared" si="2"/>
        <v>0</v>
      </c>
      <c r="BC26" s="629"/>
      <c r="BD26" s="661">
        <f t="shared" si="25"/>
        <v>0</v>
      </c>
      <c r="BE26" s="630">
        <f t="shared" si="26"/>
        <v>0</v>
      </c>
      <c r="BF26" s="626"/>
      <c r="BG26" s="627"/>
      <c r="BH26" s="628"/>
      <c r="BI26" s="660">
        <f t="shared" si="3"/>
        <v>0</v>
      </c>
      <c r="BJ26" s="629"/>
      <c r="BK26" s="661">
        <f t="shared" si="27"/>
        <v>0</v>
      </c>
      <c r="BL26" s="630">
        <f t="shared" si="28"/>
        <v>0</v>
      </c>
      <c r="BM26" s="626"/>
      <c r="BN26" s="627"/>
      <c r="BO26" s="628"/>
      <c r="BP26" s="660">
        <f t="shared" si="4"/>
        <v>0</v>
      </c>
      <c r="BQ26" s="629"/>
      <c r="BR26" s="661">
        <f t="shared" si="29"/>
        <v>0</v>
      </c>
      <c r="BS26" s="630">
        <f t="shared" si="30"/>
        <v>0</v>
      </c>
      <c r="BT26" s="679">
        <f t="shared" si="5"/>
        <v>0</v>
      </c>
      <c r="BU26" s="662">
        <f t="shared" si="5"/>
        <v>0</v>
      </c>
      <c r="BV26" s="680">
        <f t="shared" si="5"/>
        <v>0</v>
      </c>
    </row>
    <row r="27" spans="1:74" s="631" customFormat="1" ht="20.100000000000001" customHeight="1">
      <c r="A27" s="625"/>
      <c r="B27" s="626"/>
      <c r="C27" s="627"/>
      <c r="D27" s="628"/>
      <c r="E27" s="660">
        <f t="shared" si="6"/>
        <v>0</v>
      </c>
      <c r="F27" s="629"/>
      <c r="G27" s="661">
        <f t="shared" si="7"/>
        <v>0</v>
      </c>
      <c r="H27" s="630">
        <f t="shared" si="8"/>
        <v>0</v>
      </c>
      <c r="I27" s="626"/>
      <c r="J27" s="627"/>
      <c r="K27" s="628"/>
      <c r="L27" s="660">
        <f t="shared" si="0"/>
        <v>0</v>
      </c>
      <c r="M27" s="629"/>
      <c r="N27" s="661">
        <f t="shared" si="9"/>
        <v>0</v>
      </c>
      <c r="O27" s="630">
        <f t="shared" si="10"/>
        <v>0</v>
      </c>
      <c r="P27" s="626"/>
      <c r="Q27" s="627"/>
      <c r="R27" s="628"/>
      <c r="S27" s="660">
        <f t="shared" si="11"/>
        <v>0</v>
      </c>
      <c r="T27" s="629"/>
      <c r="U27" s="661">
        <f t="shared" si="12"/>
        <v>0</v>
      </c>
      <c r="V27" s="630">
        <f t="shared" si="13"/>
        <v>0</v>
      </c>
      <c r="W27" s="626"/>
      <c r="X27" s="627"/>
      <c r="Y27" s="628"/>
      <c r="Z27" s="660">
        <f t="shared" si="14"/>
        <v>0</v>
      </c>
      <c r="AA27" s="629"/>
      <c r="AB27" s="661">
        <f t="shared" si="15"/>
        <v>0</v>
      </c>
      <c r="AC27" s="630">
        <f t="shared" si="16"/>
        <v>0</v>
      </c>
      <c r="AD27" s="626"/>
      <c r="AE27" s="627"/>
      <c r="AF27" s="628"/>
      <c r="AG27" s="660">
        <f t="shared" si="17"/>
        <v>0</v>
      </c>
      <c r="AH27" s="629"/>
      <c r="AI27" s="661">
        <f t="shared" si="18"/>
        <v>0</v>
      </c>
      <c r="AJ27" s="630">
        <f t="shared" si="19"/>
        <v>0</v>
      </c>
      <c r="AK27" s="626"/>
      <c r="AL27" s="627"/>
      <c r="AM27" s="628"/>
      <c r="AN27" s="660">
        <f t="shared" si="20"/>
        <v>0</v>
      </c>
      <c r="AO27" s="629"/>
      <c r="AP27" s="661">
        <f t="shared" si="21"/>
        <v>0</v>
      </c>
      <c r="AQ27" s="630">
        <f t="shared" si="22"/>
        <v>0</v>
      </c>
      <c r="AR27" s="626"/>
      <c r="AS27" s="627"/>
      <c r="AT27" s="628"/>
      <c r="AU27" s="660">
        <f t="shared" si="1"/>
        <v>0</v>
      </c>
      <c r="AV27" s="629"/>
      <c r="AW27" s="661">
        <f t="shared" si="23"/>
        <v>0</v>
      </c>
      <c r="AX27" s="630">
        <f t="shared" si="24"/>
        <v>0</v>
      </c>
      <c r="AY27" s="626"/>
      <c r="AZ27" s="627"/>
      <c r="BA27" s="628"/>
      <c r="BB27" s="660">
        <f t="shared" si="2"/>
        <v>0</v>
      </c>
      <c r="BC27" s="629"/>
      <c r="BD27" s="661">
        <f t="shared" si="25"/>
        <v>0</v>
      </c>
      <c r="BE27" s="630">
        <f t="shared" si="26"/>
        <v>0</v>
      </c>
      <c r="BF27" s="626"/>
      <c r="BG27" s="627"/>
      <c r="BH27" s="628"/>
      <c r="BI27" s="660">
        <f t="shared" si="3"/>
        <v>0</v>
      </c>
      <c r="BJ27" s="629"/>
      <c r="BK27" s="661">
        <f t="shared" si="27"/>
        <v>0</v>
      </c>
      <c r="BL27" s="630">
        <f t="shared" si="28"/>
        <v>0</v>
      </c>
      <c r="BM27" s="626"/>
      <c r="BN27" s="627"/>
      <c r="BO27" s="628"/>
      <c r="BP27" s="660">
        <f t="shared" si="4"/>
        <v>0</v>
      </c>
      <c r="BQ27" s="629"/>
      <c r="BR27" s="661">
        <f t="shared" si="29"/>
        <v>0</v>
      </c>
      <c r="BS27" s="630">
        <f t="shared" si="30"/>
        <v>0</v>
      </c>
      <c r="BT27" s="679">
        <f t="shared" si="5"/>
        <v>0</v>
      </c>
      <c r="BU27" s="662">
        <f t="shared" si="5"/>
        <v>0</v>
      </c>
      <c r="BV27" s="680">
        <f t="shared" si="5"/>
        <v>0</v>
      </c>
    </row>
    <row r="28" spans="1:74" s="631" customFormat="1" ht="20.100000000000001" customHeight="1">
      <c r="A28" s="625"/>
      <c r="B28" s="626"/>
      <c r="C28" s="627"/>
      <c r="D28" s="628"/>
      <c r="E28" s="660">
        <f t="shared" si="6"/>
        <v>0</v>
      </c>
      <c r="F28" s="629"/>
      <c r="G28" s="661">
        <f t="shared" si="7"/>
        <v>0</v>
      </c>
      <c r="H28" s="630">
        <f t="shared" si="8"/>
        <v>0</v>
      </c>
      <c r="I28" s="626"/>
      <c r="J28" s="627"/>
      <c r="K28" s="628"/>
      <c r="L28" s="660">
        <f t="shared" si="0"/>
        <v>0</v>
      </c>
      <c r="M28" s="629"/>
      <c r="N28" s="661">
        <f t="shared" si="9"/>
        <v>0</v>
      </c>
      <c r="O28" s="630">
        <f t="shared" si="10"/>
        <v>0</v>
      </c>
      <c r="P28" s="626"/>
      <c r="Q28" s="627"/>
      <c r="R28" s="628"/>
      <c r="S28" s="660">
        <f t="shared" si="11"/>
        <v>0</v>
      </c>
      <c r="T28" s="629"/>
      <c r="U28" s="661">
        <f t="shared" si="12"/>
        <v>0</v>
      </c>
      <c r="V28" s="630">
        <f t="shared" si="13"/>
        <v>0</v>
      </c>
      <c r="W28" s="626"/>
      <c r="X28" s="627"/>
      <c r="Y28" s="628"/>
      <c r="Z28" s="660">
        <f t="shared" si="14"/>
        <v>0</v>
      </c>
      <c r="AA28" s="629"/>
      <c r="AB28" s="661">
        <f t="shared" si="15"/>
        <v>0</v>
      </c>
      <c r="AC28" s="630">
        <f t="shared" si="16"/>
        <v>0</v>
      </c>
      <c r="AD28" s="626"/>
      <c r="AE28" s="627"/>
      <c r="AF28" s="628"/>
      <c r="AG28" s="660">
        <f t="shared" si="17"/>
        <v>0</v>
      </c>
      <c r="AH28" s="629"/>
      <c r="AI28" s="661">
        <f t="shared" si="18"/>
        <v>0</v>
      </c>
      <c r="AJ28" s="630">
        <f t="shared" si="19"/>
        <v>0</v>
      </c>
      <c r="AK28" s="626"/>
      <c r="AL28" s="627"/>
      <c r="AM28" s="628"/>
      <c r="AN28" s="660">
        <f t="shared" si="20"/>
        <v>0</v>
      </c>
      <c r="AO28" s="629"/>
      <c r="AP28" s="661">
        <f t="shared" si="21"/>
        <v>0</v>
      </c>
      <c r="AQ28" s="630">
        <f t="shared" si="22"/>
        <v>0</v>
      </c>
      <c r="AR28" s="626"/>
      <c r="AS28" s="627"/>
      <c r="AT28" s="628"/>
      <c r="AU28" s="660">
        <f t="shared" si="1"/>
        <v>0</v>
      </c>
      <c r="AV28" s="629"/>
      <c r="AW28" s="661">
        <f t="shared" si="23"/>
        <v>0</v>
      </c>
      <c r="AX28" s="630">
        <f t="shared" si="24"/>
        <v>0</v>
      </c>
      <c r="AY28" s="626"/>
      <c r="AZ28" s="627"/>
      <c r="BA28" s="628"/>
      <c r="BB28" s="660">
        <f t="shared" si="2"/>
        <v>0</v>
      </c>
      <c r="BC28" s="629"/>
      <c r="BD28" s="661">
        <f t="shared" si="25"/>
        <v>0</v>
      </c>
      <c r="BE28" s="630">
        <f t="shared" si="26"/>
        <v>0</v>
      </c>
      <c r="BF28" s="626"/>
      <c r="BG28" s="627"/>
      <c r="BH28" s="628"/>
      <c r="BI28" s="660">
        <f t="shared" si="3"/>
        <v>0</v>
      </c>
      <c r="BJ28" s="629"/>
      <c r="BK28" s="661">
        <f t="shared" si="27"/>
        <v>0</v>
      </c>
      <c r="BL28" s="630">
        <f t="shared" si="28"/>
        <v>0</v>
      </c>
      <c r="BM28" s="626"/>
      <c r="BN28" s="627"/>
      <c r="BO28" s="628"/>
      <c r="BP28" s="660">
        <f t="shared" si="4"/>
        <v>0</v>
      </c>
      <c r="BQ28" s="629"/>
      <c r="BR28" s="661">
        <f t="shared" si="29"/>
        <v>0</v>
      </c>
      <c r="BS28" s="630">
        <f t="shared" si="30"/>
        <v>0</v>
      </c>
      <c r="BT28" s="679">
        <f t="shared" ref="BT28:BV54" si="31">SUM(F28,M28,T28,AA28,AH28,AO28,AV28,BC28,BJ28,BQ28)</f>
        <v>0</v>
      </c>
      <c r="BU28" s="662">
        <f t="shared" si="31"/>
        <v>0</v>
      </c>
      <c r="BV28" s="680">
        <f t="shared" si="31"/>
        <v>0</v>
      </c>
    </row>
    <row r="29" spans="1:74" s="631" customFormat="1" ht="20.100000000000001" customHeight="1">
      <c r="A29" s="625"/>
      <c r="B29" s="626"/>
      <c r="C29" s="627"/>
      <c r="D29" s="628"/>
      <c r="E29" s="660">
        <f t="shared" si="6"/>
        <v>0</v>
      </c>
      <c r="F29" s="629"/>
      <c r="G29" s="661">
        <f t="shared" si="7"/>
        <v>0</v>
      </c>
      <c r="H29" s="630">
        <f t="shared" si="8"/>
        <v>0</v>
      </c>
      <c r="I29" s="626"/>
      <c r="J29" s="627"/>
      <c r="K29" s="628"/>
      <c r="L29" s="660">
        <f t="shared" si="0"/>
        <v>0</v>
      </c>
      <c r="M29" s="629"/>
      <c r="N29" s="661">
        <f t="shared" si="9"/>
        <v>0</v>
      </c>
      <c r="O29" s="630">
        <f t="shared" si="10"/>
        <v>0</v>
      </c>
      <c r="P29" s="626"/>
      <c r="Q29" s="627"/>
      <c r="R29" s="628"/>
      <c r="S29" s="660">
        <f t="shared" si="11"/>
        <v>0</v>
      </c>
      <c r="T29" s="629"/>
      <c r="U29" s="661">
        <f t="shared" si="12"/>
        <v>0</v>
      </c>
      <c r="V29" s="630">
        <f t="shared" si="13"/>
        <v>0</v>
      </c>
      <c r="W29" s="626"/>
      <c r="X29" s="627"/>
      <c r="Y29" s="628"/>
      <c r="Z29" s="660">
        <f t="shared" si="14"/>
        <v>0</v>
      </c>
      <c r="AA29" s="629"/>
      <c r="AB29" s="661">
        <f t="shared" si="15"/>
        <v>0</v>
      </c>
      <c r="AC29" s="630">
        <f t="shared" si="16"/>
        <v>0</v>
      </c>
      <c r="AD29" s="626"/>
      <c r="AE29" s="627"/>
      <c r="AF29" s="628"/>
      <c r="AG29" s="660">
        <f t="shared" si="17"/>
        <v>0</v>
      </c>
      <c r="AH29" s="629"/>
      <c r="AI29" s="661">
        <f t="shared" si="18"/>
        <v>0</v>
      </c>
      <c r="AJ29" s="630">
        <f t="shared" si="19"/>
        <v>0</v>
      </c>
      <c r="AK29" s="626"/>
      <c r="AL29" s="627"/>
      <c r="AM29" s="628"/>
      <c r="AN29" s="660">
        <f t="shared" si="20"/>
        <v>0</v>
      </c>
      <c r="AO29" s="629"/>
      <c r="AP29" s="661">
        <f t="shared" si="21"/>
        <v>0</v>
      </c>
      <c r="AQ29" s="630">
        <f t="shared" si="22"/>
        <v>0</v>
      </c>
      <c r="AR29" s="626"/>
      <c r="AS29" s="627"/>
      <c r="AT29" s="628"/>
      <c r="AU29" s="660">
        <f t="shared" si="1"/>
        <v>0</v>
      </c>
      <c r="AV29" s="629"/>
      <c r="AW29" s="661">
        <f t="shared" si="23"/>
        <v>0</v>
      </c>
      <c r="AX29" s="630">
        <f t="shared" si="24"/>
        <v>0</v>
      </c>
      <c r="AY29" s="626"/>
      <c r="AZ29" s="627"/>
      <c r="BA29" s="628"/>
      <c r="BB29" s="660">
        <f t="shared" si="2"/>
        <v>0</v>
      </c>
      <c r="BC29" s="629"/>
      <c r="BD29" s="661">
        <f t="shared" si="25"/>
        <v>0</v>
      </c>
      <c r="BE29" s="630">
        <f t="shared" si="26"/>
        <v>0</v>
      </c>
      <c r="BF29" s="626"/>
      <c r="BG29" s="627"/>
      <c r="BH29" s="628"/>
      <c r="BI29" s="660">
        <f t="shared" si="3"/>
        <v>0</v>
      </c>
      <c r="BJ29" s="629"/>
      <c r="BK29" s="661">
        <f t="shared" si="27"/>
        <v>0</v>
      </c>
      <c r="BL29" s="630">
        <f t="shared" si="28"/>
        <v>0</v>
      </c>
      <c r="BM29" s="626"/>
      <c r="BN29" s="627"/>
      <c r="BO29" s="628"/>
      <c r="BP29" s="660">
        <f t="shared" si="4"/>
        <v>0</v>
      </c>
      <c r="BQ29" s="629"/>
      <c r="BR29" s="661">
        <f t="shared" si="29"/>
        <v>0</v>
      </c>
      <c r="BS29" s="630">
        <f t="shared" si="30"/>
        <v>0</v>
      </c>
      <c r="BT29" s="679">
        <f t="shared" si="31"/>
        <v>0</v>
      </c>
      <c r="BU29" s="662">
        <f t="shared" si="31"/>
        <v>0</v>
      </c>
      <c r="BV29" s="680">
        <f t="shared" si="31"/>
        <v>0</v>
      </c>
    </row>
    <row r="30" spans="1:74" s="631" customFormat="1" ht="20.100000000000001" customHeight="1">
      <c r="A30" s="625"/>
      <c r="B30" s="626"/>
      <c r="C30" s="627"/>
      <c r="D30" s="628"/>
      <c r="E30" s="660">
        <f t="shared" si="6"/>
        <v>0</v>
      </c>
      <c r="F30" s="629"/>
      <c r="G30" s="661">
        <f t="shared" si="7"/>
        <v>0</v>
      </c>
      <c r="H30" s="630">
        <f t="shared" si="8"/>
        <v>0</v>
      </c>
      <c r="I30" s="626"/>
      <c r="J30" s="627"/>
      <c r="K30" s="628"/>
      <c r="L30" s="660">
        <f t="shared" si="0"/>
        <v>0</v>
      </c>
      <c r="M30" s="629"/>
      <c r="N30" s="661">
        <f t="shared" si="9"/>
        <v>0</v>
      </c>
      <c r="O30" s="630">
        <f t="shared" si="10"/>
        <v>0</v>
      </c>
      <c r="P30" s="626"/>
      <c r="Q30" s="627"/>
      <c r="R30" s="628"/>
      <c r="S30" s="660">
        <f t="shared" si="11"/>
        <v>0</v>
      </c>
      <c r="T30" s="629"/>
      <c r="U30" s="661">
        <f t="shared" si="12"/>
        <v>0</v>
      </c>
      <c r="V30" s="630">
        <f t="shared" si="13"/>
        <v>0</v>
      </c>
      <c r="W30" s="626"/>
      <c r="X30" s="627"/>
      <c r="Y30" s="628"/>
      <c r="Z30" s="660">
        <f t="shared" si="14"/>
        <v>0</v>
      </c>
      <c r="AA30" s="629"/>
      <c r="AB30" s="661">
        <f t="shared" si="15"/>
        <v>0</v>
      </c>
      <c r="AC30" s="630">
        <f t="shared" si="16"/>
        <v>0</v>
      </c>
      <c r="AD30" s="626"/>
      <c r="AE30" s="627"/>
      <c r="AF30" s="628"/>
      <c r="AG30" s="660">
        <f t="shared" si="17"/>
        <v>0</v>
      </c>
      <c r="AH30" s="629"/>
      <c r="AI30" s="661">
        <f t="shared" si="18"/>
        <v>0</v>
      </c>
      <c r="AJ30" s="630">
        <f t="shared" si="19"/>
        <v>0</v>
      </c>
      <c r="AK30" s="626"/>
      <c r="AL30" s="627"/>
      <c r="AM30" s="628"/>
      <c r="AN30" s="660">
        <f t="shared" si="20"/>
        <v>0</v>
      </c>
      <c r="AO30" s="629"/>
      <c r="AP30" s="661">
        <f t="shared" si="21"/>
        <v>0</v>
      </c>
      <c r="AQ30" s="630">
        <f t="shared" si="22"/>
        <v>0</v>
      </c>
      <c r="AR30" s="626"/>
      <c r="AS30" s="627"/>
      <c r="AT30" s="628"/>
      <c r="AU30" s="660">
        <f t="shared" si="1"/>
        <v>0</v>
      </c>
      <c r="AV30" s="629"/>
      <c r="AW30" s="661">
        <f t="shared" si="23"/>
        <v>0</v>
      </c>
      <c r="AX30" s="630">
        <f t="shared" si="24"/>
        <v>0</v>
      </c>
      <c r="AY30" s="626"/>
      <c r="AZ30" s="627"/>
      <c r="BA30" s="628"/>
      <c r="BB30" s="660">
        <f t="shared" si="2"/>
        <v>0</v>
      </c>
      <c r="BC30" s="629"/>
      <c r="BD30" s="661">
        <f t="shared" si="25"/>
        <v>0</v>
      </c>
      <c r="BE30" s="630">
        <f t="shared" si="26"/>
        <v>0</v>
      </c>
      <c r="BF30" s="626"/>
      <c r="BG30" s="627"/>
      <c r="BH30" s="628"/>
      <c r="BI30" s="660">
        <f t="shared" si="3"/>
        <v>0</v>
      </c>
      <c r="BJ30" s="629"/>
      <c r="BK30" s="661">
        <f t="shared" si="27"/>
        <v>0</v>
      </c>
      <c r="BL30" s="630">
        <f t="shared" si="28"/>
        <v>0</v>
      </c>
      <c r="BM30" s="626"/>
      <c r="BN30" s="627"/>
      <c r="BO30" s="628"/>
      <c r="BP30" s="660">
        <f t="shared" si="4"/>
        <v>0</v>
      </c>
      <c r="BQ30" s="629"/>
      <c r="BR30" s="661">
        <f t="shared" si="29"/>
        <v>0</v>
      </c>
      <c r="BS30" s="630">
        <f t="shared" si="30"/>
        <v>0</v>
      </c>
      <c r="BT30" s="679">
        <f t="shared" si="31"/>
        <v>0</v>
      </c>
      <c r="BU30" s="662">
        <f t="shared" si="31"/>
        <v>0</v>
      </c>
      <c r="BV30" s="680">
        <f t="shared" si="31"/>
        <v>0</v>
      </c>
    </row>
    <row r="31" spans="1:74" s="631" customFormat="1" ht="20.100000000000001" customHeight="1">
      <c r="A31" s="625"/>
      <c r="B31" s="626"/>
      <c r="C31" s="627"/>
      <c r="D31" s="628"/>
      <c r="E31" s="660">
        <f t="shared" si="6"/>
        <v>0</v>
      </c>
      <c r="F31" s="629"/>
      <c r="G31" s="661">
        <f t="shared" si="7"/>
        <v>0</v>
      </c>
      <c r="H31" s="630">
        <f t="shared" si="8"/>
        <v>0</v>
      </c>
      <c r="I31" s="626"/>
      <c r="J31" s="627"/>
      <c r="K31" s="628"/>
      <c r="L31" s="660">
        <f t="shared" si="0"/>
        <v>0</v>
      </c>
      <c r="M31" s="629"/>
      <c r="N31" s="661">
        <f t="shared" si="9"/>
        <v>0</v>
      </c>
      <c r="O31" s="630">
        <f t="shared" si="10"/>
        <v>0</v>
      </c>
      <c r="P31" s="626"/>
      <c r="Q31" s="627"/>
      <c r="R31" s="628"/>
      <c r="S31" s="660">
        <f t="shared" si="11"/>
        <v>0</v>
      </c>
      <c r="T31" s="629"/>
      <c r="U31" s="661">
        <f t="shared" si="12"/>
        <v>0</v>
      </c>
      <c r="V31" s="630">
        <f t="shared" si="13"/>
        <v>0</v>
      </c>
      <c r="W31" s="626"/>
      <c r="X31" s="627"/>
      <c r="Y31" s="628"/>
      <c r="Z31" s="660">
        <f t="shared" si="14"/>
        <v>0</v>
      </c>
      <c r="AA31" s="629"/>
      <c r="AB31" s="661">
        <f t="shared" si="15"/>
        <v>0</v>
      </c>
      <c r="AC31" s="630">
        <f t="shared" si="16"/>
        <v>0</v>
      </c>
      <c r="AD31" s="626"/>
      <c r="AE31" s="627"/>
      <c r="AF31" s="628"/>
      <c r="AG31" s="660">
        <f t="shared" si="17"/>
        <v>0</v>
      </c>
      <c r="AH31" s="629"/>
      <c r="AI31" s="661">
        <f t="shared" si="18"/>
        <v>0</v>
      </c>
      <c r="AJ31" s="630">
        <f t="shared" si="19"/>
        <v>0</v>
      </c>
      <c r="AK31" s="626"/>
      <c r="AL31" s="627"/>
      <c r="AM31" s="628"/>
      <c r="AN31" s="660">
        <f t="shared" si="20"/>
        <v>0</v>
      </c>
      <c r="AO31" s="629"/>
      <c r="AP31" s="661">
        <f t="shared" si="21"/>
        <v>0</v>
      </c>
      <c r="AQ31" s="630">
        <f t="shared" si="22"/>
        <v>0</v>
      </c>
      <c r="AR31" s="626"/>
      <c r="AS31" s="627"/>
      <c r="AT31" s="628"/>
      <c r="AU31" s="660">
        <f t="shared" si="1"/>
        <v>0</v>
      </c>
      <c r="AV31" s="629"/>
      <c r="AW31" s="661">
        <f t="shared" si="23"/>
        <v>0</v>
      </c>
      <c r="AX31" s="630">
        <f t="shared" si="24"/>
        <v>0</v>
      </c>
      <c r="AY31" s="626"/>
      <c r="AZ31" s="627"/>
      <c r="BA31" s="628"/>
      <c r="BB31" s="660">
        <f t="shared" si="2"/>
        <v>0</v>
      </c>
      <c r="BC31" s="629"/>
      <c r="BD31" s="661">
        <f t="shared" si="25"/>
        <v>0</v>
      </c>
      <c r="BE31" s="630">
        <f t="shared" si="26"/>
        <v>0</v>
      </c>
      <c r="BF31" s="626"/>
      <c r="BG31" s="627"/>
      <c r="BH31" s="628"/>
      <c r="BI31" s="660">
        <f t="shared" si="3"/>
        <v>0</v>
      </c>
      <c r="BJ31" s="629"/>
      <c r="BK31" s="661">
        <f t="shared" si="27"/>
        <v>0</v>
      </c>
      <c r="BL31" s="630">
        <f t="shared" si="28"/>
        <v>0</v>
      </c>
      <c r="BM31" s="626"/>
      <c r="BN31" s="627"/>
      <c r="BO31" s="628"/>
      <c r="BP31" s="660">
        <f t="shared" si="4"/>
        <v>0</v>
      </c>
      <c r="BQ31" s="629"/>
      <c r="BR31" s="661">
        <f t="shared" si="29"/>
        <v>0</v>
      </c>
      <c r="BS31" s="630">
        <f t="shared" si="30"/>
        <v>0</v>
      </c>
      <c r="BT31" s="679">
        <f t="shared" si="31"/>
        <v>0</v>
      </c>
      <c r="BU31" s="662">
        <f t="shared" si="31"/>
        <v>0</v>
      </c>
      <c r="BV31" s="680">
        <f t="shared" si="31"/>
        <v>0</v>
      </c>
    </row>
    <row r="32" spans="1:74" s="631" customFormat="1" ht="20.100000000000001" customHeight="1">
      <c r="A32" s="625"/>
      <c r="B32" s="626"/>
      <c r="C32" s="627"/>
      <c r="D32" s="628"/>
      <c r="E32" s="660">
        <f t="shared" si="6"/>
        <v>0</v>
      </c>
      <c r="F32" s="629"/>
      <c r="G32" s="661">
        <f t="shared" si="7"/>
        <v>0</v>
      </c>
      <c r="H32" s="630">
        <f t="shared" si="8"/>
        <v>0</v>
      </c>
      <c r="I32" s="626"/>
      <c r="J32" s="627"/>
      <c r="K32" s="628"/>
      <c r="L32" s="660">
        <f t="shared" si="0"/>
        <v>0</v>
      </c>
      <c r="M32" s="629"/>
      <c r="N32" s="661">
        <f t="shared" si="9"/>
        <v>0</v>
      </c>
      <c r="O32" s="630">
        <f t="shared" si="10"/>
        <v>0</v>
      </c>
      <c r="P32" s="626"/>
      <c r="Q32" s="627"/>
      <c r="R32" s="628"/>
      <c r="S32" s="660">
        <f t="shared" si="11"/>
        <v>0</v>
      </c>
      <c r="T32" s="629"/>
      <c r="U32" s="661">
        <f t="shared" si="12"/>
        <v>0</v>
      </c>
      <c r="V32" s="630">
        <f t="shared" si="13"/>
        <v>0</v>
      </c>
      <c r="W32" s="626"/>
      <c r="X32" s="627"/>
      <c r="Y32" s="628"/>
      <c r="Z32" s="660">
        <f t="shared" si="14"/>
        <v>0</v>
      </c>
      <c r="AA32" s="629"/>
      <c r="AB32" s="661">
        <f t="shared" si="15"/>
        <v>0</v>
      </c>
      <c r="AC32" s="630">
        <f t="shared" si="16"/>
        <v>0</v>
      </c>
      <c r="AD32" s="626"/>
      <c r="AE32" s="627"/>
      <c r="AF32" s="628"/>
      <c r="AG32" s="660">
        <f t="shared" si="17"/>
        <v>0</v>
      </c>
      <c r="AH32" s="629"/>
      <c r="AI32" s="661">
        <f t="shared" si="18"/>
        <v>0</v>
      </c>
      <c r="AJ32" s="630">
        <f t="shared" si="19"/>
        <v>0</v>
      </c>
      <c r="AK32" s="626"/>
      <c r="AL32" s="627"/>
      <c r="AM32" s="628"/>
      <c r="AN32" s="660">
        <f t="shared" si="20"/>
        <v>0</v>
      </c>
      <c r="AO32" s="629"/>
      <c r="AP32" s="661">
        <f t="shared" si="21"/>
        <v>0</v>
      </c>
      <c r="AQ32" s="630">
        <f t="shared" si="22"/>
        <v>0</v>
      </c>
      <c r="AR32" s="626"/>
      <c r="AS32" s="627"/>
      <c r="AT32" s="628"/>
      <c r="AU32" s="660">
        <f t="shared" si="1"/>
        <v>0</v>
      </c>
      <c r="AV32" s="629"/>
      <c r="AW32" s="661">
        <f t="shared" si="23"/>
        <v>0</v>
      </c>
      <c r="AX32" s="630">
        <f t="shared" si="24"/>
        <v>0</v>
      </c>
      <c r="AY32" s="626"/>
      <c r="AZ32" s="627"/>
      <c r="BA32" s="628"/>
      <c r="BB32" s="660">
        <f t="shared" si="2"/>
        <v>0</v>
      </c>
      <c r="BC32" s="629"/>
      <c r="BD32" s="661">
        <f t="shared" si="25"/>
        <v>0</v>
      </c>
      <c r="BE32" s="630">
        <f t="shared" si="26"/>
        <v>0</v>
      </c>
      <c r="BF32" s="626"/>
      <c r="BG32" s="627"/>
      <c r="BH32" s="628"/>
      <c r="BI32" s="660">
        <f t="shared" si="3"/>
        <v>0</v>
      </c>
      <c r="BJ32" s="629"/>
      <c r="BK32" s="661">
        <f t="shared" si="27"/>
        <v>0</v>
      </c>
      <c r="BL32" s="630">
        <f t="shared" si="28"/>
        <v>0</v>
      </c>
      <c r="BM32" s="626"/>
      <c r="BN32" s="627"/>
      <c r="BO32" s="628"/>
      <c r="BP32" s="660">
        <f t="shared" si="4"/>
        <v>0</v>
      </c>
      <c r="BQ32" s="629"/>
      <c r="BR32" s="661">
        <f t="shared" si="29"/>
        <v>0</v>
      </c>
      <c r="BS32" s="630">
        <f t="shared" si="30"/>
        <v>0</v>
      </c>
      <c r="BT32" s="679">
        <f t="shared" si="31"/>
        <v>0</v>
      </c>
      <c r="BU32" s="662">
        <f t="shared" si="31"/>
        <v>0</v>
      </c>
      <c r="BV32" s="680">
        <f t="shared" si="31"/>
        <v>0</v>
      </c>
    </row>
    <row r="33" spans="1:74" s="631" customFormat="1" ht="20.100000000000001" customHeight="1">
      <c r="A33" s="625"/>
      <c r="B33" s="626"/>
      <c r="C33" s="627"/>
      <c r="D33" s="628"/>
      <c r="E33" s="660">
        <f t="shared" si="6"/>
        <v>0</v>
      </c>
      <c r="F33" s="629"/>
      <c r="G33" s="661">
        <f t="shared" si="7"/>
        <v>0</v>
      </c>
      <c r="H33" s="630">
        <f t="shared" si="8"/>
        <v>0</v>
      </c>
      <c r="I33" s="626"/>
      <c r="J33" s="627"/>
      <c r="K33" s="628"/>
      <c r="L33" s="660">
        <f t="shared" si="0"/>
        <v>0</v>
      </c>
      <c r="M33" s="629"/>
      <c r="N33" s="661">
        <f t="shared" si="9"/>
        <v>0</v>
      </c>
      <c r="O33" s="630">
        <f t="shared" si="10"/>
        <v>0</v>
      </c>
      <c r="P33" s="626"/>
      <c r="Q33" s="627"/>
      <c r="R33" s="628"/>
      <c r="S33" s="660">
        <f t="shared" si="11"/>
        <v>0</v>
      </c>
      <c r="T33" s="629"/>
      <c r="U33" s="661">
        <f t="shared" si="12"/>
        <v>0</v>
      </c>
      <c r="V33" s="630">
        <f t="shared" si="13"/>
        <v>0</v>
      </c>
      <c r="W33" s="626"/>
      <c r="X33" s="627"/>
      <c r="Y33" s="628"/>
      <c r="Z33" s="660">
        <f t="shared" si="14"/>
        <v>0</v>
      </c>
      <c r="AA33" s="629"/>
      <c r="AB33" s="661">
        <f t="shared" si="15"/>
        <v>0</v>
      </c>
      <c r="AC33" s="630">
        <f t="shared" si="16"/>
        <v>0</v>
      </c>
      <c r="AD33" s="626"/>
      <c r="AE33" s="627"/>
      <c r="AF33" s="628"/>
      <c r="AG33" s="660">
        <f t="shared" si="17"/>
        <v>0</v>
      </c>
      <c r="AH33" s="629"/>
      <c r="AI33" s="661">
        <f t="shared" si="18"/>
        <v>0</v>
      </c>
      <c r="AJ33" s="630">
        <f t="shared" si="19"/>
        <v>0</v>
      </c>
      <c r="AK33" s="626"/>
      <c r="AL33" s="627"/>
      <c r="AM33" s="628"/>
      <c r="AN33" s="660">
        <f t="shared" si="20"/>
        <v>0</v>
      </c>
      <c r="AO33" s="629"/>
      <c r="AP33" s="661">
        <f t="shared" si="21"/>
        <v>0</v>
      </c>
      <c r="AQ33" s="630">
        <f t="shared" si="22"/>
        <v>0</v>
      </c>
      <c r="AR33" s="626"/>
      <c r="AS33" s="627"/>
      <c r="AT33" s="628"/>
      <c r="AU33" s="660">
        <f t="shared" si="1"/>
        <v>0</v>
      </c>
      <c r="AV33" s="629"/>
      <c r="AW33" s="661">
        <f t="shared" si="23"/>
        <v>0</v>
      </c>
      <c r="AX33" s="630">
        <f t="shared" si="24"/>
        <v>0</v>
      </c>
      <c r="AY33" s="626"/>
      <c r="AZ33" s="627"/>
      <c r="BA33" s="628"/>
      <c r="BB33" s="660">
        <f t="shared" si="2"/>
        <v>0</v>
      </c>
      <c r="BC33" s="629"/>
      <c r="BD33" s="661">
        <f t="shared" si="25"/>
        <v>0</v>
      </c>
      <c r="BE33" s="630">
        <f t="shared" si="26"/>
        <v>0</v>
      </c>
      <c r="BF33" s="626"/>
      <c r="BG33" s="627"/>
      <c r="BH33" s="628"/>
      <c r="BI33" s="660">
        <f t="shared" si="3"/>
        <v>0</v>
      </c>
      <c r="BJ33" s="629"/>
      <c r="BK33" s="661">
        <f t="shared" si="27"/>
        <v>0</v>
      </c>
      <c r="BL33" s="630">
        <f t="shared" si="28"/>
        <v>0</v>
      </c>
      <c r="BM33" s="626"/>
      <c r="BN33" s="627"/>
      <c r="BO33" s="628"/>
      <c r="BP33" s="660">
        <f t="shared" si="4"/>
        <v>0</v>
      </c>
      <c r="BQ33" s="629"/>
      <c r="BR33" s="661">
        <f t="shared" si="29"/>
        <v>0</v>
      </c>
      <c r="BS33" s="630">
        <f t="shared" si="30"/>
        <v>0</v>
      </c>
      <c r="BT33" s="679">
        <f t="shared" si="31"/>
        <v>0</v>
      </c>
      <c r="BU33" s="662">
        <f t="shared" si="31"/>
        <v>0</v>
      </c>
      <c r="BV33" s="680">
        <f t="shared" si="31"/>
        <v>0</v>
      </c>
    </row>
    <row r="34" spans="1:74" s="631" customFormat="1" ht="20.100000000000001" customHeight="1">
      <c r="A34" s="625"/>
      <c r="B34" s="626"/>
      <c r="C34" s="627"/>
      <c r="D34" s="628"/>
      <c r="E34" s="660">
        <f t="shared" si="6"/>
        <v>0</v>
      </c>
      <c r="F34" s="629"/>
      <c r="G34" s="661">
        <f t="shared" si="7"/>
        <v>0</v>
      </c>
      <c r="H34" s="630">
        <f t="shared" si="8"/>
        <v>0</v>
      </c>
      <c r="I34" s="626"/>
      <c r="J34" s="627"/>
      <c r="K34" s="628"/>
      <c r="L34" s="660">
        <f t="shared" si="0"/>
        <v>0</v>
      </c>
      <c r="M34" s="629"/>
      <c r="N34" s="661">
        <f t="shared" si="9"/>
        <v>0</v>
      </c>
      <c r="O34" s="630">
        <f t="shared" si="10"/>
        <v>0</v>
      </c>
      <c r="P34" s="626"/>
      <c r="Q34" s="627"/>
      <c r="R34" s="628"/>
      <c r="S34" s="660">
        <f t="shared" si="11"/>
        <v>0</v>
      </c>
      <c r="T34" s="629"/>
      <c r="U34" s="661">
        <f t="shared" si="12"/>
        <v>0</v>
      </c>
      <c r="V34" s="630">
        <f t="shared" si="13"/>
        <v>0</v>
      </c>
      <c r="W34" s="626"/>
      <c r="X34" s="627"/>
      <c r="Y34" s="628"/>
      <c r="Z34" s="660">
        <f t="shared" si="14"/>
        <v>0</v>
      </c>
      <c r="AA34" s="629"/>
      <c r="AB34" s="661">
        <f t="shared" si="15"/>
        <v>0</v>
      </c>
      <c r="AC34" s="630">
        <f t="shared" si="16"/>
        <v>0</v>
      </c>
      <c r="AD34" s="626"/>
      <c r="AE34" s="627"/>
      <c r="AF34" s="628"/>
      <c r="AG34" s="660">
        <f t="shared" si="17"/>
        <v>0</v>
      </c>
      <c r="AH34" s="629"/>
      <c r="AI34" s="661">
        <f t="shared" si="18"/>
        <v>0</v>
      </c>
      <c r="AJ34" s="630">
        <f t="shared" si="19"/>
        <v>0</v>
      </c>
      <c r="AK34" s="626"/>
      <c r="AL34" s="627"/>
      <c r="AM34" s="628"/>
      <c r="AN34" s="660">
        <f t="shared" si="20"/>
        <v>0</v>
      </c>
      <c r="AO34" s="629"/>
      <c r="AP34" s="661">
        <f t="shared" si="21"/>
        <v>0</v>
      </c>
      <c r="AQ34" s="630">
        <f t="shared" si="22"/>
        <v>0</v>
      </c>
      <c r="AR34" s="626"/>
      <c r="AS34" s="627"/>
      <c r="AT34" s="628"/>
      <c r="AU34" s="660">
        <f t="shared" si="1"/>
        <v>0</v>
      </c>
      <c r="AV34" s="629"/>
      <c r="AW34" s="661">
        <f t="shared" si="23"/>
        <v>0</v>
      </c>
      <c r="AX34" s="630">
        <f t="shared" si="24"/>
        <v>0</v>
      </c>
      <c r="AY34" s="626"/>
      <c r="AZ34" s="627"/>
      <c r="BA34" s="628"/>
      <c r="BB34" s="660">
        <f t="shared" si="2"/>
        <v>0</v>
      </c>
      <c r="BC34" s="629"/>
      <c r="BD34" s="661">
        <f t="shared" si="25"/>
        <v>0</v>
      </c>
      <c r="BE34" s="630">
        <f t="shared" si="26"/>
        <v>0</v>
      </c>
      <c r="BF34" s="626"/>
      <c r="BG34" s="627"/>
      <c r="BH34" s="628"/>
      <c r="BI34" s="660">
        <f t="shared" si="3"/>
        <v>0</v>
      </c>
      <c r="BJ34" s="629"/>
      <c r="BK34" s="661">
        <f t="shared" si="27"/>
        <v>0</v>
      </c>
      <c r="BL34" s="630">
        <f t="shared" si="28"/>
        <v>0</v>
      </c>
      <c r="BM34" s="626"/>
      <c r="BN34" s="627"/>
      <c r="BO34" s="628"/>
      <c r="BP34" s="660">
        <f t="shared" si="4"/>
        <v>0</v>
      </c>
      <c r="BQ34" s="629"/>
      <c r="BR34" s="661">
        <f t="shared" si="29"/>
        <v>0</v>
      </c>
      <c r="BS34" s="630">
        <f t="shared" si="30"/>
        <v>0</v>
      </c>
      <c r="BT34" s="679">
        <f t="shared" si="31"/>
        <v>0</v>
      </c>
      <c r="BU34" s="662">
        <f t="shared" si="31"/>
        <v>0</v>
      </c>
      <c r="BV34" s="680">
        <f t="shared" si="31"/>
        <v>0</v>
      </c>
    </row>
    <row r="35" spans="1:74" s="631" customFormat="1" ht="20.100000000000001" customHeight="1">
      <c r="A35" s="625"/>
      <c r="B35" s="626"/>
      <c r="C35" s="627"/>
      <c r="D35" s="628"/>
      <c r="E35" s="660">
        <f t="shared" si="6"/>
        <v>0</v>
      </c>
      <c r="F35" s="629"/>
      <c r="G35" s="661">
        <f t="shared" si="7"/>
        <v>0</v>
      </c>
      <c r="H35" s="630">
        <f t="shared" si="8"/>
        <v>0</v>
      </c>
      <c r="I35" s="626"/>
      <c r="J35" s="627"/>
      <c r="K35" s="628"/>
      <c r="L35" s="660">
        <f t="shared" si="0"/>
        <v>0</v>
      </c>
      <c r="M35" s="629"/>
      <c r="N35" s="661">
        <f t="shared" si="9"/>
        <v>0</v>
      </c>
      <c r="O35" s="630">
        <f t="shared" si="10"/>
        <v>0</v>
      </c>
      <c r="P35" s="626"/>
      <c r="Q35" s="627"/>
      <c r="R35" s="628"/>
      <c r="S35" s="660">
        <f t="shared" si="11"/>
        <v>0</v>
      </c>
      <c r="T35" s="629"/>
      <c r="U35" s="661">
        <f t="shared" si="12"/>
        <v>0</v>
      </c>
      <c r="V35" s="630">
        <f t="shared" si="13"/>
        <v>0</v>
      </c>
      <c r="W35" s="626"/>
      <c r="X35" s="627"/>
      <c r="Y35" s="628"/>
      <c r="Z35" s="660">
        <f t="shared" si="14"/>
        <v>0</v>
      </c>
      <c r="AA35" s="629"/>
      <c r="AB35" s="661">
        <f t="shared" si="15"/>
        <v>0</v>
      </c>
      <c r="AC35" s="630">
        <f t="shared" si="16"/>
        <v>0</v>
      </c>
      <c r="AD35" s="626"/>
      <c r="AE35" s="627"/>
      <c r="AF35" s="628"/>
      <c r="AG35" s="660">
        <f t="shared" si="17"/>
        <v>0</v>
      </c>
      <c r="AH35" s="629"/>
      <c r="AI35" s="661">
        <f t="shared" si="18"/>
        <v>0</v>
      </c>
      <c r="AJ35" s="630">
        <f t="shared" si="19"/>
        <v>0</v>
      </c>
      <c r="AK35" s="626"/>
      <c r="AL35" s="627"/>
      <c r="AM35" s="628"/>
      <c r="AN35" s="660">
        <f t="shared" si="20"/>
        <v>0</v>
      </c>
      <c r="AO35" s="629"/>
      <c r="AP35" s="661">
        <f t="shared" si="21"/>
        <v>0</v>
      </c>
      <c r="AQ35" s="630">
        <f t="shared" si="22"/>
        <v>0</v>
      </c>
      <c r="AR35" s="626"/>
      <c r="AS35" s="627"/>
      <c r="AT35" s="628"/>
      <c r="AU35" s="660">
        <f t="shared" si="1"/>
        <v>0</v>
      </c>
      <c r="AV35" s="629"/>
      <c r="AW35" s="661">
        <f t="shared" si="23"/>
        <v>0</v>
      </c>
      <c r="AX35" s="630">
        <f t="shared" si="24"/>
        <v>0</v>
      </c>
      <c r="AY35" s="626"/>
      <c r="AZ35" s="627"/>
      <c r="BA35" s="628"/>
      <c r="BB35" s="660">
        <f t="shared" si="2"/>
        <v>0</v>
      </c>
      <c r="BC35" s="629"/>
      <c r="BD35" s="661">
        <f t="shared" si="25"/>
        <v>0</v>
      </c>
      <c r="BE35" s="630">
        <f t="shared" si="26"/>
        <v>0</v>
      </c>
      <c r="BF35" s="626"/>
      <c r="BG35" s="627"/>
      <c r="BH35" s="628"/>
      <c r="BI35" s="660">
        <f t="shared" si="3"/>
        <v>0</v>
      </c>
      <c r="BJ35" s="629"/>
      <c r="BK35" s="661">
        <f t="shared" si="27"/>
        <v>0</v>
      </c>
      <c r="BL35" s="630">
        <f t="shared" si="28"/>
        <v>0</v>
      </c>
      <c r="BM35" s="626"/>
      <c r="BN35" s="627"/>
      <c r="BO35" s="628"/>
      <c r="BP35" s="660">
        <f t="shared" si="4"/>
        <v>0</v>
      </c>
      <c r="BQ35" s="629"/>
      <c r="BR35" s="661">
        <f t="shared" si="29"/>
        <v>0</v>
      </c>
      <c r="BS35" s="630">
        <f t="shared" si="30"/>
        <v>0</v>
      </c>
      <c r="BT35" s="679">
        <f t="shared" si="31"/>
        <v>0</v>
      </c>
      <c r="BU35" s="662">
        <f t="shared" si="31"/>
        <v>0</v>
      </c>
      <c r="BV35" s="680">
        <f t="shared" si="31"/>
        <v>0</v>
      </c>
    </row>
    <row r="36" spans="1:74" s="631" customFormat="1" ht="20.100000000000001" customHeight="1">
      <c r="A36" s="625"/>
      <c r="B36" s="626"/>
      <c r="C36" s="627"/>
      <c r="D36" s="628"/>
      <c r="E36" s="660">
        <f t="shared" si="6"/>
        <v>0</v>
      </c>
      <c r="F36" s="629"/>
      <c r="G36" s="661">
        <f t="shared" si="7"/>
        <v>0</v>
      </c>
      <c r="H36" s="630">
        <f t="shared" si="8"/>
        <v>0</v>
      </c>
      <c r="I36" s="626"/>
      <c r="J36" s="627"/>
      <c r="K36" s="628"/>
      <c r="L36" s="660">
        <f t="shared" si="0"/>
        <v>0</v>
      </c>
      <c r="M36" s="629"/>
      <c r="N36" s="661">
        <f t="shared" si="9"/>
        <v>0</v>
      </c>
      <c r="O36" s="630">
        <f t="shared" si="10"/>
        <v>0</v>
      </c>
      <c r="P36" s="626"/>
      <c r="Q36" s="627"/>
      <c r="R36" s="628"/>
      <c r="S36" s="660">
        <f t="shared" si="11"/>
        <v>0</v>
      </c>
      <c r="T36" s="629"/>
      <c r="U36" s="661">
        <f t="shared" si="12"/>
        <v>0</v>
      </c>
      <c r="V36" s="630">
        <f t="shared" si="13"/>
        <v>0</v>
      </c>
      <c r="W36" s="626"/>
      <c r="X36" s="627"/>
      <c r="Y36" s="628"/>
      <c r="Z36" s="660">
        <f t="shared" si="14"/>
        <v>0</v>
      </c>
      <c r="AA36" s="629"/>
      <c r="AB36" s="661">
        <f t="shared" si="15"/>
        <v>0</v>
      </c>
      <c r="AC36" s="630">
        <f t="shared" si="16"/>
        <v>0</v>
      </c>
      <c r="AD36" s="626"/>
      <c r="AE36" s="627"/>
      <c r="AF36" s="628"/>
      <c r="AG36" s="660">
        <f t="shared" si="17"/>
        <v>0</v>
      </c>
      <c r="AH36" s="629"/>
      <c r="AI36" s="661">
        <f t="shared" si="18"/>
        <v>0</v>
      </c>
      <c r="AJ36" s="630">
        <f t="shared" si="19"/>
        <v>0</v>
      </c>
      <c r="AK36" s="626"/>
      <c r="AL36" s="627"/>
      <c r="AM36" s="628"/>
      <c r="AN36" s="660">
        <f t="shared" si="20"/>
        <v>0</v>
      </c>
      <c r="AO36" s="629"/>
      <c r="AP36" s="661">
        <f t="shared" si="21"/>
        <v>0</v>
      </c>
      <c r="AQ36" s="630">
        <f t="shared" si="22"/>
        <v>0</v>
      </c>
      <c r="AR36" s="626"/>
      <c r="AS36" s="627"/>
      <c r="AT36" s="628"/>
      <c r="AU36" s="660">
        <f t="shared" si="1"/>
        <v>0</v>
      </c>
      <c r="AV36" s="629"/>
      <c r="AW36" s="661">
        <f t="shared" si="23"/>
        <v>0</v>
      </c>
      <c r="AX36" s="630">
        <f t="shared" si="24"/>
        <v>0</v>
      </c>
      <c r="AY36" s="626"/>
      <c r="AZ36" s="627"/>
      <c r="BA36" s="628"/>
      <c r="BB36" s="660">
        <f t="shared" si="2"/>
        <v>0</v>
      </c>
      <c r="BC36" s="629"/>
      <c r="BD36" s="661">
        <f t="shared" si="25"/>
        <v>0</v>
      </c>
      <c r="BE36" s="630">
        <f t="shared" si="26"/>
        <v>0</v>
      </c>
      <c r="BF36" s="626"/>
      <c r="BG36" s="627"/>
      <c r="BH36" s="628"/>
      <c r="BI36" s="660">
        <f t="shared" si="3"/>
        <v>0</v>
      </c>
      <c r="BJ36" s="629"/>
      <c r="BK36" s="661">
        <f t="shared" si="27"/>
        <v>0</v>
      </c>
      <c r="BL36" s="630">
        <f t="shared" si="28"/>
        <v>0</v>
      </c>
      <c r="BM36" s="626"/>
      <c r="BN36" s="627"/>
      <c r="BO36" s="628"/>
      <c r="BP36" s="660">
        <f t="shared" si="4"/>
        <v>0</v>
      </c>
      <c r="BQ36" s="629"/>
      <c r="BR36" s="661">
        <f t="shared" si="29"/>
        <v>0</v>
      </c>
      <c r="BS36" s="630">
        <f t="shared" si="30"/>
        <v>0</v>
      </c>
      <c r="BT36" s="679">
        <f t="shared" si="31"/>
        <v>0</v>
      </c>
      <c r="BU36" s="662">
        <f t="shared" si="31"/>
        <v>0</v>
      </c>
      <c r="BV36" s="680">
        <f t="shared" si="31"/>
        <v>0</v>
      </c>
    </row>
    <row r="37" spans="1:74" s="631" customFormat="1" ht="20.100000000000001" customHeight="1">
      <c r="A37" s="625"/>
      <c r="B37" s="626"/>
      <c r="C37" s="627"/>
      <c r="D37" s="628"/>
      <c r="E37" s="660">
        <f t="shared" si="6"/>
        <v>0</v>
      </c>
      <c r="F37" s="629"/>
      <c r="G37" s="661">
        <f t="shared" si="7"/>
        <v>0</v>
      </c>
      <c r="H37" s="630">
        <f t="shared" si="8"/>
        <v>0</v>
      </c>
      <c r="I37" s="626"/>
      <c r="J37" s="627"/>
      <c r="K37" s="628"/>
      <c r="L37" s="660">
        <f t="shared" si="0"/>
        <v>0</v>
      </c>
      <c r="M37" s="629"/>
      <c r="N37" s="661">
        <f t="shared" si="9"/>
        <v>0</v>
      </c>
      <c r="O37" s="630">
        <f t="shared" si="10"/>
        <v>0</v>
      </c>
      <c r="P37" s="626"/>
      <c r="Q37" s="627"/>
      <c r="R37" s="628"/>
      <c r="S37" s="660">
        <f t="shared" si="11"/>
        <v>0</v>
      </c>
      <c r="T37" s="629"/>
      <c r="U37" s="661">
        <f t="shared" si="12"/>
        <v>0</v>
      </c>
      <c r="V37" s="630">
        <f t="shared" si="13"/>
        <v>0</v>
      </c>
      <c r="W37" s="626"/>
      <c r="X37" s="627"/>
      <c r="Y37" s="628"/>
      <c r="Z37" s="660">
        <f t="shared" si="14"/>
        <v>0</v>
      </c>
      <c r="AA37" s="629"/>
      <c r="AB37" s="661">
        <f t="shared" si="15"/>
        <v>0</v>
      </c>
      <c r="AC37" s="630">
        <f t="shared" si="16"/>
        <v>0</v>
      </c>
      <c r="AD37" s="626"/>
      <c r="AE37" s="627"/>
      <c r="AF37" s="628"/>
      <c r="AG37" s="660">
        <f t="shared" si="17"/>
        <v>0</v>
      </c>
      <c r="AH37" s="629"/>
      <c r="AI37" s="661">
        <f t="shared" si="18"/>
        <v>0</v>
      </c>
      <c r="AJ37" s="630">
        <f t="shared" si="19"/>
        <v>0</v>
      </c>
      <c r="AK37" s="626"/>
      <c r="AL37" s="627"/>
      <c r="AM37" s="628"/>
      <c r="AN37" s="660">
        <f t="shared" si="20"/>
        <v>0</v>
      </c>
      <c r="AO37" s="629"/>
      <c r="AP37" s="661">
        <f t="shared" si="21"/>
        <v>0</v>
      </c>
      <c r="AQ37" s="630">
        <f t="shared" si="22"/>
        <v>0</v>
      </c>
      <c r="AR37" s="626"/>
      <c r="AS37" s="627"/>
      <c r="AT37" s="628"/>
      <c r="AU37" s="660">
        <f t="shared" si="1"/>
        <v>0</v>
      </c>
      <c r="AV37" s="629"/>
      <c r="AW37" s="661">
        <f t="shared" si="23"/>
        <v>0</v>
      </c>
      <c r="AX37" s="630">
        <f t="shared" si="24"/>
        <v>0</v>
      </c>
      <c r="AY37" s="626"/>
      <c r="AZ37" s="627"/>
      <c r="BA37" s="628"/>
      <c r="BB37" s="660">
        <f t="shared" si="2"/>
        <v>0</v>
      </c>
      <c r="BC37" s="629"/>
      <c r="BD37" s="661">
        <f t="shared" si="25"/>
        <v>0</v>
      </c>
      <c r="BE37" s="630">
        <f t="shared" si="26"/>
        <v>0</v>
      </c>
      <c r="BF37" s="626"/>
      <c r="BG37" s="627"/>
      <c r="BH37" s="628"/>
      <c r="BI37" s="660">
        <f t="shared" si="3"/>
        <v>0</v>
      </c>
      <c r="BJ37" s="629"/>
      <c r="BK37" s="661">
        <f t="shared" si="27"/>
        <v>0</v>
      </c>
      <c r="BL37" s="630">
        <f t="shared" si="28"/>
        <v>0</v>
      </c>
      <c r="BM37" s="626"/>
      <c r="BN37" s="627"/>
      <c r="BO37" s="628"/>
      <c r="BP37" s="660">
        <f t="shared" si="4"/>
        <v>0</v>
      </c>
      <c r="BQ37" s="629"/>
      <c r="BR37" s="661">
        <f t="shared" si="29"/>
        <v>0</v>
      </c>
      <c r="BS37" s="630">
        <f t="shared" si="30"/>
        <v>0</v>
      </c>
      <c r="BT37" s="679">
        <f t="shared" si="31"/>
        <v>0</v>
      </c>
      <c r="BU37" s="662">
        <f t="shared" si="31"/>
        <v>0</v>
      </c>
      <c r="BV37" s="680">
        <f t="shared" si="31"/>
        <v>0</v>
      </c>
    </row>
    <row r="38" spans="1:74" s="631" customFormat="1" ht="20.100000000000001" customHeight="1">
      <c r="A38" s="625"/>
      <c r="B38" s="626"/>
      <c r="C38" s="627"/>
      <c r="D38" s="628"/>
      <c r="E38" s="660">
        <f t="shared" si="6"/>
        <v>0</v>
      </c>
      <c r="F38" s="629"/>
      <c r="G38" s="661">
        <f t="shared" si="7"/>
        <v>0</v>
      </c>
      <c r="H38" s="630">
        <f t="shared" si="8"/>
        <v>0</v>
      </c>
      <c r="I38" s="626"/>
      <c r="J38" s="627"/>
      <c r="K38" s="628"/>
      <c r="L38" s="660">
        <f t="shared" si="0"/>
        <v>0</v>
      </c>
      <c r="M38" s="629"/>
      <c r="N38" s="661">
        <f t="shared" si="9"/>
        <v>0</v>
      </c>
      <c r="O38" s="630">
        <f t="shared" si="10"/>
        <v>0</v>
      </c>
      <c r="P38" s="626"/>
      <c r="Q38" s="627"/>
      <c r="R38" s="628"/>
      <c r="S38" s="660">
        <f t="shared" si="11"/>
        <v>0</v>
      </c>
      <c r="T38" s="629"/>
      <c r="U38" s="661">
        <f t="shared" si="12"/>
        <v>0</v>
      </c>
      <c r="V38" s="630">
        <f t="shared" si="13"/>
        <v>0</v>
      </c>
      <c r="W38" s="626"/>
      <c r="X38" s="627"/>
      <c r="Y38" s="628"/>
      <c r="Z38" s="660">
        <f t="shared" si="14"/>
        <v>0</v>
      </c>
      <c r="AA38" s="629"/>
      <c r="AB38" s="661">
        <f t="shared" si="15"/>
        <v>0</v>
      </c>
      <c r="AC38" s="630">
        <f t="shared" si="16"/>
        <v>0</v>
      </c>
      <c r="AD38" s="626"/>
      <c r="AE38" s="627"/>
      <c r="AF38" s="628"/>
      <c r="AG38" s="660">
        <f t="shared" si="17"/>
        <v>0</v>
      </c>
      <c r="AH38" s="629"/>
      <c r="AI38" s="661">
        <f t="shared" si="18"/>
        <v>0</v>
      </c>
      <c r="AJ38" s="630">
        <f t="shared" si="19"/>
        <v>0</v>
      </c>
      <c r="AK38" s="626"/>
      <c r="AL38" s="627"/>
      <c r="AM38" s="628"/>
      <c r="AN38" s="660">
        <f t="shared" si="20"/>
        <v>0</v>
      </c>
      <c r="AO38" s="629"/>
      <c r="AP38" s="661">
        <f t="shared" si="21"/>
        <v>0</v>
      </c>
      <c r="AQ38" s="630">
        <f t="shared" si="22"/>
        <v>0</v>
      </c>
      <c r="AR38" s="626"/>
      <c r="AS38" s="627"/>
      <c r="AT38" s="628"/>
      <c r="AU38" s="660">
        <f t="shared" si="1"/>
        <v>0</v>
      </c>
      <c r="AV38" s="629"/>
      <c r="AW38" s="661">
        <f t="shared" si="23"/>
        <v>0</v>
      </c>
      <c r="AX38" s="630">
        <f t="shared" si="24"/>
        <v>0</v>
      </c>
      <c r="AY38" s="626"/>
      <c r="AZ38" s="627"/>
      <c r="BA38" s="628"/>
      <c r="BB38" s="660">
        <f t="shared" si="2"/>
        <v>0</v>
      </c>
      <c r="BC38" s="629"/>
      <c r="BD38" s="661">
        <f t="shared" si="25"/>
        <v>0</v>
      </c>
      <c r="BE38" s="630">
        <f t="shared" si="26"/>
        <v>0</v>
      </c>
      <c r="BF38" s="626"/>
      <c r="BG38" s="627"/>
      <c r="BH38" s="628"/>
      <c r="BI38" s="660">
        <f t="shared" si="3"/>
        <v>0</v>
      </c>
      <c r="BJ38" s="629"/>
      <c r="BK38" s="661">
        <f t="shared" si="27"/>
        <v>0</v>
      </c>
      <c r="BL38" s="630">
        <f t="shared" si="28"/>
        <v>0</v>
      </c>
      <c r="BM38" s="626"/>
      <c r="BN38" s="627"/>
      <c r="BO38" s="628"/>
      <c r="BP38" s="660">
        <f t="shared" si="4"/>
        <v>0</v>
      </c>
      <c r="BQ38" s="629"/>
      <c r="BR38" s="661">
        <f t="shared" si="29"/>
        <v>0</v>
      </c>
      <c r="BS38" s="630">
        <f t="shared" si="30"/>
        <v>0</v>
      </c>
      <c r="BT38" s="679">
        <f t="shared" si="31"/>
        <v>0</v>
      </c>
      <c r="BU38" s="662">
        <f t="shared" si="31"/>
        <v>0</v>
      </c>
      <c r="BV38" s="680">
        <f t="shared" si="31"/>
        <v>0</v>
      </c>
    </row>
    <row r="39" spans="1:74" s="631" customFormat="1" ht="20.100000000000001" customHeight="1">
      <c r="A39" s="625"/>
      <c r="B39" s="626"/>
      <c r="C39" s="627"/>
      <c r="D39" s="628"/>
      <c r="E39" s="660">
        <f t="shared" si="6"/>
        <v>0</v>
      </c>
      <c r="F39" s="629"/>
      <c r="G39" s="661">
        <f t="shared" si="7"/>
        <v>0</v>
      </c>
      <c r="H39" s="630">
        <f t="shared" si="8"/>
        <v>0</v>
      </c>
      <c r="I39" s="626"/>
      <c r="J39" s="627"/>
      <c r="K39" s="628"/>
      <c r="L39" s="660">
        <f t="shared" si="0"/>
        <v>0</v>
      </c>
      <c r="M39" s="629"/>
      <c r="N39" s="661">
        <f t="shared" si="9"/>
        <v>0</v>
      </c>
      <c r="O39" s="630">
        <f t="shared" si="10"/>
        <v>0</v>
      </c>
      <c r="P39" s="626"/>
      <c r="Q39" s="627"/>
      <c r="R39" s="628"/>
      <c r="S39" s="660">
        <f t="shared" si="11"/>
        <v>0</v>
      </c>
      <c r="T39" s="629"/>
      <c r="U39" s="661">
        <f t="shared" si="12"/>
        <v>0</v>
      </c>
      <c r="V39" s="630">
        <f t="shared" si="13"/>
        <v>0</v>
      </c>
      <c r="W39" s="626"/>
      <c r="X39" s="627"/>
      <c r="Y39" s="628"/>
      <c r="Z39" s="660">
        <f t="shared" si="14"/>
        <v>0</v>
      </c>
      <c r="AA39" s="629"/>
      <c r="AB39" s="661">
        <f t="shared" si="15"/>
        <v>0</v>
      </c>
      <c r="AC39" s="630">
        <f t="shared" si="16"/>
        <v>0</v>
      </c>
      <c r="AD39" s="626"/>
      <c r="AE39" s="627"/>
      <c r="AF39" s="628"/>
      <c r="AG39" s="660">
        <f t="shared" si="17"/>
        <v>0</v>
      </c>
      <c r="AH39" s="629"/>
      <c r="AI39" s="661">
        <f t="shared" si="18"/>
        <v>0</v>
      </c>
      <c r="AJ39" s="630">
        <f t="shared" si="19"/>
        <v>0</v>
      </c>
      <c r="AK39" s="626"/>
      <c r="AL39" s="627"/>
      <c r="AM39" s="628"/>
      <c r="AN39" s="660">
        <f t="shared" si="20"/>
        <v>0</v>
      </c>
      <c r="AO39" s="629"/>
      <c r="AP39" s="661">
        <f t="shared" si="21"/>
        <v>0</v>
      </c>
      <c r="AQ39" s="630">
        <f t="shared" si="22"/>
        <v>0</v>
      </c>
      <c r="AR39" s="626"/>
      <c r="AS39" s="627"/>
      <c r="AT39" s="628"/>
      <c r="AU39" s="660">
        <f t="shared" si="1"/>
        <v>0</v>
      </c>
      <c r="AV39" s="629"/>
      <c r="AW39" s="661">
        <f t="shared" si="23"/>
        <v>0</v>
      </c>
      <c r="AX39" s="630">
        <f t="shared" si="24"/>
        <v>0</v>
      </c>
      <c r="AY39" s="626"/>
      <c r="AZ39" s="627"/>
      <c r="BA39" s="628"/>
      <c r="BB39" s="660">
        <f t="shared" si="2"/>
        <v>0</v>
      </c>
      <c r="BC39" s="629"/>
      <c r="BD39" s="661">
        <f t="shared" si="25"/>
        <v>0</v>
      </c>
      <c r="BE39" s="630">
        <f t="shared" si="26"/>
        <v>0</v>
      </c>
      <c r="BF39" s="626"/>
      <c r="BG39" s="627"/>
      <c r="BH39" s="628"/>
      <c r="BI39" s="660">
        <f t="shared" si="3"/>
        <v>0</v>
      </c>
      <c r="BJ39" s="629"/>
      <c r="BK39" s="661">
        <f t="shared" si="27"/>
        <v>0</v>
      </c>
      <c r="BL39" s="630">
        <f t="shared" si="28"/>
        <v>0</v>
      </c>
      <c r="BM39" s="626"/>
      <c r="BN39" s="627"/>
      <c r="BO39" s="628"/>
      <c r="BP39" s="660">
        <f t="shared" si="4"/>
        <v>0</v>
      </c>
      <c r="BQ39" s="629"/>
      <c r="BR39" s="661">
        <f t="shared" si="29"/>
        <v>0</v>
      </c>
      <c r="BS39" s="630">
        <f t="shared" si="30"/>
        <v>0</v>
      </c>
      <c r="BT39" s="679">
        <f t="shared" si="31"/>
        <v>0</v>
      </c>
      <c r="BU39" s="662">
        <f t="shared" si="31"/>
        <v>0</v>
      </c>
      <c r="BV39" s="680">
        <f t="shared" si="31"/>
        <v>0</v>
      </c>
    </row>
    <row r="40" spans="1:74" s="631" customFormat="1" ht="20.100000000000001" customHeight="1">
      <c r="A40" s="625"/>
      <c r="B40" s="626"/>
      <c r="C40" s="627"/>
      <c r="D40" s="628"/>
      <c r="E40" s="660">
        <f t="shared" si="6"/>
        <v>0</v>
      </c>
      <c r="F40" s="629"/>
      <c r="G40" s="661">
        <f t="shared" si="7"/>
        <v>0</v>
      </c>
      <c r="H40" s="630">
        <f t="shared" si="8"/>
        <v>0</v>
      </c>
      <c r="I40" s="626"/>
      <c r="J40" s="627"/>
      <c r="K40" s="628"/>
      <c r="L40" s="660">
        <f t="shared" si="0"/>
        <v>0</v>
      </c>
      <c r="M40" s="629"/>
      <c r="N40" s="661">
        <f t="shared" si="9"/>
        <v>0</v>
      </c>
      <c r="O40" s="630">
        <f t="shared" si="10"/>
        <v>0</v>
      </c>
      <c r="P40" s="626"/>
      <c r="Q40" s="627"/>
      <c r="R40" s="628"/>
      <c r="S40" s="660">
        <f t="shared" si="11"/>
        <v>0</v>
      </c>
      <c r="T40" s="629"/>
      <c r="U40" s="661">
        <f t="shared" si="12"/>
        <v>0</v>
      </c>
      <c r="V40" s="630">
        <f t="shared" si="13"/>
        <v>0</v>
      </c>
      <c r="W40" s="626"/>
      <c r="X40" s="627"/>
      <c r="Y40" s="628"/>
      <c r="Z40" s="660">
        <f t="shared" si="14"/>
        <v>0</v>
      </c>
      <c r="AA40" s="629"/>
      <c r="AB40" s="661">
        <f t="shared" si="15"/>
        <v>0</v>
      </c>
      <c r="AC40" s="630">
        <f t="shared" si="16"/>
        <v>0</v>
      </c>
      <c r="AD40" s="626"/>
      <c r="AE40" s="627"/>
      <c r="AF40" s="628"/>
      <c r="AG40" s="660">
        <f t="shared" si="17"/>
        <v>0</v>
      </c>
      <c r="AH40" s="629"/>
      <c r="AI40" s="661">
        <f t="shared" si="18"/>
        <v>0</v>
      </c>
      <c r="AJ40" s="630">
        <f t="shared" si="19"/>
        <v>0</v>
      </c>
      <c r="AK40" s="626"/>
      <c r="AL40" s="627"/>
      <c r="AM40" s="628"/>
      <c r="AN40" s="660">
        <f t="shared" si="20"/>
        <v>0</v>
      </c>
      <c r="AO40" s="629"/>
      <c r="AP40" s="661">
        <f t="shared" si="21"/>
        <v>0</v>
      </c>
      <c r="AQ40" s="630">
        <f t="shared" si="22"/>
        <v>0</v>
      </c>
      <c r="AR40" s="626"/>
      <c r="AS40" s="627"/>
      <c r="AT40" s="628"/>
      <c r="AU40" s="660">
        <f t="shared" si="1"/>
        <v>0</v>
      </c>
      <c r="AV40" s="629"/>
      <c r="AW40" s="661">
        <f t="shared" si="23"/>
        <v>0</v>
      </c>
      <c r="AX40" s="630">
        <f t="shared" si="24"/>
        <v>0</v>
      </c>
      <c r="AY40" s="626"/>
      <c r="AZ40" s="627"/>
      <c r="BA40" s="628"/>
      <c r="BB40" s="660">
        <f t="shared" si="2"/>
        <v>0</v>
      </c>
      <c r="BC40" s="629"/>
      <c r="BD40" s="661">
        <f t="shared" si="25"/>
        <v>0</v>
      </c>
      <c r="BE40" s="630">
        <f t="shared" si="26"/>
        <v>0</v>
      </c>
      <c r="BF40" s="626"/>
      <c r="BG40" s="627"/>
      <c r="BH40" s="628"/>
      <c r="BI40" s="660">
        <f t="shared" si="3"/>
        <v>0</v>
      </c>
      <c r="BJ40" s="629"/>
      <c r="BK40" s="661">
        <f t="shared" si="27"/>
        <v>0</v>
      </c>
      <c r="BL40" s="630">
        <f t="shared" si="28"/>
        <v>0</v>
      </c>
      <c r="BM40" s="626"/>
      <c r="BN40" s="627"/>
      <c r="BO40" s="628"/>
      <c r="BP40" s="660">
        <f t="shared" si="4"/>
        <v>0</v>
      </c>
      <c r="BQ40" s="629"/>
      <c r="BR40" s="661">
        <f t="shared" si="29"/>
        <v>0</v>
      </c>
      <c r="BS40" s="630">
        <f t="shared" si="30"/>
        <v>0</v>
      </c>
      <c r="BT40" s="679">
        <f t="shared" si="31"/>
        <v>0</v>
      </c>
      <c r="BU40" s="662">
        <f t="shared" si="31"/>
        <v>0</v>
      </c>
      <c r="BV40" s="680">
        <f t="shared" si="31"/>
        <v>0</v>
      </c>
    </row>
    <row r="41" spans="1:74" s="631" customFormat="1" ht="20.100000000000001" customHeight="1">
      <c r="A41" s="625"/>
      <c r="B41" s="626"/>
      <c r="C41" s="627"/>
      <c r="D41" s="628"/>
      <c r="E41" s="660">
        <f t="shared" si="6"/>
        <v>0</v>
      </c>
      <c r="F41" s="629"/>
      <c r="G41" s="661">
        <f t="shared" si="7"/>
        <v>0</v>
      </c>
      <c r="H41" s="630">
        <f t="shared" si="8"/>
        <v>0</v>
      </c>
      <c r="I41" s="626"/>
      <c r="J41" s="627"/>
      <c r="K41" s="628"/>
      <c r="L41" s="660">
        <f t="shared" si="0"/>
        <v>0</v>
      </c>
      <c r="M41" s="629"/>
      <c r="N41" s="661">
        <f t="shared" si="9"/>
        <v>0</v>
      </c>
      <c r="O41" s="630">
        <f t="shared" si="10"/>
        <v>0</v>
      </c>
      <c r="P41" s="626"/>
      <c r="Q41" s="627"/>
      <c r="R41" s="628"/>
      <c r="S41" s="660">
        <f t="shared" si="11"/>
        <v>0</v>
      </c>
      <c r="T41" s="629"/>
      <c r="U41" s="661">
        <f t="shared" si="12"/>
        <v>0</v>
      </c>
      <c r="V41" s="630">
        <f t="shared" si="13"/>
        <v>0</v>
      </c>
      <c r="W41" s="626"/>
      <c r="X41" s="627"/>
      <c r="Y41" s="628"/>
      <c r="Z41" s="660">
        <f t="shared" si="14"/>
        <v>0</v>
      </c>
      <c r="AA41" s="629"/>
      <c r="AB41" s="661">
        <f t="shared" si="15"/>
        <v>0</v>
      </c>
      <c r="AC41" s="630">
        <f t="shared" si="16"/>
        <v>0</v>
      </c>
      <c r="AD41" s="626"/>
      <c r="AE41" s="627"/>
      <c r="AF41" s="628"/>
      <c r="AG41" s="660">
        <f t="shared" si="17"/>
        <v>0</v>
      </c>
      <c r="AH41" s="629"/>
      <c r="AI41" s="661">
        <f t="shared" si="18"/>
        <v>0</v>
      </c>
      <c r="AJ41" s="630">
        <f t="shared" si="19"/>
        <v>0</v>
      </c>
      <c r="AK41" s="626"/>
      <c r="AL41" s="627"/>
      <c r="AM41" s="628"/>
      <c r="AN41" s="660">
        <f t="shared" si="20"/>
        <v>0</v>
      </c>
      <c r="AO41" s="629"/>
      <c r="AP41" s="661">
        <f t="shared" si="21"/>
        <v>0</v>
      </c>
      <c r="AQ41" s="630">
        <f t="shared" si="22"/>
        <v>0</v>
      </c>
      <c r="AR41" s="626"/>
      <c r="AS41" s="627"/>
      <c r="AT41" s="628"/>
      <c r="AU41" s="660">
        <f t="shared" si="1"/>
        <v>0</v>
      </c>
      <c r="AV41" s="629"/>
      <c r="AW41" s="661">
        <f t="shared" si="23"/>
        <v>0</v>
      </c>
      <c r="AX41" s="630">
        <f t="shared" si="24"/>
        <v>0</v>
      </c>
      <c r="AY41" s="626"/>
      <c r="AZ41" s="627"/>
      <c r="BA41" s="628"/>
      <c r="BB41" s="660">
        <f t="shared" si="2"/>
        <v>0</v>
      </c>
      <c r="BC41" s="629"/>
      <c r="BD41" s="661">
        <f t="shared" si="25"/>
        <v>0</v>
      </c>
      <c r="BE41" s="630">
        <f t="shared" si="26"/>
        <v>0</v>
      </c>
      <c r="BF41" s="626"/>
      <c r="BG41" s="627"/>
      <c r="BH41" s="628"/>
      <c r="BI41" s="660">
        <f t="shared" si="3"/>
        <v>0</v>
      </c>
      <c r="BJ41" s="629"/>
      <c r="BK41" s="661">
        <f t="shared" si="27"/>
        <v>0</v>
      </c>
      <c r="BL41" s="630">
        <f t="shared" si="28"/>
        <v>0</v>
      </c>
      <c r="BM41" s="626"/>
      <c r="BN41" s="627"/>
      <c r="BO41" s="628"/>
      <c r="BP41" s="660">
        <f t="shared" si="4"/>
        <v>0</v>
      </c>
      <c r="BQ41" s="629"/>
      <c r="BR41" s="661">
        <f t="shared" si="29"/>
        <v>0</v>
      </c>
      <c r="BS41" s="630">
        <f t="shared" si="30"/>
        <v>0</v>
      </c>
      <c r="BT41" s="679">
        <f t="shared" si="31"/>
        <v>0</v>
      </c>
      <c r="BU41" s="662">
        <f t="shared" si="31"/>
        <v>0</v>
      </c>
      <c r="BV41" s="680">
        <f t="shared" si="31"/>
        <v>0</v>
      </c>
    </row>
    <row r="42" spans="1:74" s="631" customFormat="1" ht="20.100000000000001" customHeight="1">
      <c r="A42" s="625"/>
      <c r="B42" s="626"/>
      <c r="C42" s="627"/>
      <c r="D42" s="628"/>
      <c r="E42" s="660">
        <f t="shared" si="6"/>
        <v>0</v>
      </c>
      <c r="F42" s="629"/>
      <c r="G42" s="661">
        <f t="shared" si="7"/>
        <v>0</v>
      </c>
      <c r="H42" s="630">
        <f t="shared" si="8"/>
        <v>0</v>
      </c>
      <c r="I42" s="626"/>
      <c r="J42" s="627"/>
      <c r="K42" s="628"/>
      <c r="L42" s="660">
        <f t="shared" si="0"/>
        <v>0</v>
      </c>
      <c r="M42" s="629"/>
      <c r="N42" s="661">
        <f t="shared" si="9"/>
        <v>0</v>
      </c>
      <c r="O42" s="630">
        <f t="shared" si="10"/>
        <v>0</v>
      </c>
      <c r="P42" s="626"/>
      <c r="Q42" s="627"/>
      <c r="R42" s="628"/>
      <c r="S42" s="660">
        <f t="shared" si="11"/>
        <v>0</v>
      </c>
      <c r="T42" s="629"/>
      <c r="U42" s="661">
        <f t="shared" si="12"/>
        <v>0</v>
      </c>
      <c r="V42" s="630">
        <f t="shared" si="13"/>
        <v>0</v>
      </c>
      <c r="W42" s="626"/>
      <c r="X42" s="627"/>
      <c r="Y42" s="628"/>
      <c r="Z42" s="660">
        <f t="shared" si="14"/>
        <v>0</v>
      </c>
      <c r="AA42" s="629"/>
      <c r="AB42" s="661">
        <f t="shared" si="15"/>
        <v>0</v>
      </c>
      <c r="AC42" s="630">
        <f t="shared" si="16"/>
        <v>0</v>
      </c>
      <c r="AD42" s="626"/>
      <c r="AE42" s="627"/>
      <c r="AF42" s="628"/>
      <c r="AG42" s="660">
        <f t="shared" si="17"/>
        <v>0</v>
      </c>
      <c r="AH42" s="629"/>
      <c r="AI42" s="661">
        <f t="shared" si="18"/>
        <v>0</v>
      </c>
      <c r="AJ42" s="630">
        <f t="shared" si="19"/>
        <v>0</v>
      </c>
      <c r="AK42" s="626"/>
      <c r="AL42" s="627"/>
      <c r="AM42" s="628"/>
      <c r="AN42" s="660">
        <f t="shared" si="20"/>
        <v>0</v>
      </c>
      <c r="AO42" s="629"/>
      <c r="AP42" s="661">
        <f t="shared" si="21"/>
        <v>0</v>
      </c>
      <c r="AQ42" s="630">
        <f t="shared" si="22"/>
        <v>0</v>
      </c>
      <c r="AR42" s="626"/>
      <c r="AS42" s="627"/>
      <c r="AT42" s="628"/>
      <c r="AU42" s="660">
        <f t="shared" si="1"/>
        <v>0</v>
      </c>
      <c r="AV42" s="629"/>
      <c r="AW42" s="661">
        <f t="shared" si="23"/>
        <v>0</v>
      </c>
      <c r="AX42" s="630">
        <f t="shared" si="24"/>
        <v>0</v>
      </c>
      <c r="AY42" s="626"/>
      <c r="AZ42" s="627"/>
      <c r="BA42" s="628"/>
      <c r="BB42" s="660">
        <f t="shared" si="2"/>
        <v>0</v>
      </c>
      <c r="BC42" s="629"/>
      <c r="BD42" s="661">
        <f t="shared" si="25"/>
        <v>0</v>
      </c>
      <c r="BE42" s="630">
        <f t="shared" si="26"/>
        <v>0</v>
      </c>
      <c r="BF42" s="626"/>
      <c r="BG42" s="627"/>
      <c r="BH42" s="628"/>
      <c r="BI42" s="660">
        <f t="shared" si="3"/>
        <v>0</v>
      </c>
      <c r="BJ42" s="629"/>
      <c r="BK42" s="661">
        <f t="shared" si="27"/>
        <v>0</v>
      </c>
      <c r="BL42" s="630">
        <f t="shared" si="28"/>
        <v>0</v>
      </c>
      <c r="BM42" s="626"/>
      <c r="BN42" s="627"/>
      <c r="BO42" s="628"/>
      <c r="BP42" s="660">
        <f t="shared" si="4"/>
        <v>0</v>
      </c>
      <c r="BQ42" s="629"/>
      <c r="BR42" s="661">
        <f t="shared" si="29"/>
        <v>0</v>
      </c>
      <c r="BS42" s="630">
        <f t="shared" si="30"/>
        <v>0</v>
      </c>
      <c r="BT42" s="679">
        <f t="shared" si="31"/>
        <v>0</v>
      </c>
      <c r="BU42" s="662">
        <f t="shared" si="31"/>
        <v>0</v>
      </c>
      <c r="BV42" s="680">
        <f t="shared" si="31"/>
        <v>0</v>
      </c>
    </row>
    <row r="43" spans="1:74" s="631" customFormat="1" ht="20.100000000000001" customHeight="1">
      <c r="A43" s="625"/>
      <c r="B43" s="626"/>
      <c r="C43" s="627"/>
      <c r="D43" s="628"/>
      <c r="E43" s="660">
        <f t="shared" si="6"/>
        <v>0</v>
      </c>
      <c r="F43" s="629"/>
      <c r="G43" s="661">
        <f t="shared" si="7"/>
        <v>0</v>
      </c>
      <c r="H43" s="630">
        <f t="shared" si="8"/>
        <v>0</v>
      </c>
      <c r="I43" s="626"/>
      <c r="J43" s="627"/>
      <c r="K43" s="628"/>
      <c r="L43" s="660">
        <f t="shared" si="0"/>
        <v>0</v>
      </c>
      <c r="M43" s="629"/>
      <c r="N43" s="661">
        <f t="shared" si="9"/>
        <v>0</v>
      </c>
      <c r="O43" s="630">
        <f t="shared" si="10"/>
        <v>0</v>
      </c>
      <c r="P43" s="626"/>
      <c r="Q43" s="627"/>
      <c r="R43" s="628"/>
      <c r="S43" s="660">
        <f t="shared" si="11"/>
        <v>0</v>
      </c>
      <c r="T43" s="629"/>
      <c r="U43" s="661">
        <f t="shared" si="12"/>
        <v>0</v>
      </c>
      <c r="V43" s="630">
        <f t="shared" si="13"/>
        <v>0</v>
      </c>
      <c r="W43" s="626"/>
      <c r="X43" s="627"/>
      <c r="Y43" s="628"/>
      <c r="Z43" s="660">
        <f t="shared" si="14"/>
        <v>0</v>
      </c>
      <c r="AA43" s="629"/>
      <c r="AB43" s="661">
        <f t="shared" si="15"/>
        <v>0</v>
      </c>
      <c r="AC43" s="630">
        <f t="shared" si="16"/>
        <v>0</v>
      </c>
      <c r="AD43" s="626"/>
      <c r="AE43" s="627"/>
      <c r="AF43" s="628"/>
      <c r="AG43" s="660">
        <f t="shared" si="17"/>
        <v>0</v>
      </c>
      <c r="AH43" s="629"/>
      <c r="AI43" s="661">
        <f t="shared" si="18"/>
        <v>0</v>
      </c>
      <c r="AJ43" s="630">
        <f t="shared" si="19"/>
        <v>0</v>
      </c>
      <c r="AK43" s="626"/>
      <c r="AL43" s="627"/>
      <c r="AM43" s="628"/>
      <c r="AN43" s="660">
        <f t="shared" si="20"/>
        <v>0</v>
      </c>
      <c r="AO43" s="629"/>
      <c r="AP43" s="661">
        <f t="shared" si="21"/>
        <v>0</v>
      </c>
      <c r="AQ43" s="630">
        <f t="shared" si="22"/>
        <v>0</v>
      </c>
      <c r="AR43" s="626"/>
      <c r="AS43" s="627"/>
      <c r="AT43" s="628"/>
      <c r="AU43" s="660">
        <f t="shared" si="1"/>
        <v>0</v>
      </c>
      <c r="AV43" s="629"/>
      <c r="AW43" s="661">
        <f t="shared" si="23"/>
        <v>0</v>
      </c>
      <c r="AX43" s="630">
        <f t="shared" si="24"/>
        <v>0</v>
      </c>
      <c r="AY43" s="626"/>
      <c r="AZ43" s="627"/>
      <c r="BA43" s="628"/>
      <c r="BB43" s="660">
        <f t="shared" si="2"/>
        <v>0</v>
      </c>
      <c r="BC43" s="629"/>
      <c r="BD43" s="661">
        <f t="shared" si="25"/>
        <v>0</v>
      </c>
      <c r="BE43" s="630">
        <f t="shared" si="26"/>
        <v>0</v>
      </c>
      <c r="BF43" s="626"/>
      <c r="BG43" s="627"/>
      <c r="BH43" s="628"/>
      <c r="BI43" s="660">
        <f t="shared" si="3"/>
        <v>0</v>
      </c>
      <c r="BJ43" s="629"/>
      <c r="BK43" s="661">
        <f t="shared" si="27"/>
        <v>0</v>
      </c>
      <c r="BL43" s="630">
        <f t="shared" si="28"/>
        <v>0</v>
      </c>
      <c r="BM43" s="626"/>
      <c r="BN43" s="627"/>
      <c r="BO43" s="628"/>
      <c r="BP43" s="660">
        <f t="shared" si="4"/>
        <v>0</v>
      </c>
      <c r="BQ43" s="629"/>
      <c r="BR43" s="661">
        <f t="shared" si="29"/>
        <v>0</v>
      </c>
      <c r="BS43" s="630">
        <f t="shared" si="30"/>
        <v>0</v>
      </c>
      <c r="BT43" s="679">
        <f t="shared" si="31"/>
        <v>0</v>
      </c>
      <c r="BU43" s="662">
        <f t="shared" si="31"/>
        <v>0</v>
      </c>
      <c r="BV43" s="680">
        <f t="shared" si="31"/>
        <v>0</v>
      </c>
    </row>
    <row r="44" spans="1:74" s="631" customFormat="1" ht="20.100000000000001" customHeight="1">
      <c r="A44" s="625"/>
      <c r="B44" s="626"/>
      <c r="C44" s="627"/>
      <c r="D44" s="628"/>
      <c r="E44" s="660">
        <f t="shared" si="6"/>
        <v>0</v>
      </c>
      <c r="F44" s="629"/>
      <c r="G44" s="661">
        <f t="shared" si="7"/>
        <v>0</v>
      </c>
      <c r="H44" s="630">
        <f t="shared" si="8"/>
        <v>0</v>
      </c>
      <c r="I44" s="626"/>
      <c r="J44" s="627"/>
      <c r="K44" s="628"/>
      <c r="L44" s="660">
        <f t="shared" si="0"/>
        <v>0</v>
      </c>
      <c r="M44" s="629"/>
      <c r="N44" s="661">
        <f t="shared" si="9"/>
        <v>0</v>
      </c>
      <c r="O44" s="630">
        <f t="shared" si="10"/>
        <v>0</v>
      </c>
      <c r="P44" s="626"/>
      <c r="Q44" s="627"/>
      <c r="R44" s="628"/>
      <c r="S44" s="660">
        <f t="shared" si="11"/>
        <v>0</v>
      </c>
      <c r="T44" s="629"/>
      <c r="U44" s="661">
        <f t="shared" si="12"/>
        <v>0</v>
      </c>
      <c r="V44" s="630">
        <f t="shared" si="13"/>
        <v>0</v>
      </c>
      <c r="W44" s="626"/>
      <c r="X44" s="627"/>
      <c r="Y44" s="628"/>
      <c r="Z44" s="660">
        <f t="shared" si="14"/>
        <v>0</v>
      </c>
      <c r="AA44" s="629"/>
      <c r="AB44" s="661">
        <f t="shared" si="15"/>
        <v>0</v>
      </c>
      <c r="AC44" s="630">
        <f t="shared" si="16"/>
        <v>0</v>
      </c>
      <c r="AD44" s="626"/>
      <c r="AE44" s="627"/>
      <c r="AF44" s="628"/>
      <c r="AG44" s="660">
        <f t="shared" si="17"/>
        <v>0</v>
      </c>
      <c r="AH44" s="629"/>
      <c r="AI44" s="661">
        <f t="shared" si="18"/>
        <v>0</v>
      </c>
      <c r="AJ44" s="630">
        <f t="shared" si="19"/>
        <v>0</v>
      </c>
      <c r="AK44" s="626"/>
      <c r="AL44" s="627"/>
      <c r="AM44" s="628"/>
      <c r="AN44" s="660">
        <f t="shared" si="20"/>
        <v>0</v>
      </c>
      <c r="AO44" s="629"/>
      <c r="AP44" s="661">
        <f t="shared" si="21"/>
        <v>0</v>
      </c>
      <c r="AQ44" s="630">
        <f t="shared" si="22"/>
        <v>0</v>
      </c>
      <c r="AR44" s="626"/>
      <c r="AS44" s="627"/>
      <c r="AT44" s="628"/>
      <c r="AU44" s="660">
        <f t="shared" si="1"/>
        <v>0</v>
      </c>
      <c r="AV44" s="629"/>
      <c r="AW44" s="661">
        <f t="shared" si="23"/>
        <v>0</v>
      </c>
      <c r="AX44" s="630">
        <f t="shared" si="24"/>
        <v>0</v>
      </c>
      <c r="AY44" s="626"/>
      <c r="AZ44" s="627"/>
      <c r="BA44" s="628"/>
      <c r="BB44" s="660">
        <f t="shared" si="2"/>
        <v>0</v>
      </c>
      <c r="BC44" s="629"/>
      <c r="BD44" s="661">
        <f t="shared" si="25"/>
        <v>0</v>
      </c>
      <c r="BE44" s="630">
        <f t="shared" si="26"/>
        <v>0</v>
      </c>
      <c r="BF44" s="626"/>
      <c r="BG44" s="627"/>
      <c r="BH44" s="628"/>
      <c r="BI44" s="660">
        <f t="shared" si="3"/>
        <v>0</v>
      </c>
      <c r="BJ44" s="629"/>
      <c r="BK44" s="661">
        <f t="shared" si="27"/>
        <v>0</v>
      </c>
      <c r="BL44" s="630">
        <f t="shared" si="28"/>
        <v>0</v>
      </c>
      <c r="BM44" s="626"/>
      <c r="BN44" s="627"/>
      <c r="BO44" s="628"/>
      <c r="BP44" s="660">
        <f t="shared" si="4"/>
        <v>0</v>
      </c>
      <c r="BQ44" s="629"/>
      <c r="BR44" s="661">
        <f t="shared" si="29"/>
        <v>0</v>
      </c>
      <c r="BS44" s="630">
        <f t="shared" si="30"/>
        <v>0</v>
      </c>
      <c r="BT44" s="679">
        <f t="shared" si="31"/>
        <v>0</v>
      </c>
      <c r="BU44" s="662">
        <f t="shared" si="31"/>
        <v>0</v>
      </c>
      <c r="BV44" s="680">
        <f t="shared" si="31"/>
        <v>0</v>
      </c>
    </row>
    <row r="45" spans="1:74" s="631" customFormat="1" ht="20.100000000000001" customHeight="1">
      <c r="A45" s="625"/>
      <c r="B45" s="626"/>
      <c r="C45" s="627"/>
      <c r="D45" s="628"/>
      <c r="E45" s="660">
        <f t="shared" si="6"/>
        <v>0</v>
      </c>
      <c r="F45" s="629"/>
      <c r="G45" s="661">
        <f t="shared" si="7"/>
        <v>0</v>
      </c>
      <c r="H45" s="630">
        <f t="shared" si="8"/>
        <v>0</v>
      </c>
      <c r="I45" s="626"/>
      <c r="J45" s="627"/>
      <c r="K45" s="628"/>
      <c r="L45" s="660">
        <f t="shared" si="0"/>
        <v>0</v>
      </c>
      <c r="M45" s="629"/>
      <c r="N45" s="661">
        <f t="shared" si="9"/>
        <v>0</v>
      </c>
      <c r="O45" s="630">
        <f t="shared" si="10"/>
        <v>0</v>
      </c>
      <c r="P45" s="626"/>
      <c r="Q45" s="627"/>
      <c r="R45" s="628"/>
      <c r="S45" s="660">
        <f t="shared" si="11"/>
        <v>0</v>
      </c>
      <c r="T45" s="629"/>
      <c r="U45" s="661">
        <f t="shared" si="12"/>
        <v>0</v>
      </c>
      <c r="V45" s="630">
        <f t="shared" si="13"/>
        <v>0</v>
      </c>
      <c r="W45" s="626"/>
      <c r="X45" s="627"/>
      <c r="Y45" s="628"/>
      <c r="Z45" s="660">
        <f t="shared" si="14"/>
        <v>0</v>
      </c>
      <c r="AA45" s="629"/>
      <c r="AB45" s="661">
        <f t="shared" si="15"/>
        <v>0</v>
      </c>
      <c r="AC45" s="630">
        <f t="shared" si="16"/>
        <v>0</v>
      </c>
      <c r="AD45" s="626"/>
      <c r="AE45" s="627"/>
      <c r="AF45" s="628"/>
      <c r="AG45" s="660">
        <f t="shared" si="17"/>
        <v>0</v>
      </c>
      <c r="AH45" s="629"/>
      <c r="AI45" s="661">
        <f t="shared" si="18"/>
        <v>0</v>
      </c>
      <c r="AJ45" s="630">
        <f t="shared" si="19"/>
        <v>0</v>
      </c>
      <c r="AK45" s="626"/>
      <c r="AL45" s="627"/>
      <c r="AM45" s="628"/>
      <c r="AN45" s="660">
        <f t="shared" si="20"/>
        <v>0</v>
      </c>
      <c r="AO45" s="629"/>
      <c r="AP45" s="661">
        <f t="shared" si="21"/>
        <v>0</v>
      </c>
      <c r="AQ45" s="630">
        <f t="shared" si="22"/>
        <v>0</v>
      </c>
      <c r="AR45" s="626"/>
      <c r="AS45" s="627"/>
      <c r="AT45" s="628"/>
      <c r="AU45" s="660">
        <f t="shared" si="1"/>
        <v>0</v>
      </c>
      <c r="AV45" s="629"/>
      <c r="AW45" s="661">
        <f t="shared" si="23"/>
        <v>0</v>
      </c>
      <c r="AX45" s="630">
        <f t="shared" si="24"/>
        <v>0</v>
      </c>
      <c r="AY45" s="626"/>
      <c r="AZ45" s="627"/>
      <c r="BA45" s="628"/>
      <c r="BB45" s="660">
        <f t="shared" si="2"/>
        <v>0</v>
      </c>
      <c r="BC45" s="629"/>
      <c r="BD45" s="661">
        <f t="shared" si="25"/>
        <v>0</v>
      </c>
      <c r="BE45" s="630">
        <f t="shared" si="26"/>
        <v>0</v>
      </c>
      <c r="BF45" s="626"/>
      <c r="BG45" s="627"/>
      <c r="BH45" s="628"/>
      <c r="BI45" s="660">
        <f t="shared" si="3"/>
        <v>0</v>
      </c>
      <c r="BJ45" s="629"/>
      <c r="BK45" s="661">
        <f t="shared" si="27"/>
        <v>0</v>
      </c>
      <c r="BL45" s="630">
        <f t="shared" si="28"/>
        <v>0</v>
      </c>
      <c r="BM45" s="626"/>
      <c r="BN45" s="627"/>
      <c r="BO45" s="628"/>
      <c r="BP45" s="660">
        <f t="shared" si="4"/>
        <v>0</v>
      </c>
      <c r="BQ45" s="629"/>
      <c r="BR45" s="661">
        <f t="shared" si="29"/>
        <v>0</v>
      </c>
      <c r="BS45" s="630">
        <f t="shared" si="30"/>
        <v>0</v>
      </c>
      <c r="BT45" s="679">
        <f t="shared" si="31"/>
        <v>0</v>
      </c>
      <c r="BU45" s="662">
        <f t="shared" si="31"/>
        <v>0</v>
      </c>
      <c r="BV45" s="680">
        <f t="shared" si="31"/>
        <v>0</v>
      </c>
    </row>
    <row r="46" spans="1:74" s="631" customFormat="1" ht="20.100000000000001" customHeight="1">
      <c r="A46" s="625"/>
      <c r="B46" s="626"/>
      <c r="C46" s="627"/>
      <c r="D46" s="628"/>
      <c r="E46" s="660">
        <f t="shared" si="6"/>
        <v>0</v>
      </c>
      <c r="F46" s="629"/>
      <c r="G46" s="661">
        <f t="shared" si="7"/>
        <v>0</v>
      </c>
      <c r="H46" s="630">
        <f t="shared" si="8"/>
        <v>0</v>
      </c>
      <c r="I46" s="626"/>
      <c r="J46" s="627"/>
      <c r="K46" s="628"/>
      <c r="L46" s="660">
        <f t="shared" si="0"/>
        <v>0</v>
      </c>
      <c r="M46" s="629"/>
      <c r="N46" s="661">
        <f t="shared" si="9"/>
        <v>0</v>
      </c>
      <c r="O46" s="630">
        <f t="shared" si="10"/>
        <v>0</v>
      </c>
      <c r="P46" s="626"/>
      <c r="Q46" s="627"/>
      <c r="R46" s="628"/>
      <c r="S46" s="660">
        <f t="shared" si="11"/>
        <v>0</v>
      </c>
      <c r="T46" s="629"/>
      <c r="U46" s="661">
        <f t="shared" si="12"/>
        <v>0</v>
      </c>
      <c r="V46" s="630">
        <f t="shared" si="13"/>
        <v>0</v>
      </c>
      <c r="W46" s="626"/>
      <c r="X46" s="627"/>
      <c r="Y46" s="628"/>
      <c r="Z46" s="660">
        <f t="shared" si="14"/>
        <v>0</v>
      </c>
      <c r="AA46" s="629"/>
      <c r="AB46" s="661">
        <f t="shared" si="15"/>
        <v>0</v>
      </c>
      <c r="AC46" s="630">
        <f t="shared" si="16"/>
        <v>0</v>
      </c>
      <c r="AD46" s="626"/>
      <c r="AE46" s="627"/>
      <c r="AF46" s="628"/>
      <c r="AG46" s="660">
        <f t="shared" si="17"/>
        <v>0</v>
      </c>
      <c r="AH46" s="629"/>
      <c r="AI46" s="661">
        <f t="shared" si="18"/>
        <v>0</v>
      </c>
      <c r="AJ46" s="630">
        <f t="shared" si="19"/>
        <v>0</v>
      </c>
      <c r="AK46" s="626"/>
      <c r="AL46" s="627"/>
      <c r="AM46" s="628"/>
      <c r="AN46" s="660">
        <f t="shared" si="20"/>
        <v>0</v>
      </c>
      <c r="AO46" s="629"/>
      <c r="AP46" s="661">
        <f t="shared" si="21"/>
        <v>0</v>
      </c>
      <c r="AQ46" s="630">
        <f t="shared" si="22"/>
        <v>0</v>
      </c>
      <c r="AR46" s="626"/>
      <c r="AS46" s="627"/>
      <c r="AT46" s="628"/>
      <c r="AU46" s="660">
        <f t="shared" si="1"/>
        <v>0</v>
      </c>
      <c r="AV46" s="629"/>
      <c r="AW46" s="661">
        <f t="shared" si="23"/>
        <v>0</v>
      </c>
      <c r="AX46" s="630">
        <f t="shared" si="24"/>
        <v>0</v>
      </c>
      <c r="AY46" s="626"/>
      <c r="AZ46" s="627"/>
      <c r="BA46" s="628"/>
      <c r="BB46" s="660">
        <f t="shared" si="2"/>
        <v>0</v>
      </c>
      <c r="BC46" s="629"/>
      <c r="BD46" s="661">
        <f t="shared" si="25"/>
        <v>0</v>
      </c>
      <c r="BE46" s="630">
        <f t="shared" si="26"/>
        <v>0</v>
      </c>
      <c r="BF46" s="626"/>
      <c r="BG46" s="627"/>
      <c r="BH46" s="628"/>
      <c r="BI46" s="660">
        <f t="shared" si="3"/>
        <v>0</v>
      </c>
      <c r="BJ46" s="629"/>
      <c r="BK46" s="661">
        <f t="shared" si="27"/>
        <v>0</v>
      </c>
      <c r="BL46" s="630">
        <f t="shared" si="28"/>
        <v>0</v>
      </c>
      <c r="BM46" s="626"/>
      <c r="BN46" s="627"/>
      <c r="BO46" s="628"/>
      <c r="BP46" s="660">
        <f t="shared" si="4"/>
        <v>0</v>
      </c>
      <c r="BQ46" s="629"/>
      <c r="BR46" s="661">
        <f t="shared" si="29"/>
        <v>0</v>
      </c>
      <c r="BS46" s="630">
        <f t="shared" si="30"/>
        <v>0</v>
      </c>
      <c r="BT46" s="679">
        <f t="shared" si="31"/>
        <v>0</v>
      </c>
      <c r="BU46" s="662">
        <f t="shared" si="31"/>
        <v>0</v>
      </c>
      <c r="BV46" s="680">
        <f t="shared" si="31"/>
        <v>0</v>
      </c>
    </row>
    <row r="47" spans="1:74" s="631" customFormat="1" ht="20.100000000000001" customHeight="1">
      <c r="A47" s="625"/>
      <c r="B47" s="626"/>
      <c r="C47" s="627"/>
      <c r="D47" s="628"/>
      <c r="E47" s="660">
        <f t="shared" si="6"/>
        <v>0</v>
      </c>
      <c r="F47" s="629"/>
      <c r="G47" s="661">
        <f t="shared" si="7"/>
        <v>0</v>
      </c>
      <c r="H47" s="630">
        <f t="shared" si="8"/>
        <v>0</v>
      </c>
      <c r="I47" s="626"/>
      <c r="J47" s="627"/>
      <c r="K47" s="628"/>
      <c r="L47" s="660">
        <f t="shared" si="0"/>
        <v>0</v>
      </c>
      <c r="M47" s="629"/>
      <c r="N47" s="661">
        <f t="shared" si="9"/>
        <v>0</v>
      </c>
      <c r="O47" s="630">
        <f t="shared" si="10"/>
        <v>0</v>
      </c>
      <c r="P47" s="626"/>
      <c r="Q47" s="627"/>
      <c r="R47" s="628"/>
      <c r="S47" s="660">
        <f t="shared" si="11"/>
        <v>0</v>
      </c>
      <c r="T47" s="629"/>
      <c r="U47" s="661">
        <f t="shared" si="12"/>
        <v>0</v>
      </c>
      <c r="V47" s="630">
        <f t="shared" si="13"/>
        <v>0</v>
      </c>
      <c r="W47" s="626"/>
      <c r="X47" s="627"/>
      <c r="Y47" s="628"/>
      <c r="Z47" s="660">
        <f t="shared" si="14"/>
        <v>0</v>
      </c>
      <c r="AA47" s="629"/>
      <c r="AB47" s="661">
        <f t="shared" si="15"/>
        <v>0</v>
      </c>
      <c r="AC47" s="630">
        <f t="shared" si="16"/>
        <v>0</v>
      </c>
      <c r="AD47" s="626"/>
      <c r="AE47" s="627"/>
      <c r="AF47" s="628"/>
      <c r="AG47" s="660">
        <f t="shared" si="17"/>
        <v>0</v>
      </c>
      <c r="AH47" s="629"/>
      <c r="AI47" s="661">
        <f t="shared" si="18"/>
        <v>0</v>
      </c>
      <c r="AJ47" s="630">
        <f t="shared" si="19"/>
        <v>0</v>
      </c>
      <c r="AK47" s="626"/>
      <c r="AL47" s="627"/>
      <c r="AM47" s="628"/>
      <c r="AN47" s="660">
        <f t="shared" si="20"/>
        <v>0</v>
      </c>
      <c r="AO47" s="629"/>
      <c r="AP47" s="661">
        <f t="shared" si="21"/>
        <v>0</v>
      </c>
      <c r="AQ47" s="630">
        <f t="shared" si="22"/>
        <v>0</v>
      </c>
      <c r="AR47" s="626"/>
      <c r="AS47" s="627"/>
      <c r="AT47" s="628"/>
      <c r="AU47" s="660">
        <f t="shared" si="1"/>
        <v>0</v>
      </c>
      <c r="AV47" s="629"/>
      <c r="AW47" s="661">
        <f t="shared" si="23"/>
        <v>0</v>
      </c>
      <c r="AX47" s="630">
        <f t="shared" si="24"/>
        <v>0</v>
      </c>
      <c r="AY47" s="626"/>
      <c r="AZ47" s="627"/>
      <c r="BA47" s="628"/>
      <c r="BB47" s="660">
        <f t="shared" si="2"/>
        <v>0</v>
      </c>
      <c r="BC47" s="629"/>
      <c r="BD47" s="661">
        <f t="shared" si="25"/>
        <v>0</v>
      </c>
      <c r="BE47" s="630">
        <f t="shared" si="26"/>
        <v>0</v>
      </c>
      <c r="BF47" s="626"/>
      <c r="BG47" s="627"/>
      <c r="BH47" s="628"/>
      <c r="BI47" s="660">
        <f t="shared" si="3"/>
        <v>0</v>
      </c>
      <c r="BJ47" s="629"/>
      <c r="BK47" s="661">
        <f t="shared" si="27"/>
        <v>0</v>
      </c>
      <c r="BL47" s="630">
        <f t="shared" si="28"/>
        <v>0</v>
      </c>
      <c r="BM47" s="626"/>
      <c r="BN47" s="627"/>
      <c r="BO47" s="628"/>
      <c r="BP47" s="660">
        <f t="shared" si="4"/>
        <v>0</v>
      </c>
      <c r="BQ47" s="629"/>
      <c r="BR47" s="661">
        <f t="shared" si="29"/>
        <v>0</v>
      </c>
      <c r="BS47" s="630">
        <f t="shared" si="30"/>
        <v>0</v>
      </c>
      <c r="BT47" s="679">
        <f t="shared" si="31"/>
        <v>0</v>
      </c>
      <c r="BU47" s="662">
        <f t="shared" si="31"/>
        <v>0</v>
      </c>
      <c r="BV47" s="680">
        <f t="shared" si="31"/>
        <v>0</v>
      </c>
    </row>
    <row r="48" spans="1:74" s="631" customFormat="1" ht="20.100000000000001" customHeight="1">
      <c r="A48" s="625"/>
      <c r="B48" s="626"/>
      <c r="C48" s="627"/>
      <c r="D48" s="628"/>
      <c r="E48" s="660">
        <f t="shared" si="6"/>
        <v>0</v>
      </c>
      <c r="F48" s="629"/>
      <c r="G48" s="661">
        <f t="shared" si="7"/>
        <v>0</v>
      </c>
      <c r="H48" s="630">
        <f t="shared" si="8"/>
        <v>0</v>
      </c>
      <c r="I48" s="626"/>
      <c r="J48" s="627"/>
      <c r="K48" s="628"/>
      <c r="L48" s="660">
        <f t="shared" si="0"/>
        <v>0</v>
      </c>
      <c r="M48" s="629"/>
      <c r="N48" s="661">
        <f t="shared" si="9"/>
        <v>0</v>
      </c>
      <c r="O48" s="630">
        <f t="shared" si="10"/>
        <v>0</v>
      </c>
      <c r="P48" s="626"/>
      <c r="Q48" s="627"/>
      <c r="R48" s="628"/>
      <c r="S48" s="660">
        <f t="shared" si="11"/>
        <v>0</v>
      </c>
      <c r="T48" s="629"/>
      <c r="U48" s="661">
        <f t="shared" si="12"/>
        <v>0</v>
      </c>
      <c r="V48" s="630">
        <f t="shared" si="13"/>
        <v>0</v>
      </c>
      <c r="W48" s="626"/>
      <c r="X48" s="627"/>
      <c r="Y48" s="628"/>
      <c r="Z48" s="660">
        <f t="shared" si="14"/>
        <v>0</v>
      </c>
      <c r="AA48" s="629"/>
      <c r="AB48" s="661">
        <f t="shared" si="15"/>
        <v>0</v>
      </c>
      <c r="AC48" s="630">
        <f t="shared" si="16"/>
        <v>0</v>
      </c>
      <c r="AD48" s="626"/>
      <c r="AE48" s="627"/>
      <c r="AF48" s="628"/>
      <c r="AG48" s="660">
        <f t="shared" si="17"/>
        <v>0</v>
      </c>
      <c r="AH48" s="629"/>
      <c r="AI48" s="661">
        <f t="shared" si="18"/>
        <v>0</v>
      </c>
      <c r="AJ48" s="630">
        <f t="shared" si="19"/>
        <v>0</v>
      </c>
      <c r="AK48" s="626"/>
      <c r="AL48" s="627"/>
      <c r="AM48" s="628"/>
      <c r="AN48" s="660">
        <f t="shared" si="20"/>
        <v>0</v>
      </c>
      <c r="AO48" s="629"/>
      <c r="AP48" s="661">
        <f t="shared" si="21"/>
        <v>0</v>
      </c>
      <c r="AQ48" s="630">
        <f t="shared" si="22"/>
        <v>0</v>
      </c>
      <c r="AR48" s="626"/>
      <c r="AS48" s="627"/>
      <c r="AT48" s="628"/>
      <c r="AU48" s="660">
        <f t="shared" si="1"/>
        <v>0</v>
      </c>
      <c r="AV48" s="629"/>
      <c r="AW48" s="661">
        <f t="shared" si="23"/>
        <v>0</v>
      </c>
      <c r="AX48" s="630">
        <f t="shared" si="24"/>
        <v>0</v>
      </c>
      <c r="AY48" s="626"/>
      <c r="AZ48" s="627"/>
      <c r="BA48" s="628"/>
      <c r="BB48" s="660">
        <f t="shared" si="2"/>
        <v>0</v>
      </c>
      <c r="BC48" s="629"/>
      <c r="BD48" s="661">
        <f t="shared" si="25"/>
        <v>0</v>
      </c>
      <c r="BE48" s="630">
        <f t="shared" si="26"/>
        <v>0</v>
      </c>
      <c r="BF48" s="626"/>
      <c r="BG48" s="627"/>
      <c r="BH48" s="628"/>
      <c r="BI48" s="660">
        <f t="shared" si="3"/>
        <v>0</v>
      </c>
      <c r="BJ48" s="629"/>
      <c r="BK48" s="661">
        <f t="shared" si="27"/>
        <v>0</v>
      </c>
      <c r="BL48" s="630">
        <f t="shared" si="28"/>
        <v>0</v>
      </c>
      <c r="BM48" s="626"/>
      <c r="BN48" s="627"/>
      <c r="BO48" s="628"/>
      <c r="BP48" s="660">
        <f t="shared" si="4"/>
        <v>0</v>
      </c>
      <c r="BQ48" s="629"/>
      <c r="BR48" s="661">
        <f t="shared" si="29"/>
        <v>0</v>
      </c>
      <c r="BS48" s="630">
        <f t="shared" si="30"/>
        <v>0</v>
      </c>
      <c r="BT48" s="679">
        <f t="shared" si="31"/>
        <v>0</v>
      </c>
      <c r="BU48" s="662">
        <f t="shared" si="31"/>
        <v>0</v>
      </c>
      <c r="BV48" s="680">
        <f t="shared" si="31"/>
        <v>0</v>
      </c>
    </row>
    <row r="49" spans="1:74" s="631" customFormat="1" ht="20.100000000000001" customHeight="1">
      <c r="A49" s="625"/>
      <c r="B49" s="626"/>
      <c r="C49" s="627"/>
      <c r="D49" s="628"/>
      <c r="E49" s="660">
        <f t="shared" si="6"/>
        <v>0</v>
      </c>
      <c r="F49" s="629"/>
      <c r="G49" s="661">
        <f t="shared" si="7"/>
        <v>0</v>
      </c>
      <c r="H49" s="630">
        <f t="shared" si="8"/>
        <v>0</v>
      </c>
      <c r="I49" s="626"/>
      <c r="J49" s="627"/>
      <c r="K49" s="628"/>
      <c r="L49" s="660">
        <f t="shared" si="0"/>
        <v>0</v>
      </c>
      <c r="M49" s="629"/>
      <c r="N49" s="661">
        <f t="shared" si="9"/>
        <v>0</v>
      </c>
      <c r="O49" s="630">
        <f t="shared" si="10"/>
        <v>0</v>
      </c>
      <c r="P49" s="626"/>
      <c r="Q49" s="627"/>
      <c r="R49" s="628"/>
      <c r="S49" s="660">
        <f t="shared" si="11"/>
        <v>0</v>
      </c>
      <c r="T49" s="629"/>
      <c r="U49" s="661">
        <f t="shared" si="12"/>
        <v>0</v>
      </c>
      <c r="V49" s="630">
        <f t="shared" si="13"/>
        <v>0</v>
      </c>
      <c r="W49" s="626"/>
      <c r="X49" s="627"/>
      <c r="Y49" s="628"/>
      <c r="Z49" s="660">
        <f t="shared" si="14"/>
        <v>0</v>
      </c>
      <c r="AA49" s="629"/>
      <c r="AB49" s="661">
        <f t="shared" si="15"/>
        <v>0</v>
      </c>
      <c r="AC49" s="630">
        <f t="shared" si="16"/>
        <v>0</v>
      </c>
      <c r="AD49" s="626"/>
      <c r="AE49" s="627"/>
      <c r="AF49" s="628"/>
      <c r="AG49" s="660">
        <f t="shared" si="17"/>
        <v>0</v>
      </c>
      <c r="AH49" s="629"/>
      <c r="AI49" s="661">
        <f t="shared" si="18"/>
        <v>0</v>
      </c>
      <c r="AJ49" s="630">
        <f t="shared" si="19"/>
        <v>0</v>
      </c>
      <c r="AK49" s="626"/>
      <c r="AL49" s="627"/>
      <c r="AM49" s="628"/>
      <c r="AN49" s="660">
        <f t="shared" si="20"/>
        <v>0</v>
      </c>
      <c r="AO49" s="629"/>
      <c r="AP49" s="661">
        <f t="shared" si="21"/>
        <v>0</v>
      </c>
      <c r="AQ49" s="630">
        <f t="shared" si="22"/>
        <v>0</v>
      </c>
      <c r="AR49" s="626"/>
      <c r="AS49" s="627"/>
      <c r="AT49" s="628"/>
      <c r="AU49" s="660">
        <f t="shared" si="1"/>
        <v>0</v>
      </c>
      <c r="AV49" s="629"/>
      <c r="AW49" s="661">
        <f t="shared" si="23"/>
        <v>0</v>
      </c>
      <c r="AX49" s="630">
        <f t="shared" si="24"/>
        <v>0</v>
      </c>
      <c r="AY49" s="626"/>
      <c r="AZ49" s="627"/>
      <c r="BA49" s="628"/>
      <c r="BB49" s="660">
        <f t="shared" si="2"/>
        <v>0</v>
      </c>
      <c r="BC49" s="629"/>
      <c r="BD49" s="661">
        <f t="shared" si="25"/>
        <v>0</v>
      </c>
      <c r="BE49" s="630">
        <f t="shared" si="26"/>
        <v>0</v>
      </c>
      <c r="BF49" s="626"/>
      <c r="BG49" s="627"/>
      <c r="BH49" s="628"/>
      <c r="BI49" s="660">
        <f t="shared" si="3"/>
        <v>0</v>
      </c>
      <c r="BJ49" s="629"/>
      <c r="BK49" s="661">
        <f t="shared" si="27"/>
        <v>0</v>
      </c>
      <c r="BL49" s="630">
        <f t="shared" si="28"/>
        <v>0</v>
      </c>
      <c r="BM49" s="626"/>
      <c r="BN49" s="627"/>
      <c r="BO49" s="628"/>
      <c r="BP49" s="660">
        <f t="shared" si="4"/>
        <v>0</v>
      </c>
      <c r="BQ49" s="629"/>
      <c r="BR49" s="661">
        <f t="shared" si="29"/>
        <v>0</v>
      </c>
      <c r="BS49" s="630">
        <f t="shared" si="30"/>
        <v>0</v>
      </c>
      <c r="BT49" s="679">
        <f t="shared" si="31"/>
        <v>0</v>
      </c>
      <c r="BU49" s="662">
        <f t="shared" si="31"/>
        <v>0</v>
      </c>
      <c r="BV49" s="680">
        <f t="shared" si="31"/>
        <v>0</v>
      </c>
    </row>
    <row r="50" spans="1:74" s="631" customFormat="1" ht="20.100000000000001" customHeight="1">
      <c r="A50" s="625"/>
      <c r="B50" s="626"/>
      <c r="C50" s="627"/>
      <c r="D50" s="628"/>
      <c r="E50" s="660">
        <f t="shared" si="6"/>
        <v>0</v>
      </c>
      <c r="F50" s="629"/>
      <c r="G50" s="661">
        <f t="shared" si="7"/>
        <v>0</v>
      </c>
      <c r="H50" s="630">
        <f t="shared" si="8"/>
        <v>0</v>
      </c>
      <c r="I50" s="626"/>
      <c r="J50" s="627"/>
      <c r="K50" s="628"/>
      <c r="L50" s="660">
        <f t="shared" si="0"/>
        <v>0</v>
      </c>
      <c r="M50" s="629"/>
      <c r="N50" s="661">
        <f t="shared" si="9"/>
        <v>0</v>
      </c>
      <c r="O50" s="630">
        <f t="shared" si="10"/>
        <v>0</v>
      </c>
      <c r="P50" s="626"/>
      <c r="Q50" s="627"/>
      <c r="R50" s="628"/>
      <c r="S50" s="660">
        <f t="shared" si="11"/>
        <v>0</v>
      </c>
      <c r="T50" s="629"/>
      <c r="U50" s="661">
        <f t="shared" si="12"/>
        <v>0</v>
      </c>
      <c r="V50" s="630">
        <f t="shared" si="13"/>
        <v>0</v>
      </c>
      <c r="W50" s="626"/>
      <c r="X50" s="627"/>
      <c r="Y50" s="628"/>
      <c r="Z50" s="660">
        <f t="shared" si="14"/>
        <v>0</v>
      </c>
      <c r="AA50" s="629"/>
      <c r="AB50" s="661">
        <f t="shared" si="15"/>
        <v>0</v>
      </c>
      <c r="AC50" s="630">
        <f t="shared" si="16"/>
        <v>0</v>
      </c>
      <c r="AD50" s="626"/>
      <c r="AE50" s="627"/>
      <c r="AF50" s="628"/>
      <c r="AG50" s="660">
        <f t="shared" si="17"/>
        <v>0</v>
      </c>
      <c r="AH50" s="629"/>
      <c r="AI50" s="661">
        <f t="shared" si="18"/>
        <v>0</v>
      </c>
      <c r="AJ50" s="630">
        <f t="shared" si="19"/>
        <v>0</v>
      </c>
      <c r="AK50" s="626"/>
      <c r="AL50" s="627"/>
      <c r="AM50" s="628"/>
      <c r="AN50" s="660">
        <f t="shared" si="20"/>
        <v>0</v>
      </c>
      <c r="AO50" s="629"/>
      <c r="AP50" s="661">
        <f t="shared" si="21"/>
        <v>0</v>
      </c>
      <c r="AQ50" s="630">
        <f t="shared" si="22"/>
        <v>0</v>
      </c>
      <c r="AR50" s="626"/>
      <c r="AS50" s="627"/>
      <c r="AT50" s="628"/>
      <c r="AU50" s="660">
        <f t="shared" si="1"/>
        <v>0</v>
      </c>
      <c r="AV50" s="629"/>
      <c r="AW50" s="661">
        <f t="shared" si="23"/>
        <v>0</v>
      </c>
      <c r="AX50" s="630">
        <f t="shared" si="24"/>
        <v>0</v>
      </c>
      <c r="AY50" s="626"/>
      <c r="AZ50" s="627"/>
      <c r="BA50" s="628"/>
      <c r="BB50" s="660">
        <f t="shared" si="2"/>
        <v>0</v>
      </c>
      <c r="BC50" s="629"/>
      <c r="BD50" s="661">
        <f t="shared" si="25"/>
        <v>0</v>
      </c>
      <c r="BE50" s="630">
        <f t="shared" si="26"/>
        <v>0</v>
      </c>
      <c r="BF50" s="626"/>
      <c r="BG50" s="627"/>
      <c r="BH50" s="628"/>
      <c r="BI50" s="660">
        <f t="shared" si="3"/>
        <v>0</v>
      </c>
      <c r="BJ50" s="629"/>
      <c r="BK50" s="661">
        <f t="shared" si="27"/>
        <v>0</v>
      </c>
      <c r="BL50" s="630">
        <f t="shared" si="28"/>
        <v>0</v>
      </c>
      <c r="BM50" s="626"/>
      <c r="BN50" s="627"/>
      <c r="BO50" s="628"/>
      <c r="BP50" s="660">
        <f t="shared" si="4"/>
        <v>0</v>
      </c>
      <c r="BQ50" s="629"/>
      <c r="BR50" s="661">
        <f t="shared" si="29"/>
        <v>0</v>
      </c>
      <c r="BS50" s="630">
        <f t="shared" si="30"/>
        <v>0</v>
      </c>
      <c r="BT50" s="679">
        <f t="shared" si="31"/>
        <v>0</v>
      </c>
      <c r="BU50" s="662">
        <f t="shared" si="31"/>
        <v>0</v>
      </c>
      <c r="BV50" s="680">
        <f t="shared" si="31"/>
        <v>0</v>
      </c>
    </row>
    <row r="51" spans="1:74" s="631" customFormat="1" ht="20.100000000000001" customHeight="1">
      <c r="A51" s="625"/>
      <c r="B51" s="626"/>
      <c r="C51" s="627"/>
      <c r="D51" s="628"/>
      <c r="E51" s="660">
        <f t="shared" si="6"/>
        <v>0</v>
      </c>
      <c r="F51" s="629"/>
      <c r="G51" s="661">
        <f t="shared" si="7"/>
        <v>0</v>
      </c>
      <c r="H51" s="630">
        <f t="shared" si="8"/>
        <v>0</v>
      </c>
      <c r="I51" s="626"/>
      <c r="J51" s="627"/>
      <c r="K51" s="628"/>
      <c r="L51" s="660">
        <f t="shared" si="0"/>
        <v>0</v>
      </c>
      <c r="M51" s="629"/>
      <c r="N51" s="661">
        <f t="shared" si="9"/>
        <v>0</v>
      </c>
      <c r="O51" s="630">
        <f t="shared" si="10"/>
        <v>0</v>
      </c>
      <c r="P51" s="626"/>
      <c r="Q51" s="627"/>
      <c r="R51" s="628"/>
      <c r="S51" s="660">
        <f t="shared" si="11"/>
        <v>0</v>
      </c>
      <c r="T51" s="629"/>
      <c r="U51" s="661">
        <f t="shared" si="12"/>
        <v>0</v>
      </c>
      <c r="V51" s="630">
        <f t="shared" si="13"/>
        <v>0</v>
      </c>
      <c r="W51" s="626"/>
      <c r="X51" s="627"/>
      <c r="Y51" s="628"/>
      <c r="Z51" s="660">
        <f t="shared" si="14"/>
        <v>0</v>
      </c>
      <c r="AA51" s="629"/>
      <c r="AB51" s="661">
        <f t="shared" si="15"/>
        <v>0</v>
      </c>
      <c r="AC51" s="630">
        <f t="shared" si="16"/>
        <v>0</v>
      </c>
      <c r="AD51" s="626"/>
      <c r="AE51" s="627"/>
      <c r="AF51" s="628"/>
      <c r="AG51" s="660">
        <f t="shared" si="17"/>
        <v>0</v>
      </c>
      <c r="AH51" s="629"/>
      <c r="AI51" s="661">
        <f t="shared" si="18"/>
        <v>0</v>
      </c>
      <c r="AJ51" s="630">
        <f t="shared" si="19"/>
        <v>0</v>
      </c>
      <c r="AK51" s="626"/>
      <c r="AL51" s="627"/>
      <c r="AM51" s="628"/>
      <c r="AN51" s="660">
        <f t="shared" si="20"/>
        <v>0</v>
      </c>
      <c r="AO51" s="629"/>
      <c r="AP51" s="661">
        <f t="shared" si="21"/>
        <v>0</v>
      </c>
      <c r="AQ51" s="630">
        <f t="shared" si="22"/>
        <v>0</v>
      </c>
      <c r="AR51" s="626"/>
      <c r="AS51" s="627"/>
      <c r="AT51" s="628"/>
      <c r="AU51" s="660">
        <f t="shared" si="1"/>
        <v>0</v>
      </c>
      <c r="AV51" s="629"/>
      <c r="AW51" s="661">
        <f t="shared" si="23"/>
        <v>0</v>
      </c>
      <c r="AX51" s="630">
        <f t="shared" si="24"/>
        <v>0</v>
      </c>
      <c r="AY51" s="626"/>
      <c r="AZ51" s="627"/>
      <c r="BA51" s="628"/>
      <c r="BB51" s="660">
        <f t="shared" si="2"/>
        <v>0</v>
      </c>
      <c r="BC51" s="629"/>
      <c r="BD51" s="661">
        <f t="shared" si="25"/>
        <v>0</v>
      </c>
      <c r="BE51" s="630">
        <f t="shared" si="26"/>
        <v>0</v>
      </c>
      <c r="BF51" s="626"/>
      <c r="BG51" s="627"/>
      <c r="BH51" s="628"/>
      <c r="BI51" s="660">
        <f t="shared" si="3"/>
        <v>0</v>
      </c>
      <c r="BJ51" s="629"/>
      <c r="BK51" s="661">
        <f t="shared" si="27"/>
        <v>0</v>
      </c>
      <c r="BL51" s="630">
        <f t="shared" si="28"/>
        <v>0</v>
      </c>
      <c r="BM51" s="626"/>
      <c r="BN51" s="627"/>
      <c r="BO51" s="628"/>
      <c r="BP51" s="660">
        <f t="shared" si="4"/>
        <v>0</v>
      </c>
      <c r="BQ51" s="629"/>
      <c r="BR51" s="661">
        <f t="shared" si="29"/>
        <v>0</v>
      </c>
      <c r="BS51" s="630">
        <f t="shared" si="30"/>
        <v>0</v>
      </c>
      <c r="BT51" s="679">
        <f t="shared" si="31"/>
        <v>0</v>
      </c>
      <c r="BU51" s="662">
        <f t="shared" si="31"/>
        <v>0</v>
      </c>
      <c r="BV51" s="680">
        <f t="shared" si="31"/>
        <v>0</v>
      </c>
    </row>
    <row r="52" spans="1:74" s="631" customFormat="1" ht="20.100000000000001" customHeight="1">
      <c r="A52" s="625"/>
      <c r="B52" s="626"/>
      <c r="C52" s="627"/>
      <c r="D52" s="628"/>
      <c r="E52" s="660">
        <f t="shared" si="6"/>
        <v>0</v>
      </c>
      <c r="F52" s="629"/>
      <c r="G52" s="661">
        <f t="shared" si="7"/>
        <v>0</v>
      </c>
      <c r="H52" s="630">
        <f t="shared" si="8"/>
        <v>0</v>
      </c>
      <c r="I52" s="626"/>
      <c r="J52" s="627"/>
      <c r="K52" s="628"/>
      <c r="L52" s="660">
        <f t="shared" si="0"/>
        <v>0</v>
      </c>
      <c r="M52" s="629"/>
      <c r="N52" s="661">
        <f t="shared" si="9"/>
        <v>0</v>
      </c>
      <c r="O52" s="630">
        <f t="shared" si="10"/>
        <v>0</v>
      </c>
      <c r="P52" s="626"/>
      <c r="Q52" s="627"/>
      <c r="R52" s="628"/>
      <c r="S52" s="660">
        <f t="shared" si="11"/>
        <v>0</v>
      </c>
      <c r="T52" s="629"/>
      <c r="U52" s="661">
        <f t="shared" si="12"/>
        <v>0</v>
      </c>
      <c r="V52" s="630">
        <f t="shared" si="13"/>
        <v>0</v>
      </c>
      <c r="W52" s="626"/>
      <c r="X52" s="627"/>
      <c r="Y52" s="628"/>
      <c r="Z52" s="660">
        <f t="shared" si="14"/>
        <v>0</v>
      </c>
      <c r="AA52" s="629"/>
      <c r="AB52" s="661">
        <f t="shared" si="15"/>
        <v>0</v>
      </c>
      <c r="AC52" s="630">
        <f t="shared" si="16"/>
        <v>0</v>
      </c>
      <c r="AD52" s="626"/>
      <c r="AE52" s="627"/>
      <c r="AF52" s="628"/>
      <c r="AG52" s="660">
        <f t="shared" si="17"/>
        <v>0</v>
      </c>
      <c r="AH52" s="629"/>
      <c r="AI52" s="661">
        <f t="shared" si="18"/>
        <v>0</v>
      </c>
      <c r="AJ52" s="630">
        <f t="shared" si="19"/>
        <v>0</v>
      </c>
      <c r="AK52" s="626"/>
      <c r="AL52" s="627"/>
      <c r="AM52" s="628"/>
      <c r="AN52" s="660">
        <f t="shared" si="20"/>
        <v>0</v>
      </c>
      <c r="AO52" s="629"/>
      <c r="AP52" s="661">
        <f t="shared" si="21"/>
        <v>0</v>
      </c>
      <c r="AQ52" s="630">
        <f t="shared" si="22"/>
        <v>0</v>
      </c>
      <c r="AR52" s="626"/>
      <c r="AS52" s="627"/>
      <c r="AT52" s="628"/>
      <c r="AU52" s="660">
        <f t="shared" si="1"/>
        <v>0</v>
      </c>
      <c r="AV52" s="629"/>
      <c r="AW52" s="661">
        <f t="shared" si="23"/>
        <v>0</v>
      </c>
      <c r="AX52" s="630">
        <f t="shared" si="24"/>
        <v>0</v>
      </c>
      <c r="AY52" s="626"/>
      <c r="AZ52" s="627"/>
      <c r="BA52" s="628"/>
      <c r="BB52" s="660">
        <f t="shared" si="2"/>
        <v>0</v>
      </c>
      <c r="BC52" s="629"/>
      <c r="BD52" s="661">
        <f t="shared" si="25"/>
        <v>0</v>
      </c>
      <c r="BE52" s="630">
        <f t="shared" si="26"/>
        <v>0</v>
      </c>
      <c r="BF52" s="626"/>
      <c r="BG52" s="627"/>
      <c r="BH52" s="628"/>
      <c r="BI52" s="660">
        <f t="shared" si="3"/>
        <v>0</v>
      </c>
      <c r="BJ52" s="629"/>
      <c r="BK52" s="661">
        <f t="shared" si="27"/>
        <v>0</v>
      </c>
      <c r="BL52" s="630">
        <f t="shared" si="28"/>
        <v>0</v>
      </c>
      <c r="BM52" s="626"/>
      <c r="BN52" s="627"/>
      <c r="BO52" s="628"/>
      <c r="BP52" s="660">
        <f t="shared" si="4"/>
        <v>0</v>
      </c>
      <c r="BQ52" s="629"/>
      <c r="BR52" s="661">
        <f t="shared" si="29"/>
        <v>0</v>
      </c>
      <c r="BS52" s="630">
        <f t="shared" si="30"/>
        <v>0</v>
      </c>
      <c r="BT52" s="679">
        <f t="shared" si="31"/>
        <v>0</v>
      </c>
      <c r="BU52" s="662">
        <f t="shared" si="31"/>
        <v>0</v>
      </c>
      <c r="BV52" s="680">
        <f t="shared" si="31"/>
        <v>0</v>
      </c>
    </row>
    <row r="53" spans="1:74" s="631" customFormat="1" ht="20.100000000000001" customHeight="1">
      <c r="A53" s="625"/>
      <c r="B53" s="626"/>
      <c r="C53" s="627"/>
      <c r="D53" s="628"/>
      <c r="E53" s="660">
        <f t="shared" si="6"/>
        <v>0</v>
      </c>
      <c r="F53" s="629"/>
      <c r="G53" s="661">
        <f t="shared" si="7"/>
        <v>0</v>
      </c>
      <c r="H53" s="630">
        <f t="shared" si="8"/>
        <v>0</v>
      </c>
      <c r="I53" s="626"/>
      <c r="J53" s="627"/>
      <c r="K53" s="628"/>
      <c r="L53" s="660">
        <f t="shared" si="0"/>
        <v>0</v>
      </c>
      <c r="M53" s="629"/>
      <c r="N53" s="661">
        <f t="shared" si="9"/>
        <v>0</v>
      </c>
      <c r="O53" s="630">
        <f t="shared" si="10"/>
        <v>0</v>
      </c>
      <c r="P53" s="626"/>
      <c r="Q53" s="627"/>
      <c r="R53" s="628"/>
      <c r="S53" s="660">
        <f t="shared" si="11"/>
        <v>0</v>
      </c>
      <c r="T53" s="629"/>
      <c r="U53" s="661">
        <f t="shared" si="12"/>
        <v>0</v>
      </c>
      <c r="V53" s="630">
        <f t="shared" si="13"/>
        <v>0</v>
      </c>
      <c r="W53" s="626"/>
      <c r="X53" s="627"/>
      <c r="Y53" s="628"/>
      <c r="Z53" s="660">
        <f t="shared" si="14"/>
        <v>0</v>
      </c>
      <c r="AA53" s="629"/>
      <c r="AB53" s="661">
        <f t="shared" si="15"/>
        <v>0</v>
      </c>
      <c r="AC53" s="630">
        <f t="shared" si="16"/>
        <v>0</v>
      </c>
      <c r="AD53" s="626"/>
      <c r="AE53" s="627"/>
      <c r="AF53" s="628"/>
      <c r="AG53" s="660">
        <f t="shared" si="17"/>
        <v>0</v>
      </c>
      <c r="AH53" s="629"/>
      <c r="AI53" s="661">
        <f t="shared" si="18"/>
        <v>0</v>
      </c>
      <c r="AJ53" s="630">
        <f t="shared" si="19"/>
        <v>0</v>
      </c>
      <c r="AK53" s="626"/>
      <c r="AL53" s="627"/>
      <c r="AM53" s="628"/>
      <c r="AN53" s="660">
        <f t="shared" si="20"/>
        <v>0</v>
      </c>
      <c r="AO53" s="629"/>
      <c r="AP53" s="661">
        <f t="shared" si="21"/>
        <v>0</v>
      </c>
      <c r="AQ53" s="630">
        <f t="shared" si="22"/>
        <v>0</v>
      </c>
      <c r="AR53" s="626"/>
      <c r="AS53" s="627"/>
      <c r="AT53" s="628"/>
      <c r="AU53" s="660">
        <f t="shared" si="1"/>
        <v>0</v>
      </c>
      <c r="AV53" s="629"/>
      <c r="AW53" s="661">
        <f t="shared" si="23"/>
        <v>0</v>
      </c>
      <c r="AX53" s="630">
        <f t="shared" si="24"/>
        <v>0</v>
      </c>
      <c r="AY53" s="626"/>
      <c r="AZ53" s="627"/>
      <c r="BA53" s="628"/>
      <c r="BB53" s="660">
        <f t="shared" si="2"/>
        <v>0</v>
      </c>
      <c r="BC53" s="629"/>
      <c r="BD53" s="661">
        <f t="shared" si="25"/>
        <v>0</v>
      </c>
      <c r="BE53" s="630">
        <f t="shared" si="26"/>
        <v>0</v>
      </c>
      <c r="BF53" s="626"/>
      <c r="BG53" s="627"/>
      <c r="BH53" s="628"/>
      <c r="BI53" s="660">
        <f t="shared" si="3"/>
        <v>0</v>
      </c>
      <c r="BJ53" s="629"/>
      <c r="BK53" s="661">
        <f t="shared" si="27"/>
        <v>0</v>
      </c>
      <c r="BL53" s="630">
        <f t="shared" si="28"/>
        <v>0</v>
      </c>
      <c r="BM53" s="626"/>
      <c r="BN53" s="627"/>
      <c r="BO53" s="628"/>
      <c r="BP53" s="660">
        <f t="shared" si="4"/>
        <v>0</v>
      </c>
      <c r="BQ53" s="629"/>
      <c r="BR53" s="661">
        <f t="shared" si="29"/>
        <v>0</v>
      </c>
      <c r="BS53" s="630">
        <f t="shared" si="30"/>
        <v>0</v>
      </c>
      <c r="BT53" s="679">
        <f t="shared" si="31"/>
        <v>0</v>
      </c>
      <c r="BU53" s="662">
        <f t="shared" si="31"/>
        <v>0</v>
      </c>
      <c r="BV53" s="680">
        <f t="shared" si="31"/>
        <v>0</v>
      </c>
    </row>
    <row r="54" spans="1:74" s="631" customFormat="1" ht="20.100000000000001" customHeight="1">
      <c r="A54" s="625"/>
      <c r="B54" s="626"/>
      <c r="C54" s="627"/>
      <c r="D54" s="628"/>
      <c r="E54" s="660">
        <f t="shared" si="6"/>
        <v>0</v>
      </c>
      <c r="F54" s="629"/>
      <c r="G54" s="661">
        <f t="shared" si="7"/>
        <v>0</v>
      </c>
      <c r="H54" s="630">
        <f t="shared" si="8"/>
        <v>0</v>
      </c>
      <c r="I54" s="626"/>
      <c r="J54" s="627"/>
      <c r="K54" s="628"/>
      <c r="L54" s="660">
        <f t="shared" si="0"/>
        <v>0</v>
      </c>
      <c r="M54" s="629"/>
      <c r="N54" s="661">
        <f t="shared" si="9"/>
        <v>0</v>
      </c>
      <c r="O54" s="630">
        <f t="shared" si="10"/>
        <v>0</v>
      </c>
      <c r="P54" s="626"/>
      <c r="Q54" s="627"/>
      <c r="R54" s="628"/>
      <c r="S54" s="660">
        <f t="shared" si="11"/>
        <v>0</v>
      </c>
      <c r="T54" s="629"/>
      <c r="U54" s="661">
        <f t="shared" si="12"/>
        <v>0</v>
      </c>
      <c r="V54" s="630">
        <f t="shared" si="13"/>
        <v>0</v>
      </c>
      <c r="W54" s="626"/>
      <c r="X54" s="627"/>
      <c r="Y54" s="628"/>
      <c r="Z54" s="660">
        <f t="shared" si="14"/>
        <v>0</v>
      </c>
      <c r="AA54" s="629"/>
      <c r="AB54" s="661">
        <f t="shared" si="15"/>
        <v>0</v>
      </c>
      <c r="AC54" s="630">
        <f t="shared" si="16"/>
        <v>0</v>
      </c>
      <c r="AD54" s="626"/>
      <c r="AE54" s="627"/>
      <c r="AF54" s="628"/>
      <c r="AG54" s="660">
        <f t="shared" si="17"/>
        <v>0</v>
      </c>
      <c r="AH54" s="629"/>
      <c r="AI54" s="661">
        <f t="shared" si="18"/>
        <v>0</v>
      </c>
      <c r="AJ54" s="630">
        <f t="shared" si="19"/>
        <v>0</v>
      </c>
      <c r="AK54" s="626"/>
      <c r="AL54" s="627"/>
      <c r="AM54" s="628"/>
      <c r="AN54" s="660">
        <f t="shared" si="20"/>
        <v>0</v>
      </c>
      <c r="AO54" s="629"/>
      <c r="AP54" s="661">
        <f t="shared" si="21"/>
        <v>0</v>
      </c>
      <c r="AQ54" s="630">
        <f t="shared" si="22"/>
        <v>0</v>
      </c>
      <c r="AR54" s="626"/>
      <c r="AS54" s="627"/>
      <c r="AT54" s="628"/>
      <c r="AU54" s="660">
        <f t="shared" si="1"/>
        <v>0</v>
      </c>
      <c r="AV54" s="629"/>
      <c r="AW54" s="661">
        <f t="shared" si="23"/>
        <v>0</v>
      </c>
      <c r="AX54" s="630">
        <f t="shared" si="24"/>
        <v>0</v>
      </c>
      <c r="AY54" s="626"/>
      <c r="AZ54" s="627"/>
      <c r="BA54" s="628"/>
      <c r="BB54" s="660">
        <f t="shared" si="2"/>
        <v>0</v>
      </c>
      <c r="BC54" s="629"/>
      <c r="BD54" s="661">
        <f t="shared" si="25"/>
        <v>0</v>
      </c>
      <c r="BE54" s="630">
        <f t="shared" si="26"/>
        <v>0</v>
      </c>
      <c r="BF54" s="626"/>
      <c r="BG54" s="627"/>
      <c r="BH54" s="628"/>
      <c r="BI54" s="660">
        <f t="shared" si="3"/>
        <v>0</v>
      </c>
      <c r="BJ54" s="629"/>
      <c r="BK54" s="661">
        <f t="shared" si="27"/>
        <v>0</v>
      </c>
      <c r="BL54" s="630">
        <f t="shared" si="28"/>
        <v>0</v>
      </c>
      <c r="BM54" s="626"/>
      <c r="BN54" s="627"/>
      <c r="BO54" s="628"/>
      <c r="BP54" s="660">
        <f t="shared" si="4"/>
        <v>0</v>
      </c>
      <c r="BQ54" s="629"/>
      <c r="BR54" s="661">
        <f t="shared" si="29"/>
        <v>0</v>
      </c>
      <c r="BS54" s="630">
        <f t="shared" si="30"/>
        <v>0</v>
      </c>
      <c r="BT54" s="679">
        <f t="shared" si="31"/>
        <v>0</v>
      </c>
      <c r="BU54" s="662">
        <f t="shared" si="31"/>
        <v>0</v>
      </c>
      <c r="BV54" s="680">
        <f t="shared" si="31"/>
        <v>0</v>
      </c>
    </row>
    <row r="55" spans="1:74" s="165" customFormat="1" ht="20.100000000000001" customHeight="1">
      <c r="A55" s="335"/>
      <c r="B55" s="1175" t="s">
        <v>203</v>
      </c>
      <c r="C55" s="1176"/>
      <c r="D55" s="1176"/>
      <c r="E55" s="1177"/>
      <c r="F55" s="662">
        <f>SUM(F12:F54)</f>
        <v>0</v>
      </c>
      <c r="G55" s="663">
        <f t="shared" ref="G55:H55" si="32">SUM(G12:G54)</f>
        <v>0</v>
      </c>
      <c r="H55" s="664">
        <f t="shared" si="32"/>
        <v>0</v>
      </c>
      <c r="I55" s="1175" t="s">
        <v>203</v>
      </c>
      <c r="J55" s="1176"/>
      <c r="K55" s="1176"/>
      <c r="L55" s="1177"/>
      <c r="M55" s="662">
        <f>SUM(M12:M54)</f>
        <v>0</v>
      </c>
      <c r="N55" s="663">
        <f t="shared" ref="N55" si="33">SUM(N12:N54)</f>
        <v>0</v>
      </c>
      <c r="O55" s="664">
        <f>SUM(O12:O54)</f>
        <v>0</v>
      </c>
      <c r="P55" s="1175" t="s">
        <v>203</v>
      </c>
      <c r="Q55" s="1176"/>
      <c r="R55" s="1176"/>
      <c r="S55" s="1177"/>
      <c r="T55" s="662">
        <f>SUM(T12:T54)</f>
        <v>0</v>
      </c>
      <c r="U55" s="663">
        <f t="shared" ref="U55" si="34">SUM(U12:U54)</f>
        <v>0</v>
      </c>
      <c r="V55" s="664">
        <f>SUM(V12:V54)</f>
        <v>0</v>
      </c>
      <c r="W55" s="1175" t="s">
        <v>203</v>
      </c>
      <c r="X55" s="1176"/>
      <c r="Y55" s="1176"/>
      <c r="Z55" s="1177"/>
      <c r="AA55" s="662">
        <f>SUM(AA12:AA54)</f>
        <v>0</v>
      </c>
      <c r="AB55" s="663">
        <f>SUM(AB12:AB54)</f>
        <v>0</v>
      </c>
      <c r="AC55" s="664">
        <f t="shared" ref="AC55" si="35">SUM(AC12:AC54)</f>
        <v>0</v>
      </c>
      <c r="AD55" s="1175" t="s">
        <v>203</v>
      </c>
      <c r="AE55" s="1176"/>
      <c r="AF55" s="1176"/>
      <c r="AG55" s="1177"/>
      <c r="AH55" s="662">
        <f>SUM(AH12:AH54)</f>
        <v>0</v>
      </c>
      <c r="AI55" s="663">
        <f t="shared" ref="AI55:AJ55" si="36">SUM(AI12:AI54)</f>
        <v>0</v>
      </c>
      <c r="AJ55" s="664">
        <f t="shared" si="36"/>
        <v>0</v>
      </c>
      <c r="AK55" s="1175" t="s">
        <v>203</v>
      </c>
      <c r="AL55" s="1176"/>
      <c r="AM55" s="1176"/>
      <c r="AN55" s="1177"/>
      <c r="AO55" s="662">
        <f>SUM(AO12:AO54)</f>
        <v>0</v>
      </c>
      <c r="AP55" s="663">
        <f t="shared" ref="AP55:AQ55" si="37">SUM(AP12:AP54)</f>
        <v>0</v>
      </c>
      <c r="AQ55" s="664">
        <f t="shared" si="37"/>
        <v>0</v>
      </c>
      <c r="AR55" s="1175" t="s">
        <v>203</v>
      </c>
      <c r="AS55" s="1176"/>
      <c r="AT55" s="1176"/>
      <c r="AU55" s="1177"/>
      <c r="AV55" s="662">
        <f>SUM(AV12:AV54)</f>
        <v>0</v>
      </c>
      <c r="AW55" s="663">
        <f t="shared" ref="AW55:AX55" si="38">SUM(AW12:AW54)</f>
        <v>0</v>
      </c>
      <c r="AX55" s="664">
        <f t="shared" si="38"/>
        <v>0</v>
      </c>
      <c r="AY55" s="1175" t="s">
        <v>203</v>
      </c>
      <c r="AZ55" s="1176"/>
      <c r="BA55" s="1176"/>
      <c r="BB55" s="1177"/>
      <c r="BC55" s="662">
        <f>SUM(BC12:BC54)</f>
        <v>0</v>
      </c>
      <c r="BD55" s="663">
        <f t="shared" ref="BD55:BE55" si="39">SUM(BD12:BD54)</f>
        <v>0</v>
      </c>
      <c r="BE55" s="664">
        <f t="shared" si="39"/>
        <v>0</v>
      </c>
      <c r="BF55" s="1175" t="s">
        <v>203</v>
      </c>
      <c r="BG55" s="1176"/>
      <c r="BH55" s="1176"/>
      <c r="BI55" s="1177"/>
      <c r="BJ55" s="662">
        <f>SUM(BJ12:BJ54)</f>
        <v>0</v>
      </c>
      <c r="BK55" s="663">
        <f t="shared" ref="BK55:BL55" si="40">SUM(BK12:BK54)</f>
        <v>0</v>
      </c>
      <c r="BL55" s="664">
        <f t="shared" si="40"/>
        <v>0</v>
      </c>
      <c r="BM55" s="1175" t="s">
        <v>203</v>
      </c>
      <c r="BN55" s="1176"/>
      <c r="BO55" s="1176"/>
      <c r="BP55" s="1177"/>
      <c r="BQ55" s="662">
        <f>SUM(BQ12:BQ54)</f>
        <v>0</v>
      </c>
      <c r="BR55" s="663">
        <f t="shared" ref="BR55:BV55" si="41">SUM(BR12:BR54)</f>
        <v>0</v>
      </c>
      <c r="BS55" s="664">
        <f t="shared" si="41"/>
        <v>0</v>
      </c>
      <c r="BT55" s="665">
        <f>SUM(BT12:BT54)</f>
        <v>0</v>
      </c>
      <c r="BU55" s="662">
        <f t="shared" si="41"/>
        <v>0</v>
      </c>
      <c r="BV55" s="664">
        <f t="shared" si="41"/>
        <v>0</v>
      </c>
    </row>
    <row r="56" spans="1:74" ht="20.100000000000001" customHeight="1">
      <c r="A56" s="336"/>
      <c r="B56" s="1302" t="s">
        <v>204</v>
      </c>
      <c r="C56" s="1303"/>
      <c r="D56" s="1304"/>
      <c r="E56" s="185">
        <f>SUM(E12:E54)</f>
        <v>0</v>
      </c>
      <c r="F56" s="167"/>
      <c r="G56" s="666"/>
      <c r="H56" s="186"/>
      <c r="I56" s="1302" t="s">
        <v>204</v>
      </c>
      <c r="J56" s="1303"/>
      <c r="K56" s="1304"/>
      <c r="L56" s="185">
        <f>SUM(L12:L54)</f>
        <v>0</v>
      </c>
      <c r="M56" s="167"/>
      <c r="N56" s="666"/>
      <c r="O56" s="186"/>
      <c r="P56" s="1302" t="s">
        <v>204</v>
      </c>
      <c r="Q56" s="1303"/>
      <c r="R56" s="1304"/>
      <c r="S56" s="185">
        <f>SUM(S12:S54)</f>
        <v>0</v>
      </c>
      <c r="T56" s="167"/>
      <c r="U56" s="666"/>
      <c r="V56" s="186"/>
      <c r="W56" s="1302" t="s">
        <v>204</v>
      </c>
      <c r="X56" s="1303"/>
      <c r="Y56" s="1304"/>
      <c r="Z56" s="185">
        <f>SUM(Z12:Z54)</f>
        <v>0</v>
      </c>
      <c r="AA56" s="167"/>
      <c r="AB56" s="666"/>
      <c r="AC56" s="186"/>
      <c r="AD56" s="1302" t="s">
        <v>204</v>
      </c>
      <c r="AE56" s="1303"/>
      <c r="AF56" s="1304"/>
      <c r="AG56" s="185">
        <f>SUM(AG12:AG54)</f>
        <v>0</v>
      </c>
      <c r="AH56" s="167"/>
      <c r="AI56" s="666"/>
      <c r="AJ56" s="186"/>
      <c r="AK56" s="1302" t="s">
        <v>204</v>
      </c>
      <c r="AL56" s="1303"/>
      <c r="AM56" s="1304"/>
      <c r="AN56" s="185">
        <f>SUM(AN12:AN54)</f>
        <v>0</v>
      </c>
      <c r="AO56" s="167"/>
      <c r="AP56" s="666"/>
      <c r="AQ56" s="186"/>
      <c r="AR56" s="1302" t="s">
        <v>204</v>
      </c>
      <c r="AS56" s="1303"/>
      <c r="AT56" s="1304"/>
      <c r="AU56" s="185">
        <f>SUM(AU12:AU54)</f>
        <v>0</v>
      </c>
      <c r="AV56" s="167"/>
      <c r="AW56" s="666"/>
      <c r="AX56" s="186"/>
      <c r="AY56" s="1302" t="s">
        <v>204</v>
      </c>
      <c r="AZ56" s="1303"/>
      <c r="BA56" s="1304"/>
      <c r="BB56" s="185">
        <f>SUM(BB12:BB54)</f>
        <v>0</v>
      </c>
      <c r="BC56" s="167"/>
      <c r="BD56" s="666"/>
      <c r="BE56" s="186"/>
      <c r="BF56" s="1302" t="s">
        <v>204</v>
      </c>
      <c r="BG56" s="1303"/>
      <c r="BH56" s="1304"/>
      <c r="BI56" s="185">
        <f>SUM(BI12:BI54)</f>
        <v>0</v>
      </c>
      <c r="BJ56" s="167"/>
      <c r="BK56" s="666"/>
      <c r="BL56" s="186"/>
      <c r="BM56" s="1302" t="s">
        <v>204</v>
      </c>
      <c r="BN56" s="1303"/>
      <c r="BO56" s="1304"/>
      <c r="BP56" s="185">
        <f>SUM(BP12:BP54)</f>
        <v>0</v>
      </c>
      <c r="BQ56" s="167"/>
      <c r="BR56" s="666"/>
      <c r="BS56" s="186"/>
      <c r="BT56" s="667"/>
      <c r="BU56" s="668"/>
      <c r="BV56" s="186"/>
    </row>
    <row r="57" spans="1:74" s="558" customFormat="1" ht="20.100000000000001" customHeight="1">
      <c r="A57" s="632"/>
      <c r="B57" s="632"/>
      <c r="C57" s="633"/>
      <c r="D57" s="633"/>
      <c r="E57" s="634" t="s">
        <v>205</v>
      </c>
      <c r="F57" s="635"/>
      <c r="G57" s="719">
        <f>H57-F57</f>
        <v>0</v>
      </c>
      <c r="H57" s="636">
        <f>F57</f>
        <v>0</v>
      </c>
      <c r="I57" s="632"/>
      <c r="J57" s="633"/>
      <c r="K57" s="633"/>
      <c r="L57" s="634" t="s">
        <v>205</v>
      </c>
      <c r="M57" s="635"/>
      <c r="N57" s="719">
        <f>O57-M57</f>
        <v>0</v>
      </c>
      <c r="O57" s="636">
        <f>M57</f>
        <v>0</v>
      </c>
      <c r="P57" s="632"/>
      <c r="Q57" s="633"/>
      <c r="R57" s="633"/>
      <c r="S57" s="634" t="s">
        <v>205</v>
      </c>
      <c r="T57" s="635"/>
      <c r="U57" s="719">
        <f>V57-T57</f>
        <v>0</v>
      </c>
      <c r="V57" s="636">
        <f>T57</f>
        <v>0</v>
      </c>
      <c r="W57" s="632"/>
      <c r="X57" s="633"/>
      <c r="Y57" s="633"/>
      <c r="Z57" s="634" t="s">
        <v>205</v>
      </c>
      <c r="AA57" s="635"/>
      <c r="AB57" s="719">
        <f>AC57-AA57</f>
        <v>0</v>
      </c>
      <c r="AC57" s="636">
        <f>AA57</f>
        <v>0</v>
      </c>
      <c r="AD57" s="632"/>
      <c r="AE57" s="633"/>
      <c r="AF57" s="633"/>
      <c r="AG57" s="634" t="s">
        <v>205</v>
      </c>
      <c r="AH57" s="635"/>
      <c r="AI57" s="719">
        <f>AJ57-AH57</f>
        <v>0</v>
      </c>
      <c r="AJ57" s="636">
        <f>AH57</f>
        <v>0</v>
      </c>
      <c r="AK57" s="632"/>
      <c r="AL57" s="633"/>
      <c r="AM57" s="633"/>
      <c r="AN57" s="634" t="s">
        <v>205</v>
      </c>
      <c r="AO57" s="635"/>
      <c r="AP57" s="719">
        <f>AQ57-AO57</f>
        <v>0</v>
      </c>
      <c r="AQ57" s="636">
        <f>AO57</f>
        <v>0</v>
      </c>
      <c r="AR57" s="632"/>
      <c r="AS57" s="633"/>
      <c r="AT57" s="633"/>
      <c r="AU57" s="634" t="s">
        <v>205</v>
      </c>
      <c r="AV57" s="635"/>
      <c r="AW57" s="719">
        <f>AX57-AV57</f>
        <v>0</v>
      </c>
      <c r="AX57" s="636">
        <f>AV57</f>
        <v>0</v>
      </c>
      <c r="AY57" s="632"/>
      <c r="AZ57" s="633"/>
      <c r="BA57" s="633"/>
      <c r="BB57" s="634" t="s">
        <v>205</v>
      </c>
      <c r="BC57" s="635"/>
      <c r="BD57" s="719">
        <f>BE57-BC57</f>
        <v>0</v>
      </c>
      <c r="BE57" s="636">
        <f>BC57</f>
        <v>0</v>
      </c>
      <c r="BF57" s="632"/>
      <c r="BG57" s="633"/>
      <c r="BH57" s="633"/>
      <c r="BI57" s="634" t="s">
        <v>205</v>
      </c>
      <c r="BJ57" s="635"/>
      <c r="BK57" s="719">
        <f>BL57-BJ57</f>
        <v>0</v>
      </c>
      <c r="BL57" s="636">
        <f>BJ57</f>
        <v>0</v>
      </c>
      <c r="BM57" s="632"/>
      <c r="BN57" s="633"/>
      <c r="BO57" s="633"/>
      <c r="BP57" s="634" t="s">
        <v>205</v>
      </c>
      <c r="BQ57" s="635"/>
      <c r="BR57" s="719">
        <f>BS57-BQ57</f>
        <v>0</v>
      </c>
      <c r="BS57" s="636">
        <f>BQ57</f>
        <v>0</v>
      </c>
      <c r="BT57" s="681"/>
      <c r="BU57" s="668"/>
      <c r="BV57" s="168"/>
    </row>
    <row r="58" spans="1:74" ht="20.100000000000001" customHeight="1">
      <c r="A58" s="337"/>
      <c r="B58" s="669"/>
      <c r="D58" s="190"/>
      <c r="E58" s="894" t="s">
        <v>206</v>
      </c>
      <c r="F58" s="191">
        <f>F55*F57</f>
        <v>0</v>
      </c>
      <c r="G58" s="670">
        <f>H58-F58</f>
        <v>0</v>
      </c>
      <c r="H58" s="192">
        <f>H55*H57</f>
        <v>0</v>
      </c>
      <c r="I58" s="669"/>
      <c r="J58" s="162"/>
      <c r="K58" s="190"/>
      <c r="L58" s="894" t="s">
        <v>206</v>
      </c>
      <c r="M58" s="191">
        <f>M55*M57</f>
        <v>0</v>
      </c>
      <c r="N58" s="670">
        <f>O58-M58</f>
        <v>0</v>
      </c>
      <c r="O58" s="192">
        <f>O55*O57</f>
        <v>0</v>
      </c>
      <c r="P58" s="669"/>
      <c r="Q58" s="162"/>
      <c r="R58" s="190"/>
      <c r="S58" s="894" t="s">
        <v>206</v>
      </c>
      <c r="T58" s="191">
        <f>T55*T57</f>
        <v>0</v>
      </c>
      <c r="U58" s="670">
        <f>V58-T58</f>
        <v>0</v>
      </c>
      <c r="V58" s="192">
        <f>V55*V57</f>
        <v>0</v>
      </c>
      <c r="W58" s="669"/>
      <c r="X58" s="162"/>
      <c r="Y58" s="190"/>
      <c r="Z58" s="894" t="s">
        <v>206</v>
      </c>
      <c r="AA58" s="191">
        <f>AA55*AA57</f>
        <v>0</v>
      </c>
      <c r="AB58" s="670">
        <f>AC58-AA58</f>
        <v>0</v>
      </c>
      <c r="AC58" s="192">
        <f>AC55*AC57</f>
        <v>0</v>
      </c>
      <c r="AD58" s="669"/>
      <c r="AE58" s="162"/>
      <c r="AF58" s="190"/>
      <c r="AG58" s="894" t="s">
        <v>206</v>
      </c>
      <c r="AH58" s="191">
        <f>AH55*AH57</f>
        <v>0</v>
      </c>
      <c r="AI58" s="670">
        <f>AJ58-AH58</f>
        <v>0</v>
      </c>
      <c r="AJ58" s="192">
        <f>AJ55*AJ57</f>
        <v>0</v>
      </c>
      <c r="AK58" s="669"/>
      <c r="AL58" s="162"/>
      <c r="AM58" s="190"/>
      <c r="AN58" s="894" t="s">
        <v>206</v>
      </c>
      <c r="AO58" s="191">
        <f>AO55*AO57</f>
        <v>0</v>
      </c>
      <c r="AP58" s="670">
        <f>AQ58-AO58</f>
        <v>0</v>
      </c>
      <c r="AQ58" s="192">
        <f>AQ55*AQ57</f>
        <v>0</v>
      </c>
      <c r="AR58" s="669"/>
      <c r="AS58" s="162"/>
      <c r="AT58" s="190"/>
      <c r="AU58" s="894" t="s">
        <v>206</v>
      </c>
      <c r="AV58" s="191">
        <f>AV55*AV57</f>
        <v>0</v>
      </c>
      <c r="AW58" s="670">
        <f>AX58-AV58</f>
        <v>0</v>
      </c>
      <c r="AX58" s="192">
        <f>AX55*AX57</f>
        <v>0</v>
      </c>
      <c r="AY58" s="669"/>
      <c r="AZ58" s="162"/>
      <c r="BA58" s="190"/>
      <c r="BB58" s="894" t="s">
        <v>206</v>
      </c>
      <c r="BC58" s="191">
        <f>BC55*BC57</f>
        <v>0</v>
      </c>
      <c r="BD58" s="670">
        <f>BE58-BC58</f>
        <v>0</v>
      </c>
      <c r="BE58" s="192">
        <f>BE55*BE57</f>
        <v>0</v>
      </c>
      <c r="BF58" s="669"/>
      <c r="BG58" s="162"/>
      <c r="BH58" s="190"/>
      <c r="BI58" s="894" t="s">
        <v>206</v>
      </c>
      <c r="BJ58" s="191">
        <f>BJ55*BJ57</f>
        <v>0</v>
      </c>
      <c r="BK58" s="670">
        <f>BL58-BJ58</f>
        <v>0</v>
      </c>
      <c r="BL58" s="192">
        <f>BL55*BL57</f>
        <v>0</v>
      </c>
      <c r="BM58" s="669"/>
      <c r="BN58" s="162"/>
      <c r="BO58" s="190"/>
      <c r="BP58" s="894" t="s">
        <v>206</v>
      </c>
      <c r="BQ58" s="191">
        <f>BQ55*BQ57</f>
        <v>0</v>
      </c>
      <c r="BR58" s="670">
        <f>BS58-BQ58</f>
        <v>0</v>
      </c>
      <c r="BS58" s="192">
        <f>BS55*BS57</f>
        <v>0</v>
      </c>
      <c r="BT58" s="671">
        <f t="shared" ref="BT58:BV59" si="42">SUM(F58,M58,T58,AA58,AH58,AO58,AV58,BC58,BJ58,BQ58)</f>
        <v>0</v>
      </c>
      <c r="BU58" s="672">
        <f t="shared" si="42"/>
        <v>0</v>
      </c>
      <c r="BV58" s="673">
        <f t="shared" si="42"/>
        <v>0</v>
      </c>
    </row>
    <row r="59" spans="1:74" ht="15.95" thickBot="1">
      <c r="A59" s="338"/>
      <c r="B59" s="674"/>
      <c r="C59" s="333"/>
      <c r="D59" s="333"/>
      <c r="E59" s="334" t="s">
        <v>207</v>
      </c>
      <c r="F59" s="195">
        <f>F55+F58</f>
        <v>0</v>
      </c>
      <c r="G59" s="675">
        <f>G55+G58</f>
        <v>0</v>
      </c>
      <c r="H59" s="196">
        <f>H55+H58</f>
        <v>0</v>
      </c>
      <c r="I59" s="674"/>
      <c r="J59" s="333"/>
      <c r="K59" s="333"/>
      <c r="L59" s="334" t="s">
        <v>207</v>
      </c>
      <c r="M59" s="195">
        <f>M55+M58</f>
        <v>0</v>
      </c>
      <c r="N59" s="675">
        <f>N55+N58</f>
        <v>0</v>
      </c>
      <c r="O59" s="196">
        <f>O55+O58</f>
        <v>0</v>
      </c>
      <c r="P59" s="674"/>
      <c r="Q59" s="333"/>
      <c r="R59" s="333"/>
      <c r="S59" s="334" t="s">
        <v>207</v>
      </c>
      <c r="T59" s="195">
        <f>T55+T58</f>
        <v>0</v>
      </c>
      <c r="U59" s="675">
        <f>U55+U58</f>
        <v>0</v>
      </c>
      <c r="V59" s="196">
        <f>V55+V58</f>
        <v>0</v>
      </c>
      <c r="W59" s="674"/>
      <c r="X59" s="333"/>
      <c r="Y59" s="333"/>
      <c r="Z59" s="334" t="s">
        <v>207</v>
      </c>
      <c r="AA59" s="195">
        <f>AA55+AA58</f>
        <v>0</v>
      </c>
      <c r="AB59" s="675">
        <f>AB55+AB58</f>
        <v>0</v>
      </c>
      <c r="AC59" s="196">
        <f>AC55+AC58</f>
        <v>0</v>
      </c>
      <c r="AD59" s="674"/>
      <c r="AE59" s="333"/>
      <c r="AF59" s="333"/>
      <c r="AG59" s="334" t="s">
        <v>207</v>
      </c>
      <c r="AH59" s="195">
        <f>AH55+AH58</f>
        <v>0</v>
      </c>
      <c r="AI59" s="675">
        <f>AI55+AI58</f>
        <v>0</v>
      </c>
      <c r="AJ59" s="196">
        <f>AJ55+AJ58</f>
        <v>0</v>
      </c>
      <c r="AK59" s="674"/>
      <c r="AL59" s="333"/>
      <c r="AM59" s="333"/>
      <c r="AN59" s="334" t="s">
        <v>207</v>
      </c>
      <c r="AO59" s="195">
        <f>AO55+AO58</f>
        <v>0</v>
      </c>
      <c r="AP59" s="675">
        <f>AP55+AP58</f>
        <v>0</v>
      </c>
      <c r="AQ59" s="196">
        <f>AQ55+AQ58</f>
        <v>0</v>
      </c>
      <c r="AR59" s="674"/>
      <c r="AS59" s="333"/>
      <c r="AT59" s="333"/>
      <c r="AU59" s="334" t="s">
        <v>207</v>
      </c>
      <c r="AV59" s="195">
        <f>AV55+AV58</f>
        <v>0</v>
      </c>
      <c r="AW59" s="675">
        <f>AW55+AW58</f>
        <v>0</v>
      </c>
      <c r="AX59" s="196">
        <f>AX55+AX58</f>
        <v>0</v>
      </c>
      <c r="AY59" s="674"/>
      <c r="AZ59" s="333"/>
      <c r="BA59" s="333"/>
      <c r="BB59" s="334" t="s">
        <v>207</v>
      </c>
      <c r="BC59" s="195">
        <f>BC55+BC58</f>
        <v>0</v>
      </c>
      <c r="BD59" s="675">
        <f>BD55+BD58</f>
        <v>0</v>
      </c>
      <c r="BE59" s="196">
        <f>BE55+BE58</f>
        <v>0</v>
      </c>
      <c r="BF59" s="674"/>
      <c r="BG59" s="333"/>
      <c r="BH59" s="333"/>
      <c r="BI59" s="334" t="s">
        <v>207</v>
      </c>
      <c r="BJ59" s="195">
        <f>BJ55+BJ58</f>
        <v>0</v>
      </c>
      <c r="BK59" s="675">
        <f>BK55+BK58</f>
        <v>0</v>
      </c>
      <c r="BL59" s="196">
        <f>BL55+BL58</f>
        <v>0</v>
      </c>
      <c r="BM59" s="674"/>
      <c r="BN59" s="333"/>
      <c r="BO59" s="333"/>
      <c r="BP59" s="334" t="s">
        <v>207</v>
      </c>
      <c r="BQ59" s="195">
        <f>BQ55+BQ58</f>
        <v>0</v>
      </c>
      <c r="BR59" s="675">
        <f>BR55+BR58</f>
        <v>0</v>
      </c>
      <c r="BS59" s="196">
        <f>BS55+BS58</f>
        <v>0</v>
      </c>
      <c r="BT59" s="676">
        <f t="shared" si="42"/>
        <v>0</v>
      </c>
      <c r="BU59" s="677">
        <f t="shared" si="42"/>
        <v>0</v>
      </c>
      <c r="BV59" s="678">
        <f t="shared" si="42"/>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(7)'!$E73</f>
        <v>1</v>
      </c>
      <c r="C71" s="451">
        <f>'Summary (7)'!$E73</f>
        <v>1</v>
      </c>
      <c r="D71" s="451">
        <f>'Summary (7)'!$E73</f>
        <v>1</v>
      </c>
      <c r="E71" s="451">
        <f>'Summary (7)'!$E73</f>
        <v>1</v>
      </c>
      <c r="F71" s="451">
        <f>'Summary (7)'!$E73</f>
        <v>1</v>
      </c>
      <c r="G71" s="452">
        <f>'Summary (7)'!$E73</f>
        <v>1</v>
      </c>
      <c r="H71" s="453">
        <f>'Summary (7)'!$E73</f>
        <v>1</v>
      </c>
      <c r="I71" s="450">
        <f>'Summary (7)'!$H73</f>
        <v>2</v>
      </c>
      <c r="J71" s="451">
        <f>'Summary (7)'!$H73</f>
        <v>2</v>
      </c>
      <c r="K71" s="451">
        <f>'Summary (7)'!$H73</f>
        <v>2</v>
      </c>
      <c r="L71" s="451">
        <f>'Summary (7)'!$H73</f>
        <v>2</v>
      </c>
      <c r="M71" s="451">
        <f>'Summary (7)'!$H73</f>
        <v>2</v>
      </c>
      <c r="N71" s="452">
        <f>'Summary (7)'!$H73</f>
        <v>2</v>
      </c>
      <c r="O71" s="453">
        <f>'Summary (7)'!$H73</f>
        <v>2</v>
      </c>
      <c r="P71" s="450">
        <f>'Summary (7)'!$K73</f>
        <v>3</v>
      </c>
      <c r="Q71" s="451">
        <f>'Summary (7)'!$K73</f>
        <v>3</v>
      </c>
      <c r="R71" s="451">
        <f>'Summary (7)'!$K73</f>
        <v>3</v>
      </c>
      <c r="S71" s="451">
        <f>'Summary (7)'!$K73</f>
        <v>3</v>
      </c>
      <c r="T71" s="451">
        <f>'Summary (7)'!$K73</f>
        <v>3</v>
      </c>
      <c r="U71" s="452">
        <f>'Summary (7)'!$K73</f>
        <v>3</v>
      </c>
      <c r="V71" s="453">
        <f>'Summary (7)'!$K73</f>
        <v>3</v>
      </c>
      <c r="W71" s="450">
        <f>'Summary (7)'!$N73</f>
        <v>4</v>
      </c>
      <c r="X71" s="451">
        <f>'Summary (7)'!$N73</f>
        <v>4</v>
      </c>
      <c r="Y71" s="451">
        <f>'Summary (7)'!$N73</f>
        <v>4</v>
      </c>
      <c r="Z71" s="451">
        <f>'Summary (7)'!$N73</f>
        <v>4</v>
      </c>
      <c r="AA71" s="451">
        <f>'Summary (7)'!$N73</f>
        <v>4</v>
      </c>
      <c r="AB71" s="452">
        <f>'Summary (7)'!$N73</f>
        <v>4</v>
      </c>
      <c r="AC71" s="453">
        <f>'Summary (7)'!$N73</f>
        <v>4</v>
      </c>
      <c r="AD71" s="450">
        <f>'Summary (7)'!$Q73</f>
        <v>5</v>
      </c>
      <c r="AE71" s="451">
        <f>'Summary (7)'!$Q73</f>
        <v>5</v>
      </c>
      <c r="AF71" s="451">
        <f>'Summary (7)'!$Q73</f>
        <v>5</v>
      </c>
      <c r="AG71" s="451">
        <f>'Summary (7)'!$Q73</f>
        <v>5</v>
      </c>
      <c r="AH71" s="451">
        <f>'Summary (7)'!$Q73</f>
        <v>5</v>
      </c>
      <c r="AI71" s="452">
        <f>'Summary (7)'!$Q73</f>
        <v>5</v>
      </c>
      <c r="AJ71" s="453">
        <f>'Summary (7)'!$Q73</f>
        <v>5</v>
      </c>
      <c r="AK71" s="450">
        <f>'Summary (7)'!$T73</f>
        <v>6</v>
      </c>
      <c r="AL71" s="451">
        <f>'Summary (7)'!$T73</f>
        <v>6</v>
      </c>
      <c r="AM71" s="451">
        <f>'Summary (7)'!$T73</f>
        <v>6</v>
      </c>
      <c r="AN71" s="451">
        <f>'Summary (7)'!$T73</f>
        <v>6</v>
      </c>
      <c r="AO71" s="451">
        <f>'Summary (7)'!$T73</f>
        <v>6</v>
      </c>
      <c r="AP71" s="452">
        <f>'Summary (7)'!$T73</f>
        <v>6</v>
      </c>
      <c r="AQ71" s="453">
        <f>'Summary (7)'!$T73</f>
        <v>6</v>
      </c>
      <c r="AR71" s="450">
        <f>'Summary (7)'!$W73</f>
        <v>7</v>
      </c>
      <c r="AS71" s="451">
        <f>'Summary (7)'!$W73</f>
        <v>7</v>
      </c>
      <c r="AT71" s="451">
        <f>'Summary (7)'!$W73</f>
        <v>7</v>
      </c>
      <c r="AU71" s="451">
        <f>'Summary (7)'!$W73</f>
        <v>7</v>
      </c>
      <c r="AV71" s="451">
        <f>'Summary (7)'!$W73</f>
        <v>7</v>
      </c>
      <c r="AW71" s="452">
        <f>'Summary (7)'!$W73</f>
        <v>7</v>
      </c>
      <c r="AX71" s="453">
        <f>'Summary (7)'!$W73</f>
        <v>7</v>
      </c>
      <c r="AY71" s="450">
        <f>'Summary (7)'!$Z73</f>
        <v>8</v>
      </c>
      <c r="AZ71" s="451">
        <f>'Summary (7)'!$Z73</f>
        <v>8</v>
      </c>
      <c r="BA71" s="451">
        <f>'Summary (7)'!$Z73</f>
        <v>8</v>
      </c>
      <c r="BB71" s="451">
        <f>'Summary (7)'!$Z73</f>
        <v>8</v>
      </c>
      <c r="BC71" s="451">
        <f>'Summary (7)'!$Z73</f>
        <v>8</v>
      </c>
      <c r="BD71" s="452">
        <f>'Summary (7)'!$Z73</f>
        <v>8</v>
      </c>
      <c r="BE71" s="453">
        <f>'Summary (7)'!$Z73</f>
        <v>8</v>
      </c>
      <c r="BF71" s="450">
        <f>'Summary (7)'!$AC73</f>
        <v>9</v>
      </c>
      <c r="BG71" s="451">
        <f>'Summary (7)'!$AC73</f>
        <v>9</v>
      </c>
      <c r="BH71" s="451">
        <f>'Summary (7)'!$AC73</f>
        <v>9</v>
      </c>
      <c r="BI71" s="451">
        <f>'Summary (7)'!$AC73</f>
        <v>9</v>
      </c>
      <c r="BJ71" s="451">
        <f>'Summary (7)'!$AC73</f>
        <v>9</v>
      </c>
      <c r="BK71" s="452">
        <f>'Summary (7)'!$AC73</f>
        <v>9</v>
      </c>
      <c r="BL71" s="453">
        <f>'Summary (7)'!$AC73</f>
        <v>9</v>
      </c>
      <c r="BM71" s="450">
        <f>'Summary (7)'!$AF73</f>
        <v>10</v>
      </c>
      <c r="BN71" s="451">
        <f>'Summary (7)'!$AF73</f>
        <v>10</v>
      </c>
      <c r="BO71" s="451">
        <f>'Summary (7)'!$AF73</f>
        <v>10</v>
      </c>
      <c r="BP71" s="451">
        <f>'Summary (7)'!$AF73</f>
        <v>10</v>
      </c>
      <c r="BQ71" s="451">
        <f>'Summary (7)'!$AF73</f>
        <v>10</v>
      </c>
      <c r="BR71" s="452">
        <f>'Summary (7)'!$AF73</f>
        <v>10</v>
      </c>
      <c r="BS71" s="453">
        <f>'Summary (7)'!$AF73</f>
        <v>10</v>
      </c>
      <c r="BT71" s="429">
        <f>BR71</f>
        <v>10</v>
      </c>
      <c r="BU71" s="429">
        <f>BS71</f>
        <v>10</v>
      </c>
      <c r="BV71" s="429">
        <f>BT71</f>
        <v>10</v>
      </c>
    </row>
    <row r="72" spans="1:74">
      <c r="A72" s="446" t="s">
        <v>124</v>
      </c>
      <c r="B72" s="454">
        <f>'Summary (7)'!$E74</f>
        <v>45717</v>
      </c>
      <c r="C72" s="172">
        <f>'Summary (7)'!$E74</f>
        <v>45717</v>
      </c>
      <c r="D72" s="172">
        <f>'Summary (7)'!$E74</f>
        <v>45717</v>
      </c>
      <c r="E72" s="172">
        <f>'Summary (7)'!$E74</f>
        <v>45717</v>
      </c>
      <c r="F72" s="172">
        <f>'Summary (7)'!$E74</f>
        <v>45717</v>
      </c>
      <c r="G72" s="455">
        <f>'Summary (7)'!$E74</f>
        <v>45717</v>
      </c>
      <c r="H72" s="456">
        <f>'Summary (7)'!$E74</f>
        <v>45717</v>
      </c>
      <c r="I72" s="454">
        <f>'Summary (7)'!$H74</f>
        <v>45839</v>
      </c>
      <c r="J72" s="172">
        <f>'Summary (7)'!$H74</f>
        <v>45839</v>
      </c>
      <c r="K72" s="172">
        <f>'Summary (7)'!$H74</f>
        <v>45839</v>
      </c>
      <c r="L72" s="172">
        <f>'Summary (7)'!$H74</f>
        <v>45839</v>
      </c>
      <c r="M72" s="172">
        <f>'Summary (7)'!$H74</f>
        <v>45839</v>
      </c>
      <c r="N72" s="455">
        <f>'Summary (7)'!$H74</f>
        <v>45839</v>
      </c>
      <c r="O72" s="456">
        <f>'Summary (7)'!$H74</f>
        <v>45839</v>
      </c>
      <c r="P72" s="454">
        <f>'Summary (7)'!$K74</f>
        <v>46204</v>
      </c>
      <c r="Q72" s="172">
        <f>'Summary (7)'!$K74</f>
        <v>46204</v>
      </c>
      <c r="R72" s="172">
        <f>'Summary (7)'!$K74</f>
        <v>46204</v>
      </c>
      <c r="S72" s="172">
        <f>'Summary (7)'!$K74</f>
        <v>46204</v>
      </c>
      <c r="T72" s="172">
        <f>'Summary (7)'!$K74</f>
        <v>46204</v>
      </c>
      <c r="U72" s="455">
        <f>'Summary (7)'!$K74</f>
        <v>46204</v>
      </c>
      <c r="V72" s="456">
        <f>'Summary (7)'!$K74</f>
        <v>46204</v>
      </c>
      <c r="W72" s="454">
        <f>'Summary (7)'!$N74</f>
        <v>46569</v>
      </c>
      <c r="X72" s="172">
        <f>'Summary (7)'!$N74</f>
        <v>46569</v>
      </c>
      <c r="Y72" s="172">
        <f>'Summary (7)'!$N74</f>
        <v>46569</v>
      </c>
      <c r="Z72" s="172">
        <f>'Summary (7)'!$N74</f>
        <v>46569</v>
      </c>
      <c r="AA72" s="172">
        <f>'Summary (7)'!$N74</f>
        <v>46569</v>
      </c>
      <c r="AB72" s="455">
        <f>'Summary (7)'!$N74</f>
        <v>46569</v>
      </c>
      <c r="AC72" s="456">
        <f>'Summary (7)'!$N74</f>
        <v>46569</v>
      </c>
      <c r="AD72" s="454">
        <f>'Summary (7)'!$Q74</f>
        <v>46935</v>
      </c>
      <c r="AE72" s="172">
        <f>'Summary (7)'!$Q74</f>
        <v>46935</v>
      </c>
      <c r="AF72" s="172">
        <f>'Summary (7)'!$Q74</f>
        <v>46935</v>
      </c>
      <c r="AG72" s="172">
        <f>'Summary (7)'!$Q74</f>
        <v>46935</v>
      </c>
      <c r="AH72" s="172">
        <f>'Summary (7)'!$Q74</f>
        <v>46935</v>
      </c>
      <c r="AI72" s="455">
        <f>'Summary (7)'!$Q74</f>
        <v>46935</v>
      </c>
      <c r="AJ72" s="456">
        <f>'Summary (7)'!$Q74</f>
        <v>46935</v>
      </c>
      <c r="AK72" s="454">
        <f>'Summary (7)'!$T74</f>
        <v>47300</v>
      </c>
      <c r="AL72" s="172">
        <f>'Summary (7)'!$T74</f>
        <v>47300</v>
      </c>
      <c r="AM72" s="172">
        <f>'Summary (7)'!$T74</f>
        <v>47300</v>
      </c>
      <c r="AN72" s="172">
        <f>'Summary (7)'!$T74</f>
        <v>47300</v>
      </c>
      <c r="AO72" s="172">
        <f>'Summary (7)'!$T74</f>
        <v>47300</v>
      </c>
      <c r="AP72" s="455">
        <f>'Summary (7)'!$T74</f>
        <v>47300</v>
      </c>
      <c r="AQ72" s="456">
        <f>'Summary (7)'!$T74</f>
        <v>47300</v>
      </c>
      <c r="AR72" s="454">
        <f>'Summary (7)'!$W74</f>
        <v>47665</v>
      </c>
      <c r="AS72" s="172">
        <f>'Summary (7)'!$W74</f>
        <v>47665</v>
      </c>
      <c r="AT72" s="172">
        <f>'Summary (7)'!$W74</f>
        <v>47665</v>
      </c>
      <c r="AU72" s="172">
        <f>'Summary (7)'!$W74</f>
        <v>47665</v>
      </c>
      <c r="AV72" s="172">
        <f>'Summary (7)'!$W74</f>
        <v>47665</v>
      </c>
      <c r="AW72" s="455">
        <f>'Summary (7)'!$W74</f>
        <v>47665</v>
      </c>
      <c r="AX72" s="456">
        <f>'Summary (7)'!$W74</f>
        <v>47665</v>
      </c>
      <c r="AY72" s="454">
        <f>'Summary (7)'!$Z74</f>
        <v>48030</v>
      </c>
      <c r="AZ72" s="172">
        <f>'Summary (7)'!$Z74</f>
        <v>48030</v>
      </c>
      <c r="BA72" s="172">
        <f>'Summary (7)'!$Z74</f>
        <v>48030</v>
      </c>
      <c r="BB72" s="172">
        <f>'Summary (7)'!$Z74</f>
        <v>48030</v>
      </c>
      <c r="BC72" s="172">
        <f>'Summary (7)'!$Z74</f>
        <v>48030</v>
      </c>
      <c r="BD72" s="455">
        <f>'Summary (7)'!$Z74</f>
        <v>48030</v>
      </c>
      <c r="BE72" s="456">
        <f>'Summary (7)'!$Z74</f>
        <v>48030</v>
      </c>
      <c r="BF72" s="454">
        <f>'Summary (7)'!$AC74</f>
        <v>48396</v>
      </c>
      <c r="BG72" s="172">
        <f>'Summary (7)'!$AC74</f>
        <v>48396</v>
      </c>
      <c r="BH72" s="172">
        <f>'Summary (7)'!$AC74</f>
        <v>48396</v>
      </c>
      <c r="BI72" s="172">
        <f>'Summary (7)'!$AC74</f>
        <v>48396</v>
      </c>
      <c r="BJ72" s="172">
        <f>'Summary (7)'!$AC74</f>
        <v>48396</v>
      </c>
      <c r="BK72" s="455">
        <f>'Summary (7)'!$AC74</f>
        <v>48396</v>
      </c>
      <c r="BL72" s="456">
        <f>'Summary (7)'!$AC74</f>
        <v>48396</v>
      </c>
      <c r="BM72" s="454">
        <f>'Summary (7)'!$AF74</f>
        <v>48761</v>
      </c>
      <c r="BN72" s="172">
        <f>'Summary (7)'!$AF74</f>
        <v>48761</v>
      </c>
      <c r="BO72" s="172">
        <f>'Summary (7)'!$AF74</f>
        <v>48761</v>
      </c>
      <c r="BP72" s="172">
        <f>'Summary (7)'!$AF74</f>
        <v>48761</v>
      </c>
      <c r="BQ72" s="172">
        <f>'Summary (7)'!$AF74</f>
        <v>48761</v>
      </c>
      <c r="BR72" s="455">
        <f>'Summary (7)'!$AF74</f>
        <v>48761</v>
      </c>
      <c r="BS72" s="456">
        <f>'Summary (7)'!$AF74</f>
        <v>48761</v>
      </c>
      <c r="BT72" s="172">
        <f>'Summary (7)'!AI74</f>
        <v>45717</v>
      </c>
      <c r="BU72" s="172">
        <f>'Summary (7)'!AJ74</f>
        <v>45717</v>
      </c>
      <c r="BV72" s="172">
        <f>'Summary (7)'!AK74</f>
        <v>45717</v>
      </c>
    </row>
    <row r="73" spans="1:74" s="430" customFormat="1">
      <c r="A73" s="446" t="s">
        <v>125</v>
      </c>
      <c r="B73" s="454">
        <f>'Summary (7)'!$E75</f>
        <v>45838</v>
      </c>
      <c r="C73" s="172">
        <f>'Summary (7)'!$E75</f>
        <v>45838</v>
      </c>
      <c r="D73" s="172">
        <f>'Summary (7)'!$E75</f>
        <v>45838</v>
      </c>
      <c r="E73" s="172">
        <f>'Summary (7)'!$E75</f>
        <v>45838</v>
      </c>
      <c r="F73" s="172">
        <f>'Summary (7)'!$E75</f>
        <v>45838</v>
      </c>
      <c r="G73" s="455">
        <f>'Summary (7)'!$E75</f>
        <v>45838</v>
      </c>
      <c r="H73" s="456">
        <f>'Summary (7)'!$E75</f>
        <v>45838</v>
      </c>
      <c r="I73" s="454">
        <f>'Summary (7)'!$H75</f>
        <v>46203</v>
      </c>
      <c r="J73" s="172">
        <f>'Summary (7)'!$H75</f>
        <v>46203</v>
      </c>
      <c r="K73" s="172">
        <f>'Summary (7)'!$H75</f>
        <v>46203</v>
      </c>
      <c r="L73" s="172">
        <f>'Summary (7)'!$H75</f>
        <v>46203</v>
      </c>
      <c r="M73" s="172">
        <f>'Summary (7)'!$H75</f>
        <v>46203</v>
      </c>
      <c r="N73" s="455">
        <f>'Summary (7)'!$H75</f>
        <v>46203</v>
      </c>
      <c r="O73" s="456">
        <f>'Summary (7)'!$H75</f>
        <v>46203</v>
      </c>
      <c r="P73" s="454">
        <f>'Summary (7)'!$K75</f>
        <v>46568</v>
      </c>
      <c r="Q73" s="172">
        <f>'Summary (7)'!$K75</f>
        <v>46568</v>
      </c>
      <c r="R73" s="172">
        <f>'Summary (7)'!$K75</f>
        <v>46568</v>
      </c>
      <c r="S73" s="172">
        <f>'Summary (7)'!$K75</f>
        <v>46568</v>
      </c>
      <c r="T73" s="172">
        <f>'Summary (7)'!$K75</f>
        <v>46568</v>
      </c>
      <c r="U73" s="455">
        <f>'Summary (7)'!$K75</f>
        <v>46568</v>
      </c>
      <c r="V73" s="456">
        <f>'Summary (7)'!$K75</f>
        <v>46568</v>
      </c>
      <c r="W73" s="454">
        <f>'Summary (7)'!$N75</f>
        <v>46934</v>
      </c>
      <c r="X73" s="172">
        <f>'Summary (7)'!$N75</f>
        <v>46934</v>
      </c>
      <c r="Y73" s="172">
        <f>'Summary (7)'!$N75</f>
        <v>46934</v>
      </c>
      <c r="Z73" s="172">
        <f>'Summary (7)'!$N75</f>
        <v>46934</v>
      </c>
      <c r="AA73" s="172">
        <f>'Summary (7)'!$N75</f>
        <v>46934</v>
      </c>
      <c r="AB73" s="455">
        <f>'Summary (7)'!$N75</f>
        <v>46934</v>
      </c>
      <c r="AC73" s="456">
        <f>'Summary (7)'!$N75</f>
        <v>46934</v>
      </c>
      <c r="AD73" s="454">
        <f>'Summary (7)'!$Q75</f>
        <v>47299</v>
      </c>
      <c r="AE73" s="172">
        <f>'Summary (7)'!$Q75</f>
        <v>47299</v>
      </c>
      <c r="AF73" s="172">
        <f>'Summary (7)'!$Q75</f>
        <v>47299</v>
      </c>
      <c r="AG73" s="172">
        <f>'Summary (7)'!$Q75</f>
        <v>47299</v>
      </c>
      <c r="AH73" s="172">
        <f>'Summary (7)'!$Q75</f>
        <v>47299</v>
      </c>
      <c r="AI73" s="455">
        <f>'Summary (7)'!$Q75</f>
        <v>47299</v>
      </c>
      <c r="AJ73" s="456">
        <f>'Summary (7)'!$Q75</f>
        <v>47299</v>
      </c>
      <c r="AK73" s="454">
        <f>'Summary (7)'!$T75</f>
        <v>47664</v>
      </c>
      <c r="AL73" s="172">
        <f>'Summary (7)'!$T75</f>
        <v>47664</v>
      </c>
      <c r="AM73" s="172">
        <f>'Summary (7)'!$T75</f>
        <v>47664</v>
      </c>
      <c r="AN73" s="172">
        <f>'Summary (7)'!$T75</f>
        <v>47664</v>
      </c>
      <c r="AO73" s="172">
        <f>'Summary (7)'!$T75</f>
        <v>47664</v>
      </c>
      <c r="AP73" s="455">
        <f>'Summary (7)'!$T75</f>
        <v>47664</v>
      </c>
      <c r="AQ73" s="456">
        <f>'Summary (7)'!$T75</f>
        <v>47664</v>
      </c>
      <c r="AR73" s="454">
        <f>'Summary (7)'!$W75</f>
        <v>48029</v>
      </c>
      <c r="AS73" s="172">
        <f>'Summary (7)'!$W75</f>
        <v>48029</v>
      </c>
      <c r="AT73" s="172">
        <f>'Summary (7)'!$W75</f>
        <v>48029</v>
      </c>
      <c r="AU73" s="172">
        <f>'Summary (7)'!$W75</f>
        <v>48029</v>
      </c>
      <c r="AV73" s="172">
        <f>'Summary (7)'!$W75</f>
        <v>48029</v>
      </c>
      <c r="AW73" s="455">
        <f>'Summary (7)'!$W75</f>
        <v>48029</v>
      </c>
      <c r="AX73" s="456">
        <f>'Summary (7)'!$W75</f>
        <v>48029</v>
      </c>
      <c r="AY73" s="454">
        <f>'Summary (7)'!$Z75</f>
        <v>48395</v>
      </c>
      <c r="AZ73" s="172">
        <f>'Summary (7)'!$Z75</f>
        <v>48395</v>
      </c>
      <c r="BA73" s="172">
        <f>'Summary (7)'!$Z75</f>
        <v>48395</v>
      </c>
      <c r="BB73" s="172">
        <f>'Summary (7)'!$Z75</f>
        <v>48395</v>
      </c>
      <c r="BC73" s="172">
        <f>'Summary (7)'!$Z75</f>
        <v>48395</v>
      </c>
      <c r="BD73" s="455">
        <f>'Summary (7)'!$Z75</f>
        <v>48395</v>
      </c>
      <c r="BE73" s="456">
        <f>'Summary (7)'!$Z75</f>
        <v>48395</v>
      </c>
      <c r="BF73" s="454">
        <f>'Summary (7)'!$AC75</f>
        <v>48760</v>
      </c>
      <c r="BG73" s="172">
        <f>'Summary (7)'!$AC75</f>
        <v>48760</v>
      </c>
      <c r="BH73" s="172">
        <f>'Summary (7)'!$AC75</f>
        <v>48760</v>
      </c>
      <c r="BI73" s="172">
        <f>'Summary (7)'!$AC75</f>
        <v>48760</v>
      </c>
      <c r="BJ73" s="172">
        <f>'Summary (7)'!$AC75</f>
        <v>48760</v>
      </c>
      <c r="BK73" s="455">
        <f>'Summary (7)'!$AC75</f>
        <v>48760</v>
      </c>
      <c r="BL73" s="456">
        <f>'Summary (7)'!$AC75</f>
        <v>48760</v>
      </c>
      <c r="BM73" s="454">
        <f>'Summary (7)'!$AF75</f>
        <v>49125</v>
      </c>
      <c r="BN73" s="172">
        <f>'Summary (7)'!$AF75</f>
        <v>49125</v>
      </c>
      <c r="BO73" s="172">
        <f>'Summary (7)'!$AF75</f>
        <v>49125</v>
      </c>
      <c r="BP73" s="172">
        <f>'Summary (7)'!$AF75</f>
        <v>49125</v>
      </c>
      <c r="BQ73" s="172">
        <f>'Summary (7)'!$AF75</f>
        <v>49125</v>
      </c>
      <c r="BR73" s="455">
        <f>'Summary (7)'!$AF75</f>
        <v>49125</v>
      </c>
      <c r="BS73" s="456">
        <f>'Summary (7)'!$AF75</f>
        <v>49125</v>
      </c>
      <c r="BT73" s="172">
        <f>'Summary (7)'!AI75</f>
        <v>46446</v>
      </c>
      <c r="BU73" s="172">
        <f>'Summary (7)'!AJ75</f>
        <v>46446</v>
      </c>
      <c r="BV73" s="172">
        <f>'Summary (7)'!AK75</f>
        <v>46446</v>
      </c>
    </row>
    <row r="74" spans="1:74" s="161" customFormat="1">
      <c r="A74" s="446" t="s">
        <v>114</v>
      </c>
      <c r="B74" s="454">
        <f>'Summary (7)'!$E76</f>
        <v>45717</v>
      </c>
      <c r="C74" s="172">
        <f>'Summary (7)'!$E76</f>
        <v>45717</v>
      </c>
      <c r="D74" s="172">
        <f>'Summary (7)'!$E76</f>
        <v>45717</v>
      </c>
      <c r="E74" s="172">
        <f>'Summary (7)'!$E76</f>
        <v>45717</v>
      </c>
      <c r="F74" s="172">
        <f>'Summary (7)'!$E76</f>
        <v>45717</v>
      </c>
      <c r="G74" s="455">
        <f>'Summary (7)'!$E76</f>
        <v>45717</v>
      </c>
      <c r="H74" s="456">
        <f>'Summary (7)'!$E76</f>
        <v>45717</v>
      </c>
      <c r="I74" s="454">
        <f>'Summary (7)'!$H76</f>
        <v>45717</v>
      </c>
      <c r="J74" s="172">
        <f>'Summary (7)'!$H76</f>
        <v>45717</v>
      </c>
      <c r="K74" s="172">
        <f>'Summary (7)'!$H76</f>
        <v>45717</v>
      </c>
      <c r="L74" s="172">
        <f>'Summary (7)'!$H76</f>
        <v>45717</v>
      </c>
      <c r="M74" s="172">
        <f>'Summary (7)'!$H76</f>
        <v>45717</v>
      </c>
      <c r="N74" s="455">
        <f>'Summary (7)'!$H76</f>
        <v>45717</v>
      </c>
      <c r="O74" s="456">
        <f>'Summary (7)'!$H76</f>
        <v>45717</v>
      </c>
      <c r="P74" s="454">
        <f>'Summary (7)'!$K76</f>
        <v>45717</v>
      </c>
      <c r="Q74" s="172">
        <f>'Summary (7)'!$K76</f>
        <v>45717</v>
      </c>
      <c r="R74" s="172">
        <f>'Summary (7)'!$K76</f>
        <v>45717</v>
      </c>
      <c r="S74" s="172">
        <f>'Summary (7)'!$K76</f>
        <v>45717</v>
      </c>
      <c r="T74" s="172">
        <f>'Summary (7)'!$K76</f>
        <v>45717</v>
      </c>
      <c r="U74" s="455">
        <f>'Summary (7)'!$K76</f>
        <v>45717</v>
      </c>
      <c r="V74" s="456">
        <f>'Summary (7)'!$K76</f>
        <v>45717</v>
      </c>
      <c r="W74" s="454">
        <f>'Summary (7)'!$N76</f>
        <v>45717</v>
      </c>
      <c r="X74" s="172">
        <f>'Summary (7)'!$N76</f>
        <v>45717</v>
      </c>
      <c r="Y74" s="172">
        <f>'Summary (7)'!$N76</f>
        <v>45717</v>
      </c>
      <c r="Z74" s="172">
        <f>'Summary (7)'!$N76</f>
        <v>45717</v>
      </c>
      <c r="AA74" s="172">
        <f>'Summary (7)'!$N76</f>
        <v>45717</v>
      </c>
      <c r="AB74" s="455">
        <f>'Summary (7)'!$N76</f>
        <v>45717</v>
      </c>
      <c r="AC74" s="456">
        <f>'Summary (7)'!$N76</f>
        <v>45717</v>
      </c>
      <c r="AD74" s="454">
        <f>'Summary (7)'!$Q76</f>
        <v>45717</v>
      </c>
      <c r="AE74" s="172">
        <f>'Summary (7)'!$Q76</f>
        <v>45717</v>
      </c>
      <c r="AF74" s="172">
        <f>'Summary (7)'!$Q76</f>
        <v>45717</v>
      </c>
      <c r="AG74" s="172">
        <f>'Summary (7)'!$Q76</f>
        <v>45717</v>
      </c>
      <c r="AH74" s="172">
        <f>'Summary (7)'!$Q76</f>
        <v>45717</v>
      </c>
      <c r="AI74" s="455">
        <f>'Summary (7)'!$Q76</f>
        <v>45717</v>
      </c>
      <c r="AJ74" s="456">
        <f>'Summary (7)'!$Q76</f>
        <v>45717</v>
      </c>
      <c r="AK74" s="454">
        <f>'Summary (7)'!$T76</f>
        <v>45717</v>
      </c>
      <c r="AL74" s="172">
        <f>'Summary (7)'!$T76</f>
        <v>45717</v>
      </c>
      <c r="AM74" s="172">
        <f>'Summary (7)'!$T76</f>
        <v>45717</v>
      </c>
      <c r="AN74" s="172">
        <f>'Summary (7)'!$T76</f>
        <v>45717</v>
      </c>
      <c r="AO74" s="172">
        <f>'Summary (7)'!$T76</f>
        <v>45717</v>
      </c>
      <c r="AP74" s="455">
        <f>'Summary (7)'!$T76</f>
        <v>45717</v>
      </c>
      <c r="AQ74" s="456">
        <f>'Summary (7)'!$T76</f>
        <v>45717</v>
      </c>
      <c r="AR74" s="454">
        <f>'Summary (7)'!$W76</f>
        <v>45717</v>
      </c>
      <c r="AS74" s="172">
        <f>'Summary (7)'!$W76</f>
        <v>45717</v>
      </c>
      <c r="AT74" s="172">
        <f>'Summary (7)'!$W76</f>
        <v>45717</v>
      </c>
      <c r="AU74" s="172">
        <f>'Summary (7)'!$W76</f>
        <v>45717</v>
      </c>
      <c r="AV74" s="172">
        <f>'Summary (7)'!$W76</f>
        <v>45717</v>
      </c>
      <c r="AW74" s="455">
        <f>'Summary (7)'!$W76</f>
        <v>45717</v>
      </c>
      <c r="AX74" s="456">
        <f>'Summary (7)'!$W76</f>
        <v>45717</v>
      </c>
      <c r="AY74" s="454">
        <f>'Summary (7)'!$Z76</f>
        <v>45717</v>
      </c>
      <c r="AZ74" s="172">
        <f>'Summary (7)'!$Z76</f>
        <v>45717</v>
      </c>
      <c r="BA74" s="172">
        <f>'Summary (7)'!$Z76</f>
        <v>45717</v>
      </c>
      <c r="BB74" s="172">
        <f>'Summary (7)'!$Z76</f>
        <v>45717</v>
      </c>
      <c r="BC74" s="172">
        <f>'Summary (7)'!$Z76</f>
        <v>45717</v>
      </c>
      <c r="BD74" s="455">
        <f>'Summary (7)'!$Z76</f>
        <v>45717</v>
      </c>
      <c r="BE74" s="456">
        <f>'Summary (7)'!$Z76</f>
        <v>45717</v>
      </c>
      <c r="BF74" s="454">
        <f>'Summary (7)'!$AC76</f>
        <v>45717</v>
      </c>
      <c r="BG74" s="172">
        <f>'Summary (7)'!$AC76</f>
        <v>45717</v>
      </c>
      <c r="BH74" s="172">
        <f>'Summary (7)'!$AC76</f>
        <v>45717</v>
      </c>
      <c r="BI74" s="172">
        <f>'Summary (7)'!$AC76</f>
        <v>45717</v>
      </c>
      <c r="BJ74" s="172">
        <f>'Summary (7)'!$AC76</f>
        <v>45717</v>
      </c>
      <c r="BK74" s="455">
        <f>'Summary (7)'!$AC76</f>
        <v>45717</v>
      </c>
      <c r="BL74" s="456">
        <f>'Summary (7)'!$AC76</f>
        <v>45717</v>
      </c>
      <c r="BM74" s="454">
        <f>'Summary (7)'!$AF76</f>
        <v>45717</v>
      </c>
      <c r="BN74" s="172">
        <f>'Summary (7)'!$AF76</f>
        <v>45717</v>
      </c>
      <c r="BO74" s="172">
        <f>'Summary (7)'!$AF76</f>
        <v>45717</v>
      </c>
      <c r="BP74" s="172">
        <f>'Summary (7)'!$AF76</f>
        <v>45717</v>
      </c>
      <c r="BQ74" s="172">
        <f>'Summary (7)'!$AF76</f>
        <v>45717</v>
      </c>
      <c r="BR74" s="455">
        <f>'Summary (7)'!$AF76</f>
        <v>45717</v>
      </c>
      <c r="BS74" s="456">
        <f>'Summary (7)'!$AF76</f>
        <v>45717</v>
      </c>
      <c r="BT74" s="172">
        <f>'Summary (7)'!AI76</f>
        <v>45717</v>
      </c>
      <c r="BU74" s="172">
        <f>'Summary (7)'!AJ76</f>
        <v>45717</v>
      </c>
      <c r="BV74" s="172">
        <f>'Summary (7)'!AK76</f>
        <v>45717</v>
      </c>
    </row>
    <row r="75" spans="1:74" s="161" customFormat="1" ht="15.95" thickBot="1">
      <c r="A75" s="447" t="s">
        <v>127</v>
      </c>
      <c r="B75" s="457">
        <f>'Summary (7)'!$E77</f>
        <v>0</v>
      </c>
      <c r="C75" s="458">
        <f>'Summary (7)'!$E77</f>
        <v>0</v>
      </c>
      <c r="D75" s="458">
        <f>'Summary (7)'!$E77</f>
        <v>0</v>
      </c>
      <c r="E75" s="458">
        <f>'Summary (7)'!$E77</f>
        <v>0</v>
      </c>
      <c r="F75" s="458">
        <f>'Summary (7)'!$E77</f>
        <v>0</v>
      </c>
      <c r="G75" s="459">
        <f>'Summary (7)'!$E77</f>
        <v>0</v>
      </c>
      <c r="H75" s="460">
        <f>'Summary (7)'!$E77</f>
        <v>0</v>
      </c>
      <c r="I75" s="457">
        <f>'Summary (7)'!$H77</f>
        <v>0</v>
      </c>
      <c r="J75" s="458">
        <f>'Summary (7)'!$H77</f>
        <v>0</v>
      </c>
      <c r="K75" s="458">
        <f>'Summary (7)'!$H77</f>
        <v>0</v>
      </c>
      <c r="L75" s="458">
        <f>'Summary (7)'!$H77</f>
        <v>0</v>
      </c>
      <c r="M75" s="458">
        <f>'Summary (7)'!$H77</f>
        <v>0</v>
      </c>
      <c r="N75" s="459">
        <f>'Summary (7)'!$H77</f>
        <v>0</v>
      </c>
      <c r="O75" s="460">
        <f>'Summary (7)'!$H77</f>
        <v>0</v>
      </c>
      <c r="P75" s="457">
        <f>'Summary (7)'!$K77</f>
        <v>0</v>
      </c>
      <c r="Q75" s="458">
        <f>'Summary (7)'!$K77</f>
        <v>0</v>
      </c>
      <c r="R75" s="458">
        <f>'Summary (7)'!$K77</f>
        <v>0</v>
      </c>
      <c r="S75" s="458">
        <f>'Summary (7)'!$K77</f>
        <v>0</v>
      </c>
      <c r="T75" s="458">
        <f>'Summary (7)'!$K77</f>
        <v>0</v>
      </c>
      <c r="U75" s="459">
        <f>'Summary (7)'!$K77</f>
        <v>0</v>
      </c>
      <c r="V75" s="460">
        <f>'Summary (7)'!$K77</f>
        <v>0</v>
      </c>
      <c r="W75" s="457">
        <f>'Summary (7)'!$N77</f>
        <v>0</v>
      </c>
      <c r="X75" s="458">
        <f>'Summary (7)'!$N77</f>
        <v>0</v>
      </c>
      <c r="Y75" s="458">
        <f>'Summary (7)'!$N77</f>
        <v>0</v>
      </c>
      <c r="Z75" s="458">
        <f>'Summary (7)'!$N77</f>
        <v>0</v>
      </c>
      <c r="AA75" s="458">
        <f>'Summary (7)'!$N77</f>
        <v>0</v>
      </c>
      <c r="AB75" s="459">
        <f>'Summary (7)'!$N77</f>
        <v>0</v>
      </c>
      <c r="AC75" s="460">
        <f>'Summary (7)'!$N77</f>
        <v>0</v>
      </c>
      <c r="AD75" s="457">
        <f>'Summary (7)'!$Q77</f>
        <v>0</v>
      </c>
      <c r="AE75" s="458">
        <f>'Summary (7)'!$Q77</f>
        <v>0</v>
      </c>
      <c r="AF75" s="458">
        <f>'Summary (7)'!$Q77</f>
        <v>0</v>
      </c>
      <c r="AG75" s="458">
        <f>'Summary (7)'!$Q77</f>
        <v>0</v>
      </c>
      <c r="AH75" s="458">
        <f>'Summary (7)'!$Q77</f>
        <v>0</v>
      </c>
      <c r="AI75" s="459">
        <f>'Summary (7)'!$Q77</f>
        <v>0</v>
      </c>
      <c r="AJ75" s="460">
        <f>'Summary (7)'!$Q77</f>
        <v>0</v>
      </c>
      <c r="AK75" s="457">
        <f>'Summary (7)'!$T77</f>
        <v>0</v>
      </c>
      <c r="AL75" s="458">
        <f>'Summary (7)'!$T77</f>
        <v>0</v>
      </c>
      <c r="AM75" s="458">
        <f>'Summary (7)'!$T77</f>
        <v>0</v>
      </c>
      <c r="AN75" s="458">
        <f>'Summary (7)'!$T77</f>
        <v>0</v>
      </c>
      <c r="AO75" s="458">
        <f>'Summary (7)'!$T77</f>
        <v>0</v>
      </c>
      <c r="AP75" s="459">
        <f>'Summary (7)'!$T77</f>
        <v>0</v>
      </c>
      <c r="AQ75" s="460">
        <f>'Summary (7)'!$T77</f>
        <v>0</v>
      </c>
      <c r="AR75" s="457">
        <f>'Summary (7)'!$W77</f>
        <v>0</v>
      </c>
      <c r="AS75" s="458">
        <f>'Summary (7)'!$W77</f>
        <v>0</v>
      </c>
      <c r="AT75" s="458">
        <f>'Summary (7)'!$W77</f>
        <v>0</v>
      </c>
      <c r="AU75" s="458">
        <f>'Summary (7)'!$W77</f>
        <v>0</v>
      </c>
      <c r="AV75" s="458">
        <f>'Summary (7)'!$W77</f>
        <v>0</v>
      </c>
      <c r="AW75" s="459">
        <f>'Summary (7)'!$W77</f>
        <v>0</v>
      </c>
      <c r="AX75" s="460">
        <f>'Summary (7)'!$W77</f>
        <v>0</v>
      </c>
      <c r="AY75" s="457">
        <f>'Summary (7)'!$Z77</f>
        <v>0</v>
      </c>
      <c r="AZ75" s="458">
        <f>'Summary (7)'!$Z77</f>
        <v>0</v>
      </c>
      <c r="BA75" s="458">
        <f>'Summary (7)'!$Z77</f>
        <v>0</v>
      </c>
      <c r="BB75" s="458">
        <f>'Summary (7)'!$Z77</f>
        <v>0</v>
      </c>
      <c r="BC75" s="458">
        <f>'Summary (7)'!$Z77</f>
        <v>0</v>
      </c>
      <c r="BD75" s="459">
        <f>'Summary (7)'!$Z77</f>
        <v>0</v>
      </c>
      <c r="BE75" s="460">
        <f>'Summary (7)'!$Z77</f>
        <v>0</v>
      </c>
      <c r="BF75" s="457">
        <f>'Summary (7)'!$AC77</f>
        <v>0</v>
      </c>
      <c r="BG75" s="458">
        <f>'Summary (7)'!$AC77</f>
        <v>0</v>
      </c>
      <c r="BH75" s="458">
        <f>'Summary (7)'!$AC77</f>
        <v>0</v>
      </c>
      <c r="BI75" s="458">
        <f>'Summary (7)'!$AC77</f>
        <v>0</v>
      </c>
      <c r="BJ75" s="458">
        <f>'Summary (7)'!$AC77</f>
        <v>0</v>
      </c>
      <c r="BK75" s="459">
        <f>'Summary (7)'!$AC77</f>
        <v>0</v>
      </c>
      <c r="BL75" s="460">
        <f>'Summary (7)'!$AC77</f>
        <v>0</v>
      </c>
      <c r="BM75" s="457">
        <f>'Summary (7)'!$AF77</f>
        <v>0</v>
      </c>
      <c r="BN75" s="458">
        <f>'Summary (7)'!$AF77</f>
        <v>0</v>
      </c>
      <c r="BO75" s="458">
        <f>'Summary (7)'!$AF77</f>
        <v>0</v>
      </c>
      <c r="BP75" s="458">
        <f>'Summary (7)'!$AF77</f>
        <v>0</v>
      </c>
      <c r="BQ75" s="458">
        <f>'Summary (7)'!$AF77</f>
        <v>0</v>
      </c>
      <c r="BR75" s="459">
        <f>'Summary (7)'!$AF77</f>
        <v>0</v>
      </c>
      <c r="BS75" s="460">
        <f>'Summary (7)'!$AF77</f>
        <v>0</v>
      </c>
      <c r="BT75" s="430"/>
      <c r="BU75" s="430"/>
      <c r="BV75" s="431"/>
    </row>
  </sheetData>
  <sheetProtection formatCells="0" formatColumns="0" formatRows="0" insertHyperlinks="0" sort="0" autoFilter="0" pivotTables="0"/>
  <mergeCells count="62">
    <mergeCell ref="C7:H7"/>
    <mergeCell ref="BT6:BV6"/>
    <mergeCell ref="I7:O7"/>
    <mergeCell ref="P7:V7"/>
    <mergeCell ref="W7:AC7"/>
    <mergeCell ref="AD7:AJ7"/>
    <mergeCell ref="B8:H8"/>
    <mergeCell ref="I8:O8"/>
    <mergeCell ref="P8:V8"/>
    <mergeCell ref="W8:AC8"/>
    <mergeCell ref="AD8:AJ8"/>
    <mergeCell ref="BT8:BV8"/>
    <mergeCell ref="AK7:AQ7"/>
    <mergeCell ref="AR7:AX7"/>
    <mergeCell ref="AY7:BE7"/>
    <mergeCell ref="BF7:BL7"/>
    <mergeCell ref="BM7:BS7"/>
    <mergeCell ref="AK8:AQ8"/>
    <mergeCell ref="AR8:AX8"/>
    <mergeCell ref="AY8:BE8"/>
    <mergeCell ref="BF8:BL8"/>
    <mergeCell ref="BM8:BS8"/>
    <mergeCell ref="BM9:BN10"/>
    <mergeCell ref="BO9:BP10"/>
    <mergeCell ref="AM9:AN10"/>
    <mergeCell ref="AR9:AS10"/>
    <mergeCell ref="AT9:AU10"/>
    <mergeCell ref="AY9:AZ10"/>
    <mergeCell ref="BA9:BB10"/>
    <mergeCell ref="BF9:BG10"/>
    <mergeCell ref="AR55:AU55"/>
    <mergeCell ref="AY55:BB55"/>
    <mergeCell ref="B55:E55"/>
    <mergeCell ref="I55:L55"/>
    <mergeCell ref="BH9:BI10"/>
    <mergeCell ref="R9:S10"/>
    <mergeCell ref="W9:X10"/>
    <mergeCell ref="Y9:Z10"/>
    <mergeCell ref="AD9:AE10"/>
    <mergeCell ref="AF9:AG10"/>
    <mergeCell ref="AK9:AL10"/>
    <mergeCell ref="B9:C10"/>
    <mergeCell ref="D9:E10"/>
    <mergeCell ref="I9:J10"/>
    <mergeCell ref="K9:L10"/>
    <mergeCell ref="P9:Q10"/>
    <mergeCell ref="BF56:BH56"/>
    <mergeCell ref="BM56:BO56"/>
    <mergeCell ref="BF55:BI55"/>
    <mergeCell ref="BM55:BP55"/>
    <mergeCell ref="B56:D56"/>
    <mergeCell ref="I56:K56"/>
    <mergeCell ref="P56:R56"/>
    <mergeCell ref="W56:Y56"/>
    <mergeCell ref="AD56:AF56"/>
    <mergeCell ref="AK56:AM56"/>
    <mergeCell ref="AR56:AT56"/>
    <mergeCell ref="AY56:BA56"/>
    <mergeCell ref="P55:S55"/>
    <mergeCell ref="W55:Z55"/>
    <mergeCell ref="AD55:AG55"/>
    <mergeCell ref="AK55:AN55"/>
  </mergeCells>
  <conditionalFormatting sqref="B12:D54 I12:K54 P12:R54 W12:Y54 AD12:AF54 AK12:AM54 AR12:AT54 AY12:BA54 BF12:BH54 BM12:BO54">
    <cfRule type="expression" dxfId="137" priority="40">
      <formula>$A12=""</formula>
    </cfRule>
    <cfRule type="containsBlanks" dxfId="136" priority="41">
      <formula>LEN(TRIM(B12))=0</formula>
    </cfRule>
  </conditionalFormatting>
  <conditionalFormatting sqref="B56:BP59">
    <cfRule type="expression" dxfId="135" priority="2">
      <formula>B$74&gt;B$73</formula>
    </cfRule>
  </conditionalFormatting>
  <conditionalFormatting sqref="F55:I55">
    <cfRule type="expression" dxfId="134" priority="36">
      <formula>F$74&gt;F$73</formula>
    </cfRule>
  </conditionalFormatting>
  <conditionalFormatting sqref="M57 O57 T57 V57 AA57 AC57 AH57 AJ57 AO57 AQ57 AV57 AX57 BC57 BE57 BJ57 BL57 BQ57 BS57 F57 H57">
    <cfRule type="containsBlanks" dxfId="133" priority="38">
      <formula>LEN(TRIM(F57))=0</formula>
    </cfRule>
  </conditionalFormatting>
  <conditionalFormatting sqref="M55:O59 T55:V59 AA55:AC59 AH55:AJ59 AO55:AQ59 AV55:AX59 BC55:BE59 BJ55:BL59 BQ55:BS59 B12:BS54 B55">
    <cfRule type="expression" dxfId="132" priority="39">
      <formula>B$74&gt;B$73</formula>
    </cfRule>
  </conditionalFormatting>
  <conditionalFormatting sqref="P55">
    <cfRule type="expression" dxfId="131" priority="34">
      <formula>P$74&gt;P$73</formula>
    </cfRule>
  </conditionalFormatting>
  <conditionalFormatting sqref="W55">
    <cfRule type="expression" dxfId="130" priority="32">
      <formula>W$74&gt;W$73</formula>
    </cfRule>
  </conditionalFormatting>
  <conditionalFormatting sqref="AD55">
    <cfRule type="expression" dxfId="129" priority="30">
      <formula>AD$74&gt;AD$73</formula>
    </cfRule>
  </conditionalFormatting>
  <conditionalFormatting sqref="AK55">
    <cfRule type="expression" dxfId="128" priority="28">
      <formula>AK$74&gt;AK$73</formula>
    </cfRule>
  </conditionalFormatting>
  <conditionalFormatting sqref="AR55">
    <cfRule type="expression" dxfId="127" priority="26">
      <formula>AR$74&gt;AR$73</formula>
    </cfRule>
  </conditionalFormatting>
  <conditionalFormatting sqref="AY55">
    <cfRule type="expression" dxfId="126" priority="24">
      <formula>AY$74&gt;AY$73</formula>
    </cfRule>
  </conditionalFormatting>
  <conditionalFormatting sqref="BF55">
    <cfRule type="expression" dxfId="125" priority="22">
      <formula>BF$74&gt;BF$73</formula>
    </cfRule>
  </conditionalFormatting>
  <conditionalFormatting sqref="BM55">
    <cfRule type="expression" dxfId="124" priority="20">
      <formula>BM$74&gt;BM$73</formula>
    </cfRule>
  </conditionalFormatting>
  <printOptions headings="1"/>
  <pageMargins left="0.25" right="0.25" top="0.75" bottom="0.75" header="0.3" footer="0.3"/>
  <pageSetup scale="38" fitToWidth="0"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9A05892C-C370-43B8-9FD1-41D1705F7645}">
            <xm:f>B$71&gt;'Summary (1)'!$D$6</xm:f>
            <x14:dxf>
              <fill>
                <patternFill>
                  <bgColor theme="0" tint="-0.499984740745262"/>
                </patternFill>
              </fill>
            </x14:dxf>
          </x14:cfRule>
          <xm:sqref>B56:BP59</xm:sqref>
        </x14:conditionalFormatting>
        <x14:conditionalFormatting xmlns:xm="http://schemas.microsoft.com/office/excel/2006/main">
          <x14:cfRule type="expression" priority="120" id="{194224D2-2F8D-455D-A296-634CC85959B4}">
            <xm:f>B$71&gt;'Summary (7)'!$D$6</xm:f>
            <x14:dxf>
              <fill>
                <patternFill>
                  <bgColor theme="0" tint="-0.499984740745262"/>
                </patternFill>
              </fill>
            </x14:dxf>
          </x14:cfRule>
          <xm:sqref>B8:BS11</xm:sqref>
        </x14:conditionalFormatting>
        <x14:conditionalFormatting xmlns:xm="http://schemas.microsoft.com/office/excel/2006/main">
          <x14:cfRule type="expression" priority="19" id="{BF1AB8D3-BCDB-462E-AA17-7CED496524B5}">
            <xm:f>B$71&gt;'Summary (1)'!$D$6</xm:f>
            <x14:dxf>
              <fill>
                <patternFill>
                  <bgColor theme="0" tint="-0.499984740745262"/>
                </patternFill>
              </fill>
            </x14:dxf>
          </x14:cfRule>
          <xm:sqref>M55:O59 T55:V59 AA55:AC59 AH55:AJ59 AO55:AQ59 AV55:AX59 BC55:BE59 BJ55:BL59 B12:BS54 B55 F55:I55 BQ55:BS59</xm:sqref>
        </x14:conditionalFormatting>
        <x14:conditionalFormatting xmlns:xm="http://schemas.microsoft.com/office/excel/2006/main">
          <x14:cfRule type="expression" priority="35" id="{13A2A765-E64A-416D-90A8-72CC19C9DCEA}">
            <xm:f>P$71&gt;'Summary (1)'!$D$6</xm:f>
            <x14:dxf>
              <fill>
                <patternFill>
                  <bgColor theme="0" tint="-0.499984740745262"/>
                </patternFill>
              </fill>
            </x14:dxf>
          </x14:cfRule>
          <xm:sqref>P55</xm:sqref>
        </x14:conditionalFormatting>
        <x14:conditionalFormatting xmlns:xm="http://schemas.microsoft.com/office/excel/2006/main">
          <x14:cfRule type="expression" priority="33" id="{8DED1F3A-6FED-4BF0-AEDC-A0176218EA32}">
            <xm:f>W$71&gt;'Summary (1)'!$D$6</xm:f>
            <x14:dxf>
              <fill>
                <patternFill>
                  <bgColor theme="0" tint="-0.499984740745262"/>
                </patternFill>
              </fill>
            </x14:dxf>
          </x14:cfRule>
          <xm:sqref>W55</xm:sqref>
        </x14:conditionalFormatting>
        <x14:conditionalFormatting xmlns:xm="http://schemas.microsoft.com/office/excel/2006/main">
          <x14:cfRule type="expression" priority="31" id="{C9832D88-E282-477E-B7A9-63AD96B59836}">
            <xm:f>AD$71&gt;'Summary (1)'!$D$6</xm:f>
            <x14:dxf>
              <fill>
                <patternFill>
                  <bgColor theme="0" tint="-0.499984740745262"/>
                </patternFill>
              </fill>
            </x14:dxf>
          </x14:cfRule>
          <xm:sqref>AD55</xm:sqref>
        </x14:conditionalFormatting>
        <x14:conditionalFormatting xmlns:xm="http://schemas.microsoft.com/office/excel/2006/main">
          <x14:cfRule type="expression" priority="29" id="{B45AA1FD-52F5-488B-A7AE-5074C763D281}">
            <xm:f>AK$71&gt;'Summary (1)'!$D$6</xm:f>
            <x14:dxf>
              <fill>
                <patternFill>
                  <bgColor theme="0" tint="-0.499984740745262"/>
                </patternFill>
              </fill>
            </x14:dxf>
          </x14:cfRule>
          <xm:sqref>AK55</xm:sqref>
        </x14:conditionalFormatting>
        <x14:conditionalFormatting xmlns:xm="http://schemas.microsoft.com/office/excel/2006/main">
          <x14:cfRule type="expression" priority="27" id="{C1EBC3BE-CE76-46C1-89EB-A69C4410BDE0}">
            <xm:f>AR$71&gt;'Summary (1)'!$D$6</xm:f>
            <x14:dxf>
              <fill>
                <patternFill>
                  <bgColor theme="0" tint="-0.499984740745262"/>
                </patternFill>
              </fill>
            </x14:dxf>
          </x14:cfRule>
          <xm:sqref>AR55</xm:sqref>
        </x14:conditionalFormatting>
        <x14:conditionalFormatting xmlns:xm="http://schemas.microsoft.com/office/excel/2006/main">
          <x14:cfRule type="expression" priority="25" id="{8092B6DF-1231-46C5-A0E9-120348ECB5F2}">
            <xm:f>AY$71&gt;'Summary (1)'!$D$6</xm:f>
            <x14:dxf>
              <fill>
                <patternFill>
                  <bgColor theme="0" tint="-0.499984740745262"/>
                </patternFill>
              </fill>
            </x14:dxf>
          </x14:cfRule>
          <xm:sqref>AY55</xm:sqref>
        </x14:conditionalFormatting>
        <x14:conditionalFormatting xmlns:xm="http://schemas.microsoft.com/office/excel/2006/main">
          <x14:cfRule type="expression" priority="23" id="{647B4A4A-C1B7-4BFF-9199-73196CAEC23D}">
            <xm:f>BF$71&gt;'Summary (1)'!$D$6</xm:f>
            <x14:dxf>
              <fill>
                <patternFill>
                  <bgColor theme="0" tint="-0.499984740745262"/>
                </patternFill>
              </fill>
            </x14:dxf>
          </x14:cfRule>
          <xm:sqref>BF55</xm:sqref>
        </x14:conditionalFormatting>
        <x14:conditionalFormatting xmlns:xm="http://schemas.microsoft.com/office/excel/2006/main">
          <x14:cfRule type="expression" priority="21" id="{2384F943-647C-43F8-96F0-54E949B35451}">
            <xm:f>BM$71&gt;'Summary (1)'!$D$6</xm:f>
            <x14:dxf>
              <fill>
                <patternFill>
                  <bgColor theme="0" tint="-0.499984740745262"/>
                </patternFill>
              </fill>
            </x14:dxf>
          </x14:cfRule>
          <xm:sqref>BM55</xm:sqref>
        </x14:conditionalFormatting>
      </x14:conditionalFormatting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2" tint="-0.249977111117893"/>
    <pageSetUpPr fitToPage="1"/>
  </sheetPr>
  <dimension ref="A1:AJ115"/>
  <sheetViews>
    <sheetView showGridLines="0" showZeros="0" zoomScaleNormal="100" workbookViewId="0">
      <pane xSplit="1" ySplit="12" topLeftCell="B52"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1" width="14.7109375" customWidth="1"/>
    <col min="32" max="33" width="13.5703125"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(7)'!A1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(7)'!B3</f>
        <v>45717</v>
      </c>
      <c r="C3" s="1212"/>
      <c r="D3" s="161"/>
      <c r="E3" s="161"/>
      <c r="F3" s="161"/>
    </row>
    <row r="4" spans="1:34" ht="15" customHeight="1">
      <c r="A4" s="177" t="str">
        <f>'Summary (7)'!A7</f>
        <v>Provider Name</v>
      </c>
      <c r="B4" s="1213">
        <f>'Summary (7)'!B7</f>
        <v>0</v>
      </c>
      <c r="C4" s="1213"/>
      <c r="D4" s="157"/>
      <c r="E4" s="157"/>
      <c r="F4" s="157"/>
    </row>
    <row r="5" spans="1:34" ht="15" customHeight="1">
      <c r="A5" s="177" t="str">
        <f>'Summary (7)'!A8</f>
        <v>Program</v>
      </c>
      <c r="B5" s="1213" t="str">
        <f>'Summary (7)'!B8</f>
        <v>TAY Impacted by Violence Rapid Rehousing</v>
      </c>
      <c r="C5" s="1213"/>
      <c r="D5" s="157"/>
      <c r="E5" s="157"/>
      <c r="F5" s="157"/>
    </row>
    <row r="6" spans="1:34" ht="15.6">
      <c r="A6" s="177" t="str">
        <f>'Summary (7)'!A9</f>
        <v>F$P Contract ID#</v>
      </c>
      <c r="B6" s="1214" t="str">
        <f>'Summary (7)'!B9</f>
        <v>TBD</v>
      </c>
      <c r="C6" s="1214"/>
      <c r="D6" s="156"/>
      <c r="E6" s="156"/>
      <c r="F6" s="156"/>
    </row>
    <row r="7" spans="1:34" ht="15.6">
      <c r="A7" s="177" t="s">
        <v>188</v>
      </c>
      <c r="B7" s="1363">
        <f>'Summary (7)'!B12</f>
        <v>0</v>
      </c>
      <c r="C7" s="1364"/>
      <c r="D7" s="156"/>
      <c r="E7" s="156"/>
      <c r="F7" s="156"/>
    </row>
    <row r="8" spans="1:34" ht="13.5" thickBot="1">
      <c r="A8" s="97"/>
      <c r="B8" s="108"/>
      <c r="C8" s="109" t="str">
        <f>'Summary (7)'!F17</f>
        <v xml:space="preserve"> </v>
      </c>
      <c r="D8" s="110"/>
      <c r="E8" s="110"/>
      <c r="F8" s="110" t="str">
        <f>'Summary (7)'!I17</f>
        <v xml:space="preserve"> </v>
      </c>
      <c r="G8" s="110"/>
      <c r="H8" s="110"/>
      <c r="I8" s="110" t="str">
        <f>'Summary (7)'!L17</f>
        <v xml:space="preserve"> </v>
      </c>
      <c r="J8" s="110"/>
      <c r="K8" s="110"/>
      <c r="L8" s="110" t="str">
        <f>'Summary (7)'!O17</f>
        <v xml:space="preserve"> </v>
      </c>
      <c r="M8" s="110"/>
      <c r="N8" s="110"/>
      <c r="O8" s="110" t="str">
        <f>'Summary (7)'!R17</f>
        <v xml:space="preserve"> </v>
      </c>
      <c r="P8" s="110"/>
      <c r="Q8" s="110"/>
      <c r="R8" s="110" t="str">
        <f>'Summary (7)'!U17</f>
        <v xml:space="preserve"> </v>
      </c>
      <c r="S8" s="110"/>
      <c r="T8" s="110"/>
      <c r="U8" s="110" t="str">
        <f>'Summary (7)'!X17</f>
        <v xml:space="preserve"> </v>
      </c>
      <c r="V8" s="110"/>
      <c r="W8" s="110"/>
      <c r="X8" s="110" t="str">
        <f>'Summary (7)'!AA17</f>
        <v xml:space="preserve"> </v>
      </c>
      <c r="Y8" s="110"/>
      <c r="Z8" s="110"/>
      <c r="AA8" s="110" t="str">
        <f>'Summary (7)'!AD17</f>
        <v xml:space="preserve"> </v>
      </c>
      <c r="AB8" s="110"/>
      <c r="AC8" s="110"/>
      <c r="AD8" s="110" t="str">
        <f>'Summary (7)'!AG17</f>
        <v xml:space="preserve"> </v>
      </c>
    </row>
    <row r="9" spans="1:34" ht="24.75" customHeight="1">
      <c r="B9" s="1218" t="str">
        <f>'Summary (7)'!E18</f>
        <v>Year 1</v>
      </c>
      <c r="C9" s="1219"/>
      <c r="D9" s="1220"/>
      <c r="E9" s="1221" t="str">
        <f>'Summary (7)'!H18</f>
        <v>Year 2</v>
      </c>
      <c r="F9" s="1222"/>
      <c r="G9" s="1223"/>
      <c r="H9" s="1224" t="str">
        <f>'Summary (7)'!K18</f>
        <v>Year 3</v>
      </c>
      <c r="I9" s="1225"/>
      <c r="J9" s="1226"/>
      <c r="K9" s="1227" t="str">
        <f>'Summary (7)'!N18</f>
        <v>Year 4</v>
      </c>
      <c r="L9" s="1228"/>
      <c r="M9" s="1229"/>
      <c r="N9" s="1230" t="str">
        <f>'Summary (7)'!Q18</f>
        <v>Year 5</v>
      </c>
      <c r="O9" s="1231"/>
      <c r="P9" s="1232"/>
      <c r="Q9" s="1233" t="str">
        <f>'Summary (7)'!T18</f>
        <v>Year 6</v>
      </c>
      <c r="R9" s="1234"/>
      <c r="S9" s="1235"/>
      <c r="T9" s="1236" t="str">
        <f>'Summary (7)'!W18</f>
        <v>Year 7</v>
      </c>
      <c r="U9" s="1237"/>
      <c r="V9" s="1238"/>
      <c r="W9" s="1239" t="str">
        <f>'Summary (7)'!Z18</f>
        <v>Year 8</v>
      </c>
      <c r="X9" s="1240"/>
      <c r="Y9" s="1241"/>
      <c r="Z9" s="1242" t="str">
        <f>'Summary (7)'!AC18</f>
        <v>Year 9</v>
      </c>
      <c r="AA9" s="1243"/>
      <c r="AB9" s="1244"/>
      <c r="AC9" s="1245" t="str">
        <f>'Summary (7)'!AF18</f>
        <v>Year 10</v>
      </c>
      <c r="AD9" s="1246"/>
      <c r="AE9" s="1247"/>
      <c r="AF9" s="1215" t="s">
        <v>163</v>
      </c>
      <c r="AG9" s="1216"/>
      <c r="AH9" s="1217"/>
    </row>
    <row r="10" spans="1:34" s="32" customFormat="1" ht="27" customHeight="1">
      <c r="B10" s="25" t="str">
        <f>'Salary Detail (7)'!F9</f>
        <v>3/1/2025 - 6/30/2025</v>
      </c>
      <c r="C10" s="101" t="str">
        <f>'Salary Detail (7)'!G9</f>
        <v>3/1/2025 - 6/30/2025</v>
      </c>
      <c r="D10" s="26" t="str">
        <f>'Salary Detail (7)'!H9</f>
        <v>3/1/2025 - 6/30/2025</v>
      </c>
      <c r="E10" s="33" t="str">
        <f>'Salary Detail (7)'!M9</f>
        <v>7/1/2025 - 6/30/2026</v>
      </c>
      <c r="F10" s="102" t="str">
        <f>'Salary Detail (7)'!N9</f>
        <v>7/1/2025 - 6/30/2026</v>
      </c>
      <c r="G10" s="34" t="str">
        <f>'Salary Detail (7)'!O9</f>
        <v>7/1/2025 - 6/30/2026</v>
      </c>
      <c r="H10" s="47" t="str">
        <f>'Salary Detail (7)'!T9</f>
        <v>N/A</v>
      </c>
      <c r="I10" s="48" t="str">
        <f>'Salary Detail (7)'!U9</f>
        <v>N/A</v>
      </c>
      <c r="J10" s="103" t="str">
        <f>'Salary Detail (7)'!V9</f>
        <v>N/A</v>
      </c>
      <c r="K10" s="52" t="str">
        <f>'Salary Detail (7)'!AA9</f>
        <v>N/A</v>
      </c>
      <c r="L10" s="53" t="str">
        <f>'Salary Detail (7)'!AB9</f>
        <v>N/A</v>
      </c>
      <c r="M10" s="54" t="str">
        <f>'Salary Detail (7)'!AC9</f>
        <v>N/A</v>
      </c>
      <c r="N10" s="55" t="str">
        <f>'Salary Detail (7)'!AH9</f>
        <v>N/A</v>
      </c>
      <c r="O10" s="56" t="str">
        <f>'Salary Detail (7)'!AI9</f>
        <v>N/A</v>
      </c>
      <c r="P10" s="57" t="str">
        <f>'Salary Detail (7)'!AJ9</f>
        <v>N/A</v>
      </c>
      <c r="Q10" s="61" t="str">
        <f>'Salary Detail (7)'!AO9</f>
        <v>N/A</v>
      </c>
      <c r="R10" s="62" t="str">
        <f>'Salary Detail (7)'!AP9</f>
        <v>N/A</v>
      </c>
      <c r="S10" s="63" t="str">
        <f>'Salary Detail (7)'!AQ9</f>
        <v>N/A</v>
      </c>
      <c r="T10" s="67" t="str">
        <f>'Salary Detail (7)'!AV9</f>
        <v>N/A</v>
      </c>
      <c r="U10" s="68" t="str">
        <f>'Salary Detail (7)'!AW9</f>
        <v>N/A</v>
      </c>
      <c r="V10" s="69" t="str">
        <f>'Salary Detail (7)'!AX9</f>
        <v>N/A</v>
      </c>
      <c r="W10" s="73" t="str">
        <f>'Salary Detail (7)'!BC9</f>
        <v>N/A</v>
      </c>
      <c r="X10" s="74" t="str">
        <f>'Salary Detail (7)'!BD9</f>
        <v>N/A</v>
      </c>
      <c r="Y10" s="75" t="str">
        <f>'Salary Detail (7)'!BE9</f>
        <v>N/A</v>
      </c>
      <c r="Z10" s="79" t="str">
        <f>'Salary Detail (7)'!BJ9</f>
        <v>N/A</v>
      </c>
      <c r="AA10" s="80" t="str">
        <f>'Salary Detail (7)'!BK9</f>
        <v>N/A</v>
      </c>
      <c r="AB10" s="81" t="str">
        <f>'Salary Detail (7)'!BL9</f>
        <v>N/A</v>
      </c>
      <c r="AC10" s="85" t="str">
        <f>'Salary Detail (7)'!BQ9</f>
        <v>N/A</v>
      </c>
      <c r="AD10" s="86" t="str">
        <f>'Salary Detail (7)'!BR9</f>
        <v>N/A</v>
      </c>
      <c r="AE10" s="87" t="str">
        <f>'Salary Detail (7)'!BS9</f>
        <v>N/A</v>
      </c>
      <c r="AF10" s="91" t="str">
        <f>'Salary Detail (7)'!BT9</f>
        <v>3/1/2025 - 6/30/2026</v>
      </c>
      <c r="AG10" s="99" t="str">
        <f>'Salary Detail (7)'!BU9</f>
        <v>3/1/2025 - 6/30/2026</v>
      </c>
      <c r="AH10" s="92" t="str">
        <f>'Salary Detail (7)'!BV9</f>
        <v>3/1/2025 - 6/30/2026</v>
      </c>
    </row>
    <row r="11" spans="1:34" ht="19.5" customHeight="1">
      <c r="B11" s="28" t="str">
        <f>'Salary Detail (7)'!F10</f>
        <v/>
      </c>
      <c r="C11" s="17" t="str">
        <f>'Salary Detail (7)'!G10</f>
        <v xml:space="preserve"> </v>
      </c>
      <c r="D11" s="29" t="str">
        <f>'Salary Detail (7)'!H10</f>
        <v>New</v>
      </c>
      <c r="E11" s="30" t="str">
        <f>'Salary Detail (7)'!M10</f>
        <v/>
      </c>
      <c r="F11" s="27" t="str">
        <f>'Salary Detail (7)'!N10</f>
        <v xml:space="preserve"> </v>
      </c>
      <c r="G11" s="31" t="str">
        <f>'Salary Detail (7)'!O10</f>
        <v>New</v>
      </c>
      <c r="H11" s="44" t="str">
        <f>'Salary Detail (7)'!T10</f>
        <v/>
      </c>
      <c r="I11" s="46" t="str">
        <f>'Salary Detail (7)'!U10</f>
        <v xml:space="preserve"> </v>
      </c>
      <c r="J11" s="45" t="str">
        <f>'Salary Detail (7)'!V10</f>
        <v>New</v>
      </c>
      <c r="K11" s="49" t="str">
        <f>'Salary Detail (7)'!AA10</f>
        <v/>
      </c>
      <c r="L11" s="50" t="str">
        <f>'Salary Detail (7)'!AB10</f>
        <v xml:space="preserve"> </v>
      </c>
      <c r="M11" s="51" t="str">
        <f>'Salary Detail (7)'!AC10</f>
        <v>New</v>
      </c>
      <c r="N11" s="58" t="str">
        <f>'Salary Detail (7)'!AH10</f>
        <v/>
      </c>
      <c r="O11" s="59" t="str">
        <f>'Salary Detail (7)'!AI10</f>
        <v xml:space="preserve"> </v>
      </c>
      <c r="P11" s="60" t="str">
        <f>'Salary Detail (7)'!AJ10</f>
        <v>New</v>
      </c>
      <c r="Q11" s="64" t="str">
        <f>'Salary Detail (7)'!AO10</f>
        <v/>
      </c>
      <c r="R11" s="65" t="str">
        <f>'Salary Detail (7)'!AP10</f>
        <v xml:space="preserve"> </v>
      </c>
      <c r="S11" s="66" t="str">
        <f>'Salary Detail (7)'!AQ10</f>
        <v>New</v>
      </c>
      <c r="T11" s="70" t="str">
        <f>'Salary Detail (7)'!AV10</f>
        <v/>
      </c>
      <c r="U11" s="71" t="str">
        <f>'Salary Detail (7)'!AW10</f>
        <v xml:space="preserve"> </v>
      </c>
      <c r="V11" s="72" t="str">
        <f>'Salary Detail (7)'!AX10</f>
        <v>New</v>
      </c>
      <c r="W11" s="76" t="str">
        <f>'Salary Detail (7)'!BC10</f>
        <v/>
      </c>
      <c r="X11" s="77" t="str">
        <f>'Salary Detail (7)'!BD10</f>
        <v xml:space="preserve"> </v>
      </c>
      <c r="Y11" s="78" t="str">
        <f>'Salary Detail (7)'!BE10</f>
        <v>New</v>
      </c>
      <c r="Z11" s="82" t="str">
        <f>'Salary Detail (7)'!BJ10</f>
        <v/>
      </c>
      <c r="AA11" s="83" t="str">
        <f>'Salary Detail (7)'!BK10</f>
        <v xml:space="preserve"> </v>
      </c>
      <c r="AB11" s="84" t="str">
        <f>'Salary Detail (7)'!BL10</f>
        <v>New</v>
      </c>
      <c r="AC11" s="88" t="str">
        <f>'Salary Detail (7)'!BQ10</f>
        <v/>
      </c>
      <c r="AD11" s="89" t="str">
        <f>'Salary Detail (7)'!BR10</f>
        <v xml:space="preserve"> </v>
      </c>
      <c r="AE11" s="90" t="str">
        <f>'Salary Detail (7)'!BS10</f>
        <v>New</v>
      </c>
      <c r="AF11" s="93" t="str">
        <f>'Salary Detail (7)'!BT10</f>
        <v/>
      </c>
      <c r="AG11" s="100" t="s">
        <v>58</v>
      </c>
      <c r="AH11" s="94" t="str">
        <f>'Salary Detail (7)'!BV10</f>
        <v>New</v>
      </c>
    </row>
    <row r="12" spans="1:34"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s="686" customFormat="1"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s="686" customFormat="1"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H29" si="10">SUM(B14,E14,H14,K14,N14,Q14,T14,W14,Z14,AC14)</f>
        <v>0</v>
      </c>
      <c r="AG14" s="713">
        <f t="shared" si="10"/>
        <v>0</v>
      </c>
      <c r="AH14" s="715">
        <f t="shared" si="10"/>
        <v>0</v>
      </c>
    </row>
    <row r="15" spans="1:34" s="686" customFormat="1"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0"/>
        <v>0</v>
      </c>
    </row>
    <row r="16" spans="1:34" s="686" customFormat="1"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0"/>
        <v>0</v>
      </c>
    </row>
    <row r="17" spans="1:34" s="686" customFormat="1"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0"/>
        <v>0</v>
      </c>
    </row>
    <row r="18" spans="1:34" s="686" customFormat="1"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0"/>
        <v>0</v>
      </c>
    </row>
    <row r="19" spans="1:34" s="686" customFormat="1"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0"/>
        <v>0</v>
      </c>
    </row>
    <row r="20" spans="1:34" s="686" customFormat="1"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si="10"/>
        <v>0</v>
      </c>
      <c r="AG20" s="713">
        <f t="shared" si="10"/>
        <v>0</v>
      </c>
      <c r="AH20" s="715">
        <f t="shared" si="10"/>
        <v>0</v>
      </c>
    </row>
    <row r="21" spans="1:34" s="686" customFormat="1"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0"/>
        <v>0</v>
      </c>
      <c r="AG21" s="713">
        <f t="shared" si="10"/>
        <v>0</v>
      </c>
      <c r="AH21" s="715">
        <f t="shared" si="10"/>
        <v>0</v>
      </c>
    </row>
    <row r="22" spans="1:34" s="686" customFormat="1"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0"/>
        <v>0</v>
      </c>
      <c r="AG22" s="713">
        <f t="shared" si="10"/>
        <v>0</v>
      </c>
      <c r="AH22" s="715">
        <f t="shared" si="10"/>
        <v>0</v>
      </c>
    </row>
    <row r="23" spans="1:34" s="686" customFormat="1"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0"/>
        <v>0</v>
      </c>
      <c r="AG23" s="713">
        <f t="shared" si="10"/>
        <v>0</v>
      </c>
      <c r="AH23" s="715">
        <f t="shared" si="10"/>
        <v>0</v>
      </c>
    </row>
    <row r="24" spans="1:34" s="686" customFormat="1"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0"/>
        <v>0</v>
      </c>
      <c r="AG24" s="713">
        <f t="shared" si="10"/>
        <v>0</v>
      </c>
      <c r="AH24" s="715">
        <f t="shared" si="10"/>
        <v>0</v>
      </c>
    </row>
    <row r="25" spans="1:34" s="686" customFormat="1"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0"/>
        <v>0</v>
      </c>
      <c r="AG25" s="713">
        <f t="shared" si="10"/>
        <v>0</v>
      </c>
      <c r="AH25" s="715">
        <f t="shared" si="10"/>
        <v>0</v>
      </c>
    </row>
    <row r="26" spans="1:34" s="686" customFormat="1"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0"/>
        <v>0</v>
      </c>
    </row>
    <row r="27" spans="1:34" s="686" customFormat="1"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H63" si="11">SUM(B27,E27,H27,K27,N27,Q27,T27,W27,Z27,AC27)</f>
        <v>0</v>
      </c>
      <c r="AG27" s="713">
        <f t="shared" si="11"/>
        <v>0</v>
      </c>
      <c r="AH27" s="715">
        <f t="shared" si="10"/>
        <v>0</v>
      </c>
    </row>
    <row r="28" spans="1:34" s="686" customFormat="1"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1"/>
        <v>0</v>
      </c>
      <c r="AG28" s="713">
        <f t="shared" si="11"/>
        <v>0</v>
      </c>
      <c r="AH28" s="715">
        <f t="shared" si="10"/>
        <v>0</v>
      </c>
    </row>
    <row r="29" spans="1:34" s="686" customFormat="1"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si="11"/>
        <v>0</v>
      </c>
      <c r="AG29" s="713">
        <f t="shared" si="11"/>
        <v>0</v>
      </c>
      <c r="AH29" s="715">
        <f t="shared" si="10"/>
        <v>0</v>
      </c>
    </row>
    <row r="30" spans="1:34" s="686" customFormat="1"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1"/>
        <v>0</v>
      </c>
      <c r="AG30" s="713">
        <f t="shared" si="11"/>
        <v>0</v>
      </c>
      <c r="AH30" s="715">
        <f t="shared" si="11"/>
        <v>0</v>
      </c>
    </row>
    <row r="31" spans="1:34" s="686" customFormat="1"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1"/>
        <v>0</v>
      </c>
      <c r="AG31" s="713">
        <f t="shared" si="11"/>
        <v>0</v>
      </c>
      <c r="AH31" s="715">
        <f t="shared" si="11"/>
        <v>0</v>
      </c>
    </row>
    <row r="32" spans="1:34" s="686" customFormat="1"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1"/>
        <v>0</v>
      </c>
      <c r="AG32" s="713">
        <f t="shared" si="11"/>
        <v>0</v>
      </c>
      <c r="AH32" s="715">
        <f t="shared" si="11"/>
        <v>0</v>
      </c>
    </row>
    <row r="33" spans="1:34" s="686" customFormat="1"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1"/>
        <v>0</v>
      </c>
      <c r="AG33" s="713">
        <f t="shared" si="11"/>
        <v>0</v>
      </c>
      <c r="AH33" s="715">
        <f t="shared" si="11"/>
        <v>0</v>
      </c>
    </row>
    <row r="34" spans="1:34" s="686" customFormat="1"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1"/>
        <v>0</v>
      </c>
      <c r="AG34" s="713">
        <f t="shared" si="11"/>
        <v>0</v>
      </c>
      <c r="AH34" s="715">
        <f t="shared" si="11"/>
        <v>0</v>
      </c>
    </row>
    <row r="35" spans="1:34" s="686" customFormat="1"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1"/>
        <v>0</v>
      </c>
      <c r="AG35" s="713">
        <f t="shared" si="11"/>
        <v>0</v>
      </c>
      <c r="AH35" s="715">
        <f t="shared" si="11"/>
        <v>0</v>
      </c>
    </row>
    <row r="36" spans="1:34" s="686" customFormat="1"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1"/>
        <v>0</v>
      </c>
      <c r="AG36" s="713">
        <f t="shared" si="11"/>
        <v>0</v>
      </c>
      <c r="AH36" s="715">
        <f t="shared" si="11"/>
        <v>0</v>
      </c>
    </row>
    <row r="37" spans="1:34" s="686" customFormat="1"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1"/>
        <v>0</v>
      </c>
      <c r="AG37" s="713">
        <f t="shared" si="11"/>
        <v>0</v>
      </c>
      <c r="AH37" s="715">
        <f t="shared" si="11"/>
        <v>0</v>
      </c>
    </row>
    <row r="38" spans="1:34" s="686" customFormat="1"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1"/>
        <v>0</v>
      </c>
      <c r="AG38" s="713">
        <f t="shared" si="11"/>
        <v>0</v>
      </c>
      <c r="AH38" s="715">
        <f t="shared" si="11"/>
        <v>0</v>
      </c>
    </row>
    <row r="39" spans="1:34" s="686" customFormat="1"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1"/>
        <v>0</v>
      </c>
      <c r="AG39" s="713">
        <f t="shared" si="11"/>
        <v>0</v>
      </c>
      <c r="AH39" s="715">
        <f t="shared" si="11"/>
        <v>0</v>
      </c>
    </row>
    <row r="40" spans="1:34" s="686" customFormat="1"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1"/>
        <v>0</v>
      </c>
      <c r="AG40" s="713">
        <f t="shared" si="11"/>
        <v>0</v>
      </c>
      <c r="AH40" s="715">
        <f t="shared" si="11"/>
        <v>0</v>
      </c>
    </row>
    <row r="41" spans="1:34" s="686" customFormat="1"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1"/>
        <v>0</v>
      </c>
      <c r="AG41" s="713">
        <f t="shared" si="11"/>
        <v>0</v>
      </c>
      <c r="AH41" s="715">
        <f t="shared" si="11"/>
        <v>0</v>
      </c>
    </row>
    <row r="42" spans="1:34" s="686" customFormat="1"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1"/>
        <v>0</v>
      </c>
      <c r="AG42" s="713">
        <f t="shared" si="11"/>
        <v>0</v>
      </c>
      <c r="AH42" s="715">
        <f t="shared" si="11"/>
        <v>0</v>
      </c>
    </row>
    <row r="43" spans="1:34" s="686" customFormat="1"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1"/>
        <v>0</v>
      </c>
      <c r="AG43" s="713">
        <f t="shared" si="11"/>
        <v>0</v>
      </c>
      <c r="AH43" s="715">
        <f t="shared" si="11"/>
        <v>0</v>
      </c>
    </row>
    <row r="44" spans="1:34" s="686" customFormat="1"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1"/>
        <v>0</v>
      </c>
      <c r="AG44" s="713">
        <f t="shared" si="11"/>
        <v>0</v>
      </c>
      <c r="AH44" s="715">
        <f t="shared" si="11"/>
        <v>0</v>
      </c>
    </row>
    <row r="45" spans="1:34" s="686" customFormat="1"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1"/>
        <v>0</v>
      </c>
      <c r="AG45" s="713">
        <f t="shared" si="11"/>
        <v>0</v>
      </c>
      <c r="AH45" s="715">
        <f t="shared" si="11"/>
        <v>0</v>
      </c>
    </row>
    <row r="46" spans="1:34" s="686" customFormat="1"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1"/>
        <v>0</v>
      </c>
      <c r="AG46" s="713">
        <f t="shared" si="11"/>
        <v>0</v>
      </c>
      <c r="AH46" s="715">
        <f t="shared" si="11"/>
        <v>0</v>
      </c>
    </row>
    <row r="47" spans="1:34" s="686" customFormat="1"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1"/>
        <v>0</v>
      </c>
      <c r="AG47" s="713">
        <f t="shared" si="11"/>
        <v>0</v>
      </c>
      <c r="AH47" s="715">
        <f t="shared" si="11"/>
        <v>0</v>
      </c>
    </row>
    <row r="48" spans="1:34" s="686" customFormat="1"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1"/>
        <v>0</v>
      </c>
      <c r="AG48" s="713">
        <f t="shared" si="11"/>
        <v>0</v>
      </c>
      <c r="AH48" s="715">
        <f t="shared" si="11"/>
        <v>0</v>
      </c>
    </row>
    <row r="49" spans="1:34" s="686" customFormat="1"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1"/>
        <v>0</v>
      </c>
      <c r="AG49" s="713">
        <f t="shared" si="11"/>
        <v>0</v>
      </c>
      <c r="AH49" s="715">
        <f t="shared" si="11"/>
        <v>0</v>
      </c>
    </row>
    <row r="50" spans="1:34" s="686" customFormat="1"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1"/>
        <v>0</v>
      </c>
      <c r="AG50" s="713">
        <f t="shared" si="11"/>
        <v>0</v>
      </c>
      <c r="AH50" s="715">
        <f t="shared" si="11"/>
        <v>0</v>
      </c>
    </row>
    <row r="51" spans="1:34" s="686" customFormat="1"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1"/>
        <v>0</v>
      </c>
      <c r="AG51" s="713">
        <f t="shared" si="11"/>
        <v>0</v>
      </c>
      <c r="AH51" s="715">
        <f t="shared" si="11"/>
        <v>0</v>
      </c>
    </row>
    <row r="52" spans="1:34" s="686" customFormat="1"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1"/>
        <v>0</v>
      </c>
      <c r="AG52" s="713">
        <f t="shared" si="11"/>
        <v>0</v>
      </c>
      <c r="AH52" s="715">
        <f t="shared" si="11"/>
        <v>0</v>
      </c>
    </row>
    <row r="53" spans="1:34" s="686" customFormat="1"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1"/>
        <v>0</v>
      </c>
      <c r="AG53" s="713">
        <f t="shared" si="11"/>
        <v>0</v>
      </c>
      <c r="AH53" s="715">
        <f t="shared" si="11"/>
        <v>0</v>
      </c>
    </row>
    <row r="54" spans="1:34" s="686" customFormat="1"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1"/>
        <v>0</v>
      </c>
      <c r="AG54" s="713">
        <f t="shared" si="11"/>
        <v>0</v>
      </c>
      <c r="AH54" s="715">
        <f t="shared" si="11"/>
        <v>0</v>
      </c>
    </row>
    <row r="55" spans="1:34" s="686" customFormat="1"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1"/>
        <v>0</v>
      </c>
      <c r="AG55" s="713">
        <f t="shared" si="11"/>
        <v>0</v>
      </c>
      <c r="AH55" s="715">
        <f t="shared" si="11"/>
        <v>0</v>
      </c>
    </row>
    <row r="56" spans="1:34" s="686" customFormat="1"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1"/>
        <v>0</v>
      </c>
      <c r="AG56" s="713">
        <f t="shared" si="11"/>
        <v>0</v>
      </c>
      <c r="AH56" s="715">
        <f t="shared" si="11"/>
        <v>0</v>
      </c>
    </row>
    <row r="57" spans="1:34" s="686" customFormat="1"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1"/>
        <v>0</v>
      </c>
      <c r="AG57" s="713">
        <f t="shared" si="11"/>
        <v>0</v>
      </c>
      <c r="AH57" s="715">
        <f t="shared" si="11"/>
        <v>0</v>
      </c>
    </row>
    <row r="58" spans="1:34" s="686" customFormat="1"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1"/>
        <v>0</v>
      </c>
      <c r="AG58" s="713">
        <f t="shared" si="11"/>
        <v>0</v>
      </c>
      <c r="AH58" s="715">
        <f t="shared" si="11"/>
        <v>0</v>
      </c>
    </row>
    <row r="59" spans="1:34" s="686" customFormat="1"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1"/>
        <v>0</v>
      </c>
      <c r="AG59" s="713">
        <f t="shared" si="11"/>
        <v>0</v>
      </c>
      <c r="AH59" s="715">
        <f t="shared" si="11"/>
        <v>0</v>
      </c>
    </row>
    <row r="60" spans="1:34" s="686" customFormat="1"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1"/>
        <v>0</v>
      </c>
      <c r="AG60" s="713">
        <f t="shared" si="11"/>
        <v>0</v>
      </c>
      <c r="AH60" s="715">
        <f t="shared" si="11"/>
        <v>0</v>
      </c>
    </row>
    <row r="61" spans="1:34" s="686" customFormat="1"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1"/>
        <v>0</v>
      </c>
      <c r="AG61" s="713">
        <f t="shared" si="11"/>
        <v>0</v>
      </c>
      <c r="AH61" s="715">
        <f t="shared" si="11"/>
        <v>0</v>
      </c>
    </row>
    <row r="62" spans="1:34" s="686" customFormat="1"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1"/>
        <v>0</v>
      </c>
      <c r="AG62" s="713">
        <f t="shared" si="11"/>
        <v>0</v>
      </c>
      <c r="AH62" s="715">
        <f t="shared" si="11"/>
        <v>0</v>
      </c>
    </row>
    <row r="63" spans="1:34" s="686" customFormat="1"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1"/>
        <v>0</v>
      </c>
      <c r="AG63" s="713">
        <f t="shared" si="11"/>
        <v>0</v>
      </c>
      <c r="AH63" s="715">
        <f t="shared" si="11"/>
        <v>0</v>
      </c>
    </row>
    <row r="64" spans="1:34" s="686" customFormat="1"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H66" si="12">SUM(B64,E64,H64,K64,N64,Q64,T64,W64,Z64,AC64)</f>
        <v>0</v>
      </c>
      <c r="AG64" s="713">
        <f t="shared" si="12"/>
        <v>0</v>
      </c>
      <c r="AH64" s="715">
        <f t="shared" si="12"/>
        <v>0</v>
      </c>
    </row>
    <row r="65" spans="1:34" s="686" customFormat="1"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2"/>
        <v>0</v>
      </c>
      <c r="AG65" s="713">
        <f t="shared" si="12"/>
        <v>0</v>
      </c>
      <c r="AH65" s="715">
        <f t="shared" si="12"/>
        <v>0</v>
      </c>
    </row>
    <row r="66" spans="1:34" s="686" customFormat="1"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2"/>
        <v>0</v>
      </c>
      <c r="AG66" s="713">
        <f t="shared" si="12"/>
        <v>0</v>
      </c>
      <c r="AH66" s="715">
        <f t="shared" si="12"/>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13">SUM(B13:B66)</f>
        <v>0</v>
      </c>
      <c r="C68" s="707">
        <f t="shared" si="13"/>
        <v>0</v>
      </c>
      <c r="D68" s="709">
        <f t="shared" si="13"/>
        <v>0</v>
      </c>
      <c r="E68" s="708">
        <f t="shared" si="13"/>
        <v>0</v>
      </c>
      <c r="F68" s="707">
        <f t="shared" si="13"/>
        <v>0</v>
      </c>
      <c r="G68" s="709">
        <f t="shared" si="13"/>
        <v>0</v>
      </c>
      <c r="H68" s="708">
        <f t="shared" si="13"/>
        <v>0</v>
      </c>
      <c r="I68" s="707">
        <f t="shared" si="13"/>
        <v>0</v>
      </c>
      <c r="J68" s="709">
        <f t="shared" si="13"/>
        <v>0</v>
      </c>
      <c r="K68" s="708">
        <f t="shared" si="13"/>
        <v>0</v>
      </c>
      <c r="L68" s="707">
        <f t="shared" si="13"/>
        <v>0</v>
      </c>
      <c r="M68" s="709">
        <f t="shared" si="13"/>
        <v>0</v>
      </c>
      <c r="N68" s="708">
        <f t="shared" si="13"/>
        <v>0</v>
      </c>
      <c r="O68" s="707">
        <f t="shared" si="13"/>
        <v>0</v>
      </c>
      <c r="P68" s="709">
        <f t="shared" si="13"/>
        <v>0</v>
      </c>
      <c r="Q68" s="708">
        <f t="shared" si="13"/>
        <v>0</v>
      </c>
      <c r="R68" s="707">
        <f t="shared" si="13"/>
        <v>0</v>
      </c>
      <c r="S68" s="709">
        <f t="shared" si="13"/>
        <v>0</v>
      </c>
      <c r="T68" s="708">
        <f t="shared" si="13"/>
        <v>0</v>
      </c>
      <c r="U68" s="707">
        <f t="shared" si="13"/>
        <v>0</v>
      </c>
      <c r="V68" s="709">
        <f t="shared" si="13"/>
        <v>0</v>
      </c>
      <c r="W68" s="708">
        <f t="shared" si="13"/>
        <v>0</v>
      </c>
      <c r="X68" s="707">
        <f t="shared" si="13"/>
        <v>0</v>
      </c>
      <c r="Y68" s="709">
        <f t="shared" si="13"/>
        <v>0</v>
      </c>
      <c r="Z68" s="708">
        <f t="shared" si="13"/>
        <v>0</v>
      </c>
      <c r="AA68" s="707">
        <f t="shared" si="13"/>
        <v>0</v>
      </c>
      <c r="AB68" s="709">
        <f t="shared" si="13"/>
        <v>0</v>
      </c>
      <c r="AC68" s="708">
        <f t="shared" si="13"/>
        <v>0</v>
      </c>
      <c r="AD68" s="707">
        <f t="shared" si="13"/>
        <v>0</v>
      </c>
      <c r="AE68" s="709">
        <f t="shared" si="13"/>
        <v>0</v>
      </c>
      <c r="AF68" s="710">
        <f t="shared" si="13"/>
        <v>0</v>
      </c>
      <c r="AG68" s="711">
        <f t="shared" si="13"/>
        <v>0</v>
      </c>
      <c r="AH68" s="709">
        <f t="shared" si="1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14">D71-B71</f>
        <v>0</v>
      </c>
      <c r="D71" s="690"/>
      <c r="E71" s="689"/>
      <c r="F71" s="705">
        <f t="shared" ref="F71:F82" si="15">G71-E71</f>
        <v>0</v>
      </c>
      <c r="G71" s="690"/>
      <c r="H71" s="689"/>
      <c r="I71" s="705">
        <f t="shared" ref="I71:I82" si="16">J71-H71</f>
        <v>0</v>
      </c>
      <c r="J71" s="690"/>
      <c r="K71" s="689"/>
      <c r="L71" s="705">
        <f t="shared" ref="L71:L82" si="17">M71-K71</f>
        <v>0</v>
      </c>
      <c r="M71" s="690"/>
      <c r="N71" s="689"/>
      <c r="O71" s="705">
        <f t="shared" ref="O71:O82" si="18">P71-N71</f>
        <v>0</v>
      </c>
      <c r="P71" s="690"/>
      <c r="Q71" s="689"/>
      <c r="R71" s="705">
        <f t="shared" ref="R71:R82" si="19">S71-Q71</f>
        <v>0</v>
      </c>
      <c r="S71" s="690"/>
      <c r="T71" s="689"/>
      <c r="U71" s="705">
        <f t="shared" ref="U71:U82" si="20">V71-T71</f>
        <v>0</v>
      </c>
      <c r="V71" s="690"/>
      <c r="W71" s="689"/>
      <c r="X71" s="705">
        <f t="shared" ref="X71:X82" si="21">Y71-W71</f>
        <v>0</v>
      </c>
      <c r="Y71" s="690"/>
      <c r="Z71" s="689"/>
      <c r="AA71" s="705">
        <f t="shared" ref="AA71:AA82" si="22">AB71-Z71</f>
        <v>0</v>
      </c>
      <c r="AB71" s="690"/>
      <c r="AC71" s="689"/>
      <c r="AD71" s="705">
        <f t="shared" ref="AD71:AD82" si="23">AE71-AC71</f>
        <v>0</v>
      </c>
      <c r="AE71" s="690"/>
      <c r="AF71" s="712">
        <f t="shared" ref="AF71:AH82" si="24">SUM(B71,E71,H71,K71,N71,Q71,T71,W71,Z71,AC71)</f>
        <v>0</v>
      </c>
      <c r="AG71" s="713">
        <f t="shared" si="24"/>
        <v>0</v>
      </c>
      <c r="AH71" s="715">
        <f t="shared" si="24"/>
        <v>0</v>
      </c>
    </row>
    <row r="72" spans="1:34" s="686" customFormat="1" ht="17.25" customHeight="1">
      <c r="A72" s="694"/>
      <c r="B72" s="689"/>
      <c r="C72" s="705">
        <f t="shared" si="14"/>
        <v>0</v>
      </c>
      <c r="D72" s="690"/>
      <c r="E72" s="689"/>
      <c r="F72" s="705">
        <f t="shared" si="15"/>
        <v>0</v>
      </c>
      <c r="G72" s="690"/>
      <c r="H72" s="689"/>
      <c r="I72" s="705">
        <f t="shared" si="16"/>
        <v>0</v>
      </c>
      <c r="J72" s="690"/>
      <c r="K72" s="689"/>
      <c r="L72" s="705">
        <f t="shared" si="17"/>
        <v>0</v>
      </c>
      <c r="M72" s="690"/>
      <c r="N72" s="689"/>
      <c r="O72" s="705">
        <f t="shared" si="18"/>
        <v>0</v>
      </c>
      <c r="P72" s="690"/>
      <c r="Q72" s="689"/>
      <c r="R72" s="705">
        <f t="shared" si="19"/>
        <v>0</v>
      </c>
      <c r="S72" s="690"/>
      <c r="T72" s="689"/>
      <c r="U72" s="705">
        <f t="shared" si="20"/>
        <v>0</v>
      </c>
      <c r="V72" s="690"/>
      <c r="W72" s="689"/>
      <c r="X72" s="705">
        <f t="shared" si="21"/>
        <v>0</v>
      </c>
      <c r="Y72" s="690"/>
      <c r="Z72" s="689"/>
      <c r="AA72" s="705">
        <f t="shared" si="22"/>
        <v>0</v>
      </c>
      <c r="AB72" s="690"/>
      <c r="AC72" s="689"/>
      <c r="AD72" s="705">
        <f t="shared" si="23"/>
        <v>0</v>
      </c>
      <c r="AE72" s="690"/>
      <c r="AF72" s="712">
        <f t="shared" si="24"/>
        <v>0</v>
      </c>
      <c r="AG72" s="713">
        <f t="shared" si="24"/>
        <v>0</v>
      </c>
      <c r="AH72" s="715">
        <f t="shared" si="24"/>
        <v>0</v>
      </c>
    </row>
    <row r="73" spans="1:34" s="686" customFormat="1" ht="17.25" customHeight="1">
      <c r="A73" s="694"/>
      <c r="B73" s="689"/>
      <c r="C73" s="705">
        <f t="shared" si="14"/>
        <v>0</v>
      </c>
      <c r="D73" s="690"/>
      <c r="E73" s="689"/>
      <c r="F73" s="705">
        <f t="shared" si="15"/>
        <v>0</v>
      </c>
      <c r="G73" s="690"/>
      <c r="H73" s="689"/>
      <c r="I73" s="705">
        <f t="shared" si="16"/>
        <v>0</v>
      </c>
      <c r="J73" s="690"/>
      <c r="K73" s="689"/>
      <c r="L73" s="705">
        <f t="shared" si="17"/>
        <v>0</v>
      </c>
      <c r="M73" s="690"/>
      <c r="N73" s="689"/>
      <c r="O73" s="705">
        <f t="shared" si="18"/>
        <v>0</v>
      </c>
      <c r="P73" s="690"/>
      <c r="Q73" s="689"/>
      <c r="R73" s="705">
        <f t="shared" si="19"/>
        <v>0</v>
      </c>
      <c r="S73" s="690"/>
      <c r="T73" s="689"/>
      <c r="U73" s="705">
        <f t="shared" si="20"/>
        <v>0</v>
      </c>
      <c r="V73" s="690"/>
      <c r="W73" s="689"/>
      <c r="X73" s="705">
        <f t="shared" si="21"/>
        <v>0</v>
      </c>
      <c r="Y73" s="690"/>
      <c r="Z73" s="689"/>
      <c r="AA73" s="705">
        <f t="shared" si="22"/>
        <v>0</v>
      </c>
      <c r="AB73" s="690"/>
      <c r="AC73" s="689"/>
      <c r="AD73" s="705">
        <f t="shared" si="23"/>
        <v>0</v>
      </c>
      <c r="AE73" s="690"/>
      <c r="AF73" s="712">
        <f t="shared" si="24"/>
        <v>0</v>
      </c>
      <c r="AG73" s="713">
        <f t="shared" si="24"/>
        <v>0</v>
      </c>
      <c r="AH73" s="715">
        <f t="shared" si="24"/>
        <v>0</v>
      </c>
    </row>
    <row r="74" spans="1:34" s="686" customFormat="1" ht="17.25" customHeight="1">
      <c r="A74" s="694"/>
      <c r="B74" s="689"/>
      <c r="C74" s="705">
        <f t="shared" si="14"/>
        <v>0</v>
      </c>
      <c r="D74" s="690"/>
      <c r="E74" s="689"/>
      <c r="F74" s="705">
        <f t="shared" si="15"/>
        <v>0</v>
      </c>
      <c r="G74" s="690"/>
      <c r="H74" s="689"/>
      <c r="I74" s="705">
        <f t="shared" si="16"/>
        <v>0</v>
      </c>
      <c r="J74" s="690"/>
      <c r="K74" s="689"/>
      <c r="L74" s="705">
        <f t="shared" si="17"/>
        <v>0</v>
      </c>
      <c r="M74" s="690"/>
      <c r="N74" s="689"/>
      <c r="O74" s="705">
        <f t="shared" si="18"/>
        <v>0</v>
      </c>
      <c r="P74" s="690"/>
      <c r="Q74" s="689"/>
      <c r="R74" s="705">
        <f t="shared" si="19"/>
        <v>0</v>
      </c>
      <c r="S74" s="690"/>
      <c r="T74" s="689"/>
      <c r="U74" s="705">
        <f t="shared" si="20"/>
        <v>0</v>
      </c>
      <c r="V74" s="690"/>
      <c r="W74" s="689"/>
      <c r="X74" s="705">
        <f t="shared" si="21"/>
        <v>0</v>
      </c>
      <c r="Y74" s="690"/>
      <c r="Z74" s="689"/>
      <c r="AA74" s="705">
        <f t="shared" si="22"/>
        <v>0</v>
      </c>
      <c r="AB74" s="690"/>
      <c r="AC74" s="689"/>
      <c r="AD74" s="705">
        <f t="shared" si="23"/>
        <v>0</v>
      </c>
      <c r="AE74" s="690"/>
      <c r="AF74" s="712">
        <f t="shared" si="24"/>
        <v>0</v>
      </c>
      <c r="AG74" s="713">
        <f t="shared" si="24"/>
        <v>0</v>
      </c>
      <c r="AH74" s="715">
        <f t="shared" si="24"/>
        <v>0</v>
      </c>
    </row>
    <row r="75" spans="1:34" s="686" customFormat="1" ht="17.25" customHeight="1">
      <c r="A75" s="694"/>
      <c r="B75" s="689"/>
      <c r="C75" s="705">
        <f t="shared" si="14"/>
        <v>0</v>
      </c>
      <c r="D75" s="690"/>
      <c r="E75" s="689"/>
      <c r="F75" s="705">
        <f t="shared" si="15"/>
        <v>0</v>
      </c>
      <c r="G75" s="690"/>
      <c r="H75" s="689"/>
      <c r="I75" s="705">
        <f t="shared" si="16"/>
        <v>0</v>
      </c>
      <c r="J75" s="690"/>
      <c r="K75" s="689"/>
      <c r="L75" s="705">
        <f t="shared" si="17"/>
        <v>0</v>
      </c>
      <c r="M75" s="690"/>
      <c r="N75" s="689"/>
      <c r="O75" s="705">
        <f t="shared" si="18"/>
        <v>0</v>
      </c>
      <c r="P75" s="690"/>
      <c r="Q75" s="689"/>
      <c r="R75" s="705">
        <f t="shared" si="19"/>
        <v>0</v>
      </c>
      <c r="S75" s="690"/>
      <c r="T75" s="689"/>
      <c r="U75" s="705">
        <f t="shared" si="20"/>
        <v>0</v>
      </c>
      <c r="V75" s="690"/>
      <c r="W75" s="689"/>
      <c r="X75" s="705">
        <f t="shared" si="21"/>
        <v>0</v>
      </c>
      <c r="Y75" s="690"/>
      <c r="Z75" s="689"/>
      <c r="AA75" s="705">
        <f t="shared" si="22"/>
        <v>0</v>
      </c>
      <c r="AB75" s="690"/>
      <c r="AC75" s="689"/>
      <c r="AD75" s="705">
        <f t="shared" si="23"/>
        <v>0</v>
      </c>
      <c r="AE75" s="690"/>
      <c r="AF75" s="712">
        <f t="shared" si="24"/>
        <v>0</v>
      </c>
      <c r="AG75" s="713">
        <f t="shared" si="24"/>
        <v>0</v>
      </c>
      <c r="AH75" s="715">
        <f t="shared" si="24"/>
        <v>0</v>
      </c>
    </row>
    <row r="76" spans="1:34" s="686" customFormat="1" ht="17.25" customHeight="1">
      <c r="A76" s="694"/>
      <c r="B76" s="689"/>
      <c r="C76" s="705">
        <f t="shared" si="14"/>
        <v>0</v>
      </c>
      <c r="D76" s="690"/>
      <c r="E76" s="689"/>
      <c r="F76" s="705">
        <f t="shared" si="15"/>
        <v>0</v>
      </c>
      <c r="G76" s="690"/>
      <c r="H76" s="689"/>
      <c r="I76" s="705">
        <f t="shared" si="16"/>
        <v>0</v>
      </c>
      <c r="J76" s="690"/>
      <c r="K76" s="689"/>
      <c r="L76" s="705">
        <f t="shared" si="17"/>
        <v>0</v>
      </c>
      <c r="M76" s="690"/>
      <c r="N76" s="689"/>
      <c r="O76" s="705">
        <f t="shared" si="18"/>
        <v>0</v>
      </c>
      <c r="P76" s="690"/>
      <c r="Q76" s="689"/>
      <c r="R76" s="705">
        <f t="shared" si="19"/>
        <v>0</v>
      </c>
      <c r="S76" s="690"/>
      <c r="T76" s="689"/>
      <c r="U76" s="705">
        <f t="shared" si="20"/>
        <v>0</v>
      </c>
      <c r="V76" s="690"/>
      <c r="W76" s="689"/>
      <c r="X76" s="705">
        <f t="shared" si="21"/>
        <v>0</v>
      </c>
      <c r="Y76" s="690"/>
      <c r="Z76" s="689"/>
      <c r="AA76" s="705">
        <f t="shared" si="22"/>
        <v>0</v>
      </c>
      <c r="AB76" s="690"/>
      <c r="AC76" s="689"/>
      <c r="AD76" s="705">
        <f t="shared" si="23"/>
        <v>0</v>
      </c>
      <c r="AE76" s="690"/>
      <c r="AF76" s="712">
        <f t="shared" si="24"/>
        <v>0</v>
      </c>
      <c r="AG76" s="713">
        <f t="shared" si="24"/>
        <v>0</v>
      </c>
      <c r="AH76" s="715">
        <f t="shared" si="24"/>
        <v>0</v>
      </c>
    </row>
    <row r="77" spans="1:34" s="686" customFormat="1" ht="17.25" customHeight="1">
      <c r="A77" s="694"/>
      <c r="B77" s="689"/>
      <c r="C77" s="705">
        <f t="shared" si="14"/>
        <v>0</v>
      </c>
      <c r="D77" s="690"/>
      <c r="E77" s="689"/>
      <c r="F77" s="705">
        <f t="shared" si="15"/>
        <v>0</v>
      </c>
      <c r="G77" s="690"/>
      <c r="H77" s="689"/>
      <c r="I77" s="705">
        <f t="shared" si="16"/>
        <v>0</v>
      </c>
      <c r="J77" s="690"/>
      <c r="K77" s="689"/>
      <c r="L77" s="705">
        <f t="shared" si="17"/>
        <v>0</v>
      </c>
      <c r="M77" s="690"/>
      <c r="N77" s="689"/>
      <c r="O77" s="705">
        <f t="shared" si="18"/>
        <v>0</v>
      </c>
      <c r="P77" s="690"/>
      <c r="Q77" s="689"/>
      <c r="R77" s="705">
        <f t="shared" si="19"/>
        <v>0</v>
      </c>
      <c r="S77" s="690"/>
      <c r="T77" s="689"/>
      <c r="U77" s="705">
        <f t="shared" si="20"/>
        <v>0</v>
      </c>
      <c r="V77" s="690"/>
      <c r="W77" s="689"/>
      <c r="X77" s="705">
        <f t="shared" si="21"/>
        <v>0</v>
      </c>
      <c r="Y77" s="690"/>
      <c r="Z77" s="689"/>
      <c r="AA77" s="705">
        <f t="shared" si="22"/>
        <v>0</v>
      </c>
      <c r="AB77" s="690"/>
      <c r="AC77" s="689"/>
      <c r="AD77" s="705">
        <f t="shared" si="23"/>
        <v>0</v>
      </c>
      <c r="AE77" s="690"/>
      <c r="AF77" s="712">
        <f t="shared" si="24"/>
        <v>0</v>
      </c>
      <c r="AG77" s="713">
        <f t="shared" si="24"/>
        <v>0</v>
      </c>
      <c r="AH77" s="715">
        <f t="shared" si="24"/>
        <v>0</v>
      </c>
    </row>
    <row r="78" spans="1:34" s="686" customFormat="1" ht="17.25" customHeight="1">
      <c r="A78" s="694"/>
      <c r="B78" s="689"/>
      <c r="C78" s="705">
        <f t="shared" si="14"/>
        <v>0</v>
      </c>
      <c r="D78" s="690"/>
      <c r="E78" s="689"/>
      <c r="F78" s="705">
        <f t="shared" si="15"/>
        <v>0</v>
      </c>
      <c r="G78" s="690"/>
      <c r="H78" s="689"/>
      <c r="I78" s="705">
        <f t="shared" si="16"/>
        <v>0</v>
      </c>
      <c r="J78" s="690"/>
      <c r="K78" s="689"/>
      <c r="L78" s="705">
        <f t="shared" si="17"/>
        <v>0</v>
      </c>
      <c r="M78" s="690"/>
      <c r="N78" s="689"/>
      <c r="O78" s="705">
        <f t="shared" si="18"/>
        <v>0</v>
      </c>
      <c r="P78" s="690"/>
      <c r="Q78" s="689"/>
      <c r="R78" s="705">
        <f t="shared" si="19"/>
        <v>0</v>
      </c>
      <c r="S78" s="690"/>
      <c r="T78" s="689"/>
      <c r="U78" s="705">
        <f t="shared" si="20"/>
        <v>0</v>
      </c>
      <c r="V78" s="690"/>
      <c r="W78" s="689"/>
      <c r="X78" s="705">
        <f t="shared" si="21"/>
        <v>0</v>
      </c>
      <c r="Y78" s="690"/>
      <c r="Z78" s="689"/>
      <c r="AA78" s="705">
        <f t="shared" si="22"/>
        <v>0</v>
      </c>
      <c r="AB78" s="690"/>
      <c r="AC78" s="689"/>
      <c r="AD78" s="705">
        <f t="shared" si="23"/>
        <v>0</v>
      </c>
      <c r="AE78" s="690"/>
      <c r="AF78" s="712">
        <f t="shared" si="24"/>
        <v>0</v>
      </c>
      <c r="AG78" s="713">
        <f t="shared" si="24"/>
        <v>0</v>
      </c>
      <c r="AH78" s="715">
        <f t="shared" si="24"/>
        <v>0</v>
      </c>
    </row>
    <row r="79" spans="1:34" s="686" customFormat="1" ht="17.25" customHeight="1">
      <c r="A79" s="734"/>
      <c r="B79" s="689"/>
      <c r="C79" s="705">
        <f t="shared" si="14"/>
        <v>0</v>
      </c>
      <c r="D79" s="690"/>
      <c r="E79" s="689"/>
      <c r="F79" s="705">
        <f t="shared" si="15"/>
        <v>0</v>
      </c>
      <c r="G79" s="690"/>
      <c r="H79" s="689"/>
      <c r="I79" s="705">
        <f t="shared" si="16"/>
        <v>0</v>
      </c>
      <c r="J79" s="690"/>
      <c r="K79" s="689"/>
      <c r="L79" s="705">
        <f t="shared" si="17"/>
        <v>0</v>
      </c>
      <c r="M79" s="690"/>
      <c r="N79" s="689"/>
      <c r="O79" s="705">
        <f t="shared" si="18"/>
        <v>0</v>
      </c>
      <c r="P79" s="690"/>
      <c r="Q79" s="689"/>
      <c r="R79" s="705">
        <f t="shared" si="19"/>
        <v>0</v>
      </c>
      <c r="S79" s="690"/>
      <c r="T79" s="689"/>
      <c r="U79" s="705">
        <f t="shared" si="20"/>
        <v>0</v>
      </c>
      <c r="V79" s="690"/>
      <c r="W79" s="689"/>
      <c r="X79" s="705">
        <f t="shared" si="21"/>
        <v>0</v>
      </c>
      <c r="Y79" s="690"/>
      <c r="Z79" s="689"/>
      <c r="AA79" s="705">
        <f t="shared" si="22"/>
        <v>0</v>
      </c>
      <c r="AB79" s="690"/>
      <c r="AC79" s="689"/>
      <c r="AD79" s="705">
        <f t="shared" si="23"/>
        <v>0</v>
      </c>
      <c r="AE79" s="690"/>
      <c r="AF79" s="712">
        <f t="shared" si="24"/>
        <v>0</v>
      </c>
      <c r="AG79" s="713">
        <f t="shared" si="24"/>
        <v>0</v>
      </c>
      <c r="AH79" s="715">
        <f t="shared" si="24"/>
        <v>0</v>
      </c>
    </row>
    <row r="80" spans="1:34" s="686" customFormat="1" ht="17.25" customHeight="1">
      <c r="A80" s="694"/>
      <c r="B80" s="689"/>
      <c r="C80" s="705">
        <f t="shared" si="14"/>
        <v>0</v>
      </c>
      <c r="D80" s="690"/>
      <c r="E80" s="689"/>
      <c r="F80" s="705">
        <f t="shared" si="15"/>
        <v>0</v>
      </c>
      <c r="G80" s="690"/>
      <c r="H80" s="689"/>
      <c r="I80" s="705">
        <f t="shared" si="16"/>
        <v>0</v>
      </c>
      <c r="J80" s="690"/>
      <c r="K80" s="689"/>
      <c r="L80" s="705">
        <f t="shared" si="17"/>
        <v>0</v>
      </c>
      <c r="M80" s="690"/>
      <c r="N80" s="689"/>
      <c r="O80" s="705">
        <f t="shared" si="18"/>
        <v>0</v>
      </c>
      <c r="P80" s="690"/>
      <c r="Q80" s="689"/>
      <c r="R80" s="705">
        <f t="shared" si="19"/>
        <v>0</v>
      </c>
      <c r="S80" s="690"/>
      <c r="T80" s="689"/>
      <c r="U80" s="705">
        <f t="shared" si="20"/>
        <v>0</v>
      </c>
      <c r="V80" s="690"/>
      <c r="W80" s="689"/>
      <c r="X80" s="705">
        <f t="shared" si="21"/>
        <v>0</v>
      </c>
      <c r="Y80" s="690"/>
      <c r="Z80" s="689"/>
      <c r="AA80" s="705">
        <f t="shared" si="22"/>
        <v>0</v>
      </c>
      <c r="AB80" s="690"/>
      <c r="AC80" s="689"/>
      <c r="AD80" s="705">
        <f t="shared" si="23"/>
        <v>0</v>
      </c>
      <c r="AE80" s="690"/>
      <c r="AF80" s="712">
        <f t="shared" si="24"/>
        <v>0</v>
      </c>
      <c r="AG80" s="713">
        <f t="shared" si="24"/>
        <v>0</v>
      </c>
      <c r="AH80" s="715">
        <f t="shared" si="24"/>
        <v>0</v>
      </c>
    </row>
    <row r="81" spans="1:34" s="686" customFormat="1" ht="17.25" customHeight="1">
      <c r="A81" s="695"/>
      <c r="B81" s="689"/>
      <c r="C81" s="705">
        <f t="shared" si="14"/>
        <v>0</v>
      </c>
      <c r="D81" s="690"/>
      <c r="E81" s="689"/>
      <c r="F81" s="705">
        <f t="shared" si="15"/>
        <v>0</v>
      </c>
      <c r="G81" s="690"/>
      <c r="H81" s="689"/>
      <c r="I81" s="705">
        <f t="shared" si="16"/>
        <v>0</v>
      </c>
      <c r="J81" s="690"/>
      <c r="K81" s="689"/>
      <c r="L81" s="705">
        <f t="shared" si="17"/>
        <v>0</v>
      </c>
      <c r="M81" s="690"/>
      <c r="N81" s="689"/>
      <c r="O81" s="705">
        <f t="shared" si="18"/>
        <v>0</v>
      </c>
      <c r="P81" s="690"/>
      <c r="Q81" s="689"/>
      <c r="R81" s="705">
        <f t="shared" si="19"/>
        <v>0</v>
      </c>
      <c r="S81" s="690"/>
      <c r="T81" s="689"/>
      <c r="U81" s="705">
        <f t="shared" si="20"/>
        <v>0</v>
      </c>
      <c r="V81" s="690"/>
      <c r="W81" s="689"/>
      <c r="X81" s="705">
        <f t="shared" si="21"/>
        <v>0</v>
      </c>
      <c r="Y81" s="690"/>
      <c r="Z81" s="689"/>
      <c r="AA81" s="705">
        <f t="shared" si="22"/>
        <v>0</v>
      </c>
      <c r="AB81" s="690"/>
      <c r="AC81" s="689"/>
      <c r="AD81" s="705">
        <f t="shared" si="23"/>
        <v>0</v>
      </c>
      <c r="AE81" s="690"/>
      <c r="AF81" s="712">
        <f t="shared" si="24"/>
        <v>0</v>
      </c>
      <c r="AG81" s="713">
        <f t="shared" si="24"/>
        <v>0</v>
      </c>
      <c r="AH81" s="715">
        <f t="shared" si="24"/>
        <v>0</v>
      </c>
    </row>
    <row r="82" spans="1:34" s="686" customFormat="1" ht="17.25" customHeight="1">
      <c r="A82" s="694"/>
      <c r="B82" s="689"/>
      <c r="C82" s="705">
        <f t="shared" si="14"/>
        <v>0</v>
      </c>
      <c r="D82" s="690"/>
      <c r="E82" s="689"/>
      <c r="F82" s="705">
        <f t="shared" si="15"/>
        <v>0</v>
      </c>
      <c r="G82" s="690"/>
      <c r="H82" s="689"/>
      <c r="I82" s="705">
        <f t="shared" si="16"/>
        <v>0</v>
      </c>
      <c r="J82" s="690"/>
      <c r="K82" s="689"/>
      <c r="L82" s="705">
        <f t="shared" si="17"/>
        <v>0</v>
      </c>
      <c r="M82" s="690"/>
      <c r="N82" s="689"/>
      <c r="O82" s="705">
        <f t="shared" si="18"/>
        <v>0</v>
      </c>
      <c r="P82" s="690"/>
      <c r="Q82" s="689"/>
      <c r="R82" s="705">
        <f t="shared" si="19"/>
        <v>0</v>
      </c>
      <c r="S82" s="690"/>
      <c r="T82" s="689"/>
      <c r="U82" s="705">
        <f t="shared" si="20"/>
        <v>0</v>
      </c>
      <c r="V82" s="690"/>
      <c r="W82" s="689"/>
      <c r="X82" s="705">
        <f t="shared" si="21"/>
        <v>0</v>
      </c>
      <c r="Y82" s="690"/>
      <c r="Z82" s="689"/>
      <c r="AA82" s="705">
        <f t="shared" si="22"/>
        <v>0</v>
      </c>
      <c r="AB82" s="690"/>
      <c r="AC82" s="689"/>
      <c r="AD82" s="705">
        <f t="shared" si="23"/>
        <v>0</v>
      </c>
      <c r="AE82" s="690"/>
      <c r="AF82" s="712">
        <f t="shared" si="24"/>
        <v>0</v>
      </c>
      <c r="AG82" s="713">
        <f t="shared" si="24"/>
        <v>0</v>
      </c>
      <c r="AH82" s="715">
        <f t="shared" si="2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25">SUM(C71:C82)</f>
        <v>0</v>
      </c>
      <c r="D84" s="709">
        <f t="shared" si="25"/>
        <v>0</v>
      </c>
      <c r="E84" s="708">
        <f>SUM(E71:E82)</f>
        <v>0</v>
      </c>
      <c r="F84" s="705">
        <f t="shared" ref="F84" si="26">SUM(F71:F82)</f>
        <v>0</v>
      </c>
      <c r="G84" s="709">
        <f t="shared" si="25"/>
        <v>0</v>
      </c>
      <c r="H84" s="708">
        <f>SUM(H71:H82)</f>
        <v>0</v>
      </c>
      <c r="I84" s="705">
        <f t="shared" ref="I84:J84" si="27">SUM(I71:I82)</f>
        <v>0</v>
      </c>
      <c r="J84" s="709">
        <f t="shared" si="27"/>
        <v>0</v>
      </c>
      <c r="K84" s="708">
        <f>SUM(K71:K82)</f>
        <v>0</v>
      </c>
      <c r="L84" s="705">
        <f t="shared" ref="L84:M84" si="28">SUM(L71:L82)</f>
        <v>0</v>
      </c>
      <c r="M84" s="709">
        <f t="shared" si="28"/>
        <v>0</v>
      </c>
      <c r="N84" s="708">
        <f>SUM(N71:N82)</f>
        <v>0</v>
      </c>
      <c r="O84" s="705">
        <f t="shared" ref="O84:P84" si="29">SUM(O71:O82)</f>
        <v>0</v>
      </c>
      <c r="P84" s="709">
        <f t="shared" si="29"/>
        <v>0</v>
      </c>
      <c r="Q84" s="708">
        <f>SUM(Q71:Q82)</f>
        <v>0</v>
      </c>
      <c r="R84" s="705">
        <f t="shared" si="25"/>
        <v>0</v>
      </c>
      <c r="S84" s="709">
        <f t="shared" si="25"/>
        <v>0</v>
      </c>
      <c r="T84" s="708">
        <f>SUM(T71:T82)</f>
        <v>0</v>
      </c>
      <c r="U84" s="705">
        <f t="shared" ref="U84:AH84" si="30">SUM(U71:U82)</f>
        <v>0</v>
      </c>
      <c r="V84" s="709">
        <f t="shared" si="30"/>
        <v>0</v>
      </c>
      <c r="W84" s="708">
        <f>SUM(W71:W82)</f>
        <v>0</v>
      </c>
      <c r="X84" s="705">
        <f t="shared" ref="X84:Y84" si="31">SUM(X71:X82)</f>
        <v>0</v>
      </c>
      <c r="Y84" s="709">
        <f t="shared" si="31"/>
        <v>0</v>
      </c>
      <c r="Z84" s="708">
        <f>SUM(Z71:Z82)</f>
        <v>0</v>
      </c>
      <c r="AA84" s="705">
        <f t="shared" ref="AA84:AB84" si="32">SUM(AA71:AA82)</f>
        <v>0</v>
      </c>
      <c r="AB84" s="709">
        <f t="shared" si="32"/>
        <v>0</v>
      </c>
      <c r="AC84" s="708">
        <f>SUM(AC71:AC82)</f>
        <v>0</v>
      </c>
      <c r="AD84" s="705">
        <f t="shared" ref="AD84:AE84" si="33">SUM(AD71:AD82)</f>
        <v>0</v>
      </c>
      <c r="AE84" s="709">
        <f t="shared" si="33"/>
        <v>0</v>
      </c>
      <c r="AF84" s="712">
        <f t="shared" si="30"/>
        <v>0</v>
      </c>
      <c r="AG84" s="713">
        <f>SUM(AG71:AG82)</f>
        <v>0</v>
      </c>
      <c r="AH84" s="714">
        <f t="shared" si="3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34">D87-B87</f>
        <v>0</v>
      </c>
      <c r="D87" s="690"/>
      <c r="E87" s="689"/>
      <c r="F87" s="705">
        <f t="shared" ref="F87:F93" si="35">G87-E87</f>
        <v>0</v>
      </c>
      <c r="G87" s="690"/>
      <c r="H87" s="689"/>
      <c r="I87" s="705">
        <f t="shared" ref="I87:I93" si="36">J87-H87</f>
        <v>0</v>
      </c>
      <c r="J87" s="690"/>
      <c r="K87" s="689"/>
      <c r="L87" s="705">
        <f t="shared" ref="L87:L93" si="37">M87-K87</f>
        <v>0</v>
      </c>
      <c r="M87" s="690"/>
      <c r="N87" s="689"/>
      <c r="O87" s="705">
        <f t="shared" ref="O87:O93" si="38">P87-N87</f>
        <v>0</v>
      </c>
      <c r="P87" s="690"/>
      <c r="Q87" s="689"/>
      <c r="R87" s="705">
        <f t="shared" ref="R87:R93" si="39">S87-Q87</f>
        <v>0</v>
      </c>
      <c r="S87" s="690"/>
      <c r="T87" s="689"/>
      <c r="U87" s="705">
        <f t="shared" ref="U87:U93" si="40">V87-T87</f>
        <v>0</v>
      </c>
      <c r="V87" s="690"/>
      <c r="W87" s="689"/>
      <c r="X87" s="705">
        <f t="shared" ref="X87:X93" si="41">Y87-W87</f>
        <v>0</v>
      </c>
      <c r="Y87" s="690"/>
      <c r="Z87" s="689"/>
      <c r="AA87" s="705">
        <f t="shared" ref="AA87:AA93" si="42">AB87-Z87</f>
        <v>0</v>
      </c>
      <c r="AB87" s="690"/>
      <c r="AC87" s="689"/>
      <c r="AD87" s="705">
        <f t="shared" ref="AD87:AD93" si="43">AE87-AC87</f>
        <v>0</v>
      </c>
      <c r="AE87" s="690"/>
      <c r="AF87" s="712">
        <f t="shared" ref="AF87:AH93" si="44">SUM(B87,E87,H87,K87,N87,Q87,T87,W87,Z87,AC87)</f>
        <v>0</v>
      </c>
      <c r="AG87" s="713">
        <f t="shared" si="44"/>
        <v>0</v>
      </c>
      <c r="AH87" s="715">
        <f t="shared" si="44"/>
        <v>0</v>
      </c>
    </row>
    <row r="88" spans="1:34" s="686" customFormat="1" ht="17.25" customHeight="1">
      <c r="A88" s="694"/>
      <c r="B88" s="689"/>
      <c r="C88" s="705">
        <f t="shared" si="34"/>
        <v>0</v>
      </c>
      <c r="D88" s="690"/>
      <c r="E88" s="689"/>
      <c r="F88" s="705">
        <f t="shared" si="35"/>
        <v>0</v>
      </c>
      <c r="G88" s="690"/>
      <c r="H88" s="689"/>
      <c r="I88" s="705">
        <f t="shared" si="36"/>
        <v>0</v>
      </c>
      <c r="J88" s="690"/>
      <c r="K88" s="689"/>
      <c r="L88" s="705">
        <f t="shared" si="37"/>
        <v>0</v>
      </c>
      <c r="M88" s="690"/>
      <c r="N88" s="689"/>
      <c r="O88" s="705">
        <f t="shared" si="38"/>
        <v>0</v>
      </c>
      <c r="P88" s="690"/>
      <c r="Q88" s="689"/>
      <c r="R88" s="705">
        <f t="shared" si="39"/>
        <v>0</v>
      </c>
      <c r="S88" s="690"/>
      <c r="T88" s="689"/>
      <c r="U88" s="705">
        <f t="shared" si="40"/>
        <v>0</v>
      </c>
      <c r="V88" s="690"/>
      <c r="W88" s="689"/>
      <c r="X88" s="705">
        <f t="shared" si="41"/>
        <v>0</v>
      </c>
      <c r="Y88" s="690"/>
      <c r="Z88" s="689"/>
      <c r="AA88" s="705">
        <f t="shared" si="42"/>
        <v>0</v>
      </c>
      <c r="AB88" s="690"/>
      <c r="AC88" s="689"/>
      <c r="AD88" s="705">
        <f t="shared" si="43"/>
        <v>0</v>
      </c>
      <c r="AE88" s="690"/>
      <c r="AF88" s="712">
        <f t="shared" si="44"/>
        <v>0</v>
      </c>
      <c r="AG88" s="713">
        <f t="shared" si="44"/>
        <v>0</v>
      </c>
      <c r="AH88" s="715">
        <f t="shared" si="44"/>
        <v>0</v>
      </c>
    </row>
    <row r="89" spans="1:34" s="686" customFormat="1" ht="17.25" customHeight="1">
      <c r="A89" s="694"/>
      <c r="B89" s="689"/>
      <c r="C89" s="705">
        <f t="shared" si="34"/>
        <v>0</v>
      </c>
      <c r="D89" s="690"/>
      <c r="E89" s="689"/>
      <c r="F89" s="705">
        <f t="shared" si="35"/>
        <v>0</v>
      </c>
      <c r="G89" s="690"/>
      <c r="H89" s="689"/>
      <c r="I89" s="705">
        <f t="shared" si="36"/>
        <v>0</v>
      </c>
      <c r="J89" s="690"/>
      <c r="K89" s="689"/>
      <c r="L89" s="705">
        <f t="shared" si="37"/>
        <v>0</v>
      </c>
      <c r="M89" s="690"/>
      <c r="N89" s="689"/>
      <c r="O89" s="705">
        <f t="shared" si="38"/>
        <v>0</v>
      </c>
      <c r="P89" s="690"/>
      <c r="Q89" s="689"/>
      <c r="R89" s="705">
        <f t="shared" si="39"/>
        <v>0</v>
      </c>
      <c r="S89" s="690"/>
      <c r="T89" s="689"/>
      <c r="U89" s="705">
        <f t="shared" si="40"/>
        <v>0</v>
      </c>
      <c r="V89" s="690"/>
      <c r="W89" s="689"/>
      <c r="X89" s="705">
        <f t="shared" si="41"/>
        <v>0</v>
      </c>
      <c r="Y89" s="690"/>
      <c r="Z89" s="689"/>
      <c r="AA89" s="705">
        <f t="shared" si="42"/>
        <v>0</v>
      </c>
      <c r="AB89" s="690"/>
      <c r="AC89" s="689"/>
      <c r="AD89" s="705">
        <f t="shared" si="43"/>
        <v>0</v>
      </c>
      <c r="AE89" s="690"/>
      <c r="AF89" s="712">
        <f t="shared" si="44"/>
        <v>0</v>
      </c>
      <c r="AG89" s="713">
        <f t="shared" si="44"/>
        <v>0</v>
      </c>
      <c r="AH89" s="715">
        <f t="shared" si="44"/>
        <v>0</v>
      </c>
    </row>
    <row r="90" spans="1:34" s="686" customFormat="1" ht="17.25" customHeight="1">
      <c r="A90" s="694"/>
      <c r="B90" s="689"/>
      <c r="C90" s="705">
        <f t="shared" si="34"/>
        <v>0</v>
      </c>
      <c r="D90" s="690"/>
      <c r="E90" s="689"/>
      <c r="F90" s="705">
        <f t="shared" si="35"/>
        <v>0</v>
      </c>
      <c r="G90" s="690"/>
      <c r="H90" s="689"/>
      <c r="I90" s="705">
        <f t="shared" si="36"/>
        <v>0</v>
      </c>
      <c r="J90" s="690"/>
      <c r="K90" s="689"/>
      <c r="L90" s="705">
        <f t="shared" si="37"/>
        <v>0</v>
      </c>
      <c r="M90" s="690"/>
      <c r="N90" s="689"/>
      <c r="O90" s="705">
        <f t="shared" si="38"/>
        <v>0</v>
      </c>
      <c r="P90" s="690"/>
      <c r="Q90" s="689"/>
      <c r="R90" s="705">
        <f t="shared" si="39"/>
        <v>0</v>
      </c>
      <c r="S90" s="690"/>
      <c r="T90" s="689"/>
      <c r="U90" s="705">
        <f t="shared" si="40"/>
        <v>0</v>
      </c>
      <c r="V90" s="690"/>
      <c r="W90" s="689"/>
      <c r="X90" s="705">
        <f t="shared" si="41"/>
        <v>0</v>
      </c>
      <c r="Y90" s="690"/>
      <c r="Z90" s="689"/>
      <c r="AA90" s="705">
        <f t="shared" si="42"/>
        <v>0</v>
      </c>
      <c r="AB90" s="690"/>
      <c r="AC90" s="689"/>
      <c r="AD90" s="705">
        <f t="shared" si="43"/>
        <v>0</v>
      </c>
      <c r="AE90" s="690"/>
      <c r="AF90" s="712">
        <f t="shared" si="44"/>
        <v>0</v>
      </c>
      <c r="AG90" s="713">
        <f t="shared" si="44"/>
        <v>0</v>
      </c>
      <c r="AH90" s="715">
        <f t="shared" si="44"/>
        <v>0</v>
      </c>
    </row>
    <row r="91" spans="1:34" s="686" customFormat="1" ht="17.25" customHeight="1">
      <c r="A91" s="694"/>
      <c r="B91" s="689"/>
      <c r="C91" s="705">
        <f t="shared" si="34"/>
        <v>0</v>
      </c>
      <c r="D91" s="690"/>
      <c r="E91" s="689"/>
      <c r="F91" s="705">
        <f t="shared" si="35"/>
        <v>0</v>
      </c>
      <c r="G91" s="690"/>
      <c r="H91" s="689"/>
      <c r="I91" s="705">
        <f t="shared" si="36"/>
        <v>0</v>
      </c>
      <c r="J91" s="690"/>
      <c r="K91" s="689"/>
      <c r="L91" s="705">
        <f t="shared" si="37"/>
        <v>0</v>
      </c>
      <c r="M91" s="690"/>
      <c r="N91" s="689"/>
      <c r="O91" s="705">
        <f t="shared" si="38"/>
        <v>0</v>
      </c>
      <c r="P91" s="690"/>
      <c r="Q91" s="689"/>
      <c r="R91" s="705">
        <f t="shared" si="39"/>
        <v>0</v>
      </c>
      <c r="S91" s="690"/>
      <c r="T91" s="689"/>
      <c r="U91" s="705">
        <f t="shared" si="40"/>
        <v>0</v>
      </c>
      <c r="V91" s="690"/>
      <c r="W91" s="689"/>
      <c r="X91" s="705">
        <f t="shared" si="41"/>
        <v>0</v>
      </c>
      <c r="Y91" s="690"/>
      <c r="Z91" s="689"/>
      <c r="AA91" s="705">
        <f t="shared" si="42"/>
        <v>0</v>
      </c>
      <c r="AB91" s="690"/>
      <c r="AC91" s="689"/>
      <c r="AD91" s="705">
        <f t="shared" si="43"/>
        <v>0</v>
      </c>
      <c r="AE91" s="690"/>
      <c r="AF91" s="712">
        <f t="shared" si="44"/>
        <v>0</v>
      </c>
      <c r="AG91" s="713">
        <f t="shared" si="44"/>
        <v>0</v>
      </c>
      <c r="AH91" s="715">
        <f t="shared" si="44"/>
        <v>0</v>
      </c>
    </row>
    <row r="92" spans="1:34" s="686" customFormat="1" ht="17.25" customHeight="1">
      <c r="A92" s="695"/>
      <c r="B92" s="689"/>
      <c r="C92" s="705">
        <f t="shared" si="34"/>
        <v>0</v>
      </c>
      <c r="D92" s="690"/>
      <c r="E92" s="689"/>
      <c r="F92" s="705">
        <f t="shared" si="35"/>
        <v>0</v>
      </c>
      <c r="G92" s="690"/>
      <c r="H92" s="689"/>
      <c r="I92" s="705">
        <f t="shared" si="36"/>
        <v>0</v>
      </c>
      <c r="J92" s="690"/>
      <c r="K92" s="689"/>
      <c r="L92" s="705">
        <f t="shared" si="37"/>
        <v>0</v>
      </c>
      <c r="M92" s="690"/>
      <c r="N92" s="689"/>
      <c r="O92" s="705">
        <f t="shared" si="38"/>
        <v>0</v>
      </c>
      <c r="P92" s="690"/>
      <c r="Q92" s="689"/>
      <c r="R92" s="705">
        <f t="shared" si="39"/>
        <v>0</v>
      </c>
      <c r="S92" s="690"/>
      <c r="T92" s="689"/>
      <c r="U92" s="705">
        <f t="shared" si="40"/>
        <v>0</v>
      </c>
      <c r="V92" s="690"/>
      <c r="W92" s="689"/>
      <c r="X92" s="705">
        <f t="shared" si="41"/>
        <v>0</v>
      </c>
      <c r="Y92" s="690"/>
      <c r="Z92" s="689"/>
      <c r="AA92" s="705">
        <f t="shared" si="42"/>
        <v>0</v>
      </c>
      <c r="AB92" s="690"/>
      <c r="AC92" s="689"/>
      <c r="AD92" s="705">
        <f t="shared" si="43"/>
        <v>0</v>
      </c>
      <c r="AE92" s="690"/>
      <c r="AF92" s="712">
        <f t="shared" si="44"/>
        <v>0</v>
      </c>
      <c r="AG92" s="713">
        <f t="shared" si="44"/>
        <v>0</v>
      </c>
      <c r="AH92" s="715">
        <f t="shared" si="44"/>
        <v>0</v>
      </c>
    </row>
    <row r="93" spans="1:34" s="686" customFormat="1" ht="17.25" customHeight="1">
      <c r="A93" s="694"/>
      <c r="B93" s="689"/>
      <c r="C93" s="705">
        <f t="shared" si="34"/>
        <v>0</v>
      </c>
      <c r="D93" s="690"/>
      <c r="E93" s="689"/>
      <c r="F93" s="705">
        <f t="shared" si="35"/>
        <v>0</v>
      </c>
      <c r="G93" s="690"/>
      <c r="H93" s="689"/>
      <c r="I93" s="705">
        <f t="shared" si="36"/>
        <v>0</v>
      </c>
      <c r="J93" s="690"/>
      <c r="K93" s="689"/>
      <c r="L93" s="705">
        <f t="shared" si="37"/>
        <v>0</v>
      </c>
      <c r="M93" s="690"/>
      <c r="N93" s="689"/>
      <c r="O93" s="705">
        <f t="shared" si="38"/>
        <v>0</v>
      </c>
      <c r="P93" s="690"/>
      <c r="Q93" s="689"/>
      <c r="R93" s="705">
        <f t="shared" si="39"/>
        <v>0</v>
      </c>
      <c r="S93" s="690"/>
      <c r="T93" s="689"/>
      <c r="U93" s="705">
        <f t="shared" si="40"/>
        <v>0</v>
      </c>
      <c r="V93" s="690"/>
      <c r="W93" s="689"/>
      <c r="X93" s="705">
        <f t="shared" si="41"/>
        <v>0</v>
      </c>
      <c r="Y93" s="690"/>
      <c r="Z93" s="689"/>
      <c r="AA93" s="705">
        <f t="shared" si="42"/>
        <v>0</v>
      </c>
      <c r="AB93" s="690"/>
      <c r="AC93" s="689"/>
      <c r="AD93" s="705">
        <f t="shared" si="43"/>
        <v>0</v>
      </c>
      <c r="AE93" s="690"/>
      <c r="AF93" s="712">
        <f t="shared" si="44"/>
        <v>0</v>
      </c>
      <c r="AG93" s="713">
        <f t="shared" si="44"/>
        <v>0</v>
      </c>
      <c r="AH93" s="715">
        <f t="shared" si="44"/>
        <v>0</v>
      </c>
    </row>
    <row r="94" spans="1:34" s="686" customFormat="1"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ht="20.100000000000001" customHeight="1">
      <c r="A95" s="704" t="s">
        <v>226</v>
      </c>
      <c r="B95" s="708">
        <f>SUM(B87:B93)</f>
        <v>0</v>
      </c>
      <c r="C95" s="705">
        <f t="shared" ref="C95:G95" si="45">SUM(C87:C93)</f>
        <v>0</v>
      </c>
      <c r="D95" s="709">
        <f t="shared" si="45"/>
        <v>0</v>
      </c>
      <c r="E95" s="708">
        <f>SUM(E87:E93)</f>
        <v>0</v>
      </c>
      <c r="F95" s="705">
        <f t="shared" ref="F95" si="46">SUM(F87:F93)</f>
        <v>0</v>
      </c>
      <c r="G95" s="709">
        <f t="shared" si="45"/>
        <v>0</v>
      </c>
      <c r="H95" s="708">
        <f>SUM(H87:H93)</f>
        <v>0</v>
      </c>
      <c r="I95" s="705">
        <f t="shared" ref="I95:J95" si="47">SUM(I87:I93)</f>
        <v>0</v>
      </c>
      <c r="J95" s="709">
        <f t="shared" si="47"/>
        <v>0</v>
      </c>
      <c r="K95" s="708">
        <f>SUM(K87:K93)</f>
        <v>0</v>
      </c>
      <c r="L95" s="705">
        <f t="shared" ref="L95:M95" si="48">SUM(L87:L93)</f>
        <v>0</v>
      </c>
      <c r="M95" s="709">
        <f t="shared" si="48"/>
        <v>0</v>
      </c>
      <c r="N95" s="708">
        <f>SUM(N87:N93)</f>
        <v>0</v>
      </c>
      <c r="O95" s="705">
        <f t="shared" ref="O95:P95" si="49">SUM(O87:O93)</f>
        <v>0</v>
      </c>
      <c r="P95" s="709">
        <f t="shared" si="49"/>
        <v>0</v>
      </c>
      <c r="Q95" s="708">
        <f>SUM(Q87:Q93)</f>
        <v>0</v>
      </c>
      <c r="R95" s="705">
        <f t="shared" ref="R95:AF95" si="50">SUM(R87:R93)</f>
        <v>0</v>
      </c>
      <c r="S95" s="709">
        <f t="shared" si="50"/>
        <v>0</v>
      </c>
      <c r="T95" s="708">
        <f>SUM(T87:T93)</f>
        <v>0</v>
      </c>
      <c r="U95" s="705">
        <f t="shared" si="50"/>
        <v>0</v>
      </c>
      <c r="V95" s="709">
        <f t="shared" si="50"/>
        <v>0</v>
      </c>
      <c r="W95" s="708">
        <f>SUM(W87:W93)</f>
        <v>0</v>
      </c>
      <c r="X95" s="705">
        <f t="shared" ref="X95:Y95" si="51">SUM(X87:X93)</f>
        <v>0</v>
      </c>
      <c r="Y95" s="709">
        <f t="shared" si="51"/>
        <v>0</v>
      </c>
      <c r="Z95" s="708">
        <f>SUM(Z87:Z93)</f>
        <v>0</v>
      </c>
      <c r="AA95" s="705">
        <f t="shared" ref="AA95:AB95" si="52">SUM(AA87:AA93)</f>
        <v>0</v>
      </c>
      <c r="AB95" s="709">
        <f t="shared" si="52"/>
        <v>0</v>
      </c>
      <c r="AC95" s="708">
        <f>SUM(AC87:AC93)</f>
        <v>0</v>
      </c>
      <c r="AD95" s="705">
        <f t="shared" ref="AD95:AE95" si="53">SUM(AD87:AD93)</f>
        <v>0</v>
      </c>
      <c r="AE95" s="709">
        <f t="shared" si="53"/>
        <v>0</v>
      </c>
      <c r="AF95" s="712">
        <f t="shared" si="50"/>
        <v>0</v>
      </c>
      <c r="AG95" s="713">
        <f>SUM(AG87:AG93)</f>
        <v>0</v>
      </c>
      <c r="AH95" s="714">
        <f t="shared" ref="AH95" si="5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(7)'!A59</f>
        <v>Template last modified</v>
      </c>
      <c r="AH97" s="107">
        <f>'Summary (7)'!C59</f>
        <v>44768</v>
      </c>
    </row>
    <row r="110" spans="1:34">
      <c r="C110" s="14"/>
      <c r="D110" s="14"/>
      <c r="E110" s="14"/>
      <c r="F110" s="14"/>
      <c r="AF110" s="14"/>
      <c r="AG110" s="14"/>
    </row>
    <row r="111" spans="1:34">
      <c r="A111" s="104" t="s">
        <v>123</v>
      </c>
      <c r="B111" s="104">
        <f>'Summary (7)'!E73</f>
        <v>1</v>
      </c>
      <c r="C111" s="104">
        <f>'Summary (7)'!F73</f>
        <v>1</v>
      </c>
      <c r="D111" s="104">
        <f>'Summary (7)'!G73</f>
        <v>1</v>
      </c>
      <c r="E111" s="104">
        <f>'Summary (7)'!H73</f>
        <v>2</v>
      </c>
      <c r="F111" s="104">
        <f>'Summary (7)'!I73</f>
        <v>2</v>
      </c>
      <c r="G111" s="104">
        <f>'Summary (7)'!J73</f>
        <v>2</v>
      </c>
      <c r="H111" s="104">
        <f>'Summary (7)'!K73</f>
        <v>3</v>
      </c>
      <c r="I111" s="104">
        <f>'Summary (7)'!L73</f>
        <v>3</v>
      </c>
      <c r="J111" s="104">
        <f>'Summary (7)'!M73</f>
        <v>3</v>
      </c>
      <c r="K111" s="104">
        <f>'Summary (7)'!N73</f>
        <v>4</v>
      </c>
      <c r="L111" s="104">
        <f>'Summary (7)'!O73</f>
        <v>4</v>
      </c>
      <c r="M111" s="104">
        <f>'Summary (7)'!P73</f>
        <v>4</v>
      </c>
      <c r="N111" s="104">
        <f>'Summary (7)'!Q73</f>
        <v>5</v>
      </c>
      <c r="O111" s="104">
        <f>'Summary (7)'!R73</f>
        <v>5</v>
      </c>
      <c r="P111" s="104">
        <f>'Summary (7)'!S73</f>
        <v>5</v>
      </c>
      <c r="Q111" s="104">
        <f>'Summary (7)'!T73</f>
        <v>6</v>
      </c>
      <c r="R111" s="104">
        <f>'Summary (7)'!U73</f>
        <v>6</v>
      </c>
      <c r="S111" s="104">
        <f>'Summary (7)'!V73</f>
        <v>6</v>
      </c>
      <c r="T111" s="104">
        <f>'Summary (7)'!W73</f>
        <v>7</v>
      </c>
      <c r="U111" s="104">
        <f>'Summary (7)'!X73</f>
        <v>7</v>
      </c>
      <c r="V111" s="104">
        <f>'Summary (7)'!Y73</f>
        <v>7</v>
      </c>
      <c r="W111" s="104">
        <f>'Summary (7)'!Z73</f>
        <v>8</v>
      </c>
      <c r="X111" s="104">
        <f>'Summary (7)'!AA73</f>
        <v>8</v>
      </c>
      <c r="Y111" s="104">
        <f>'Summary (7)'!AB73</f>
        <v>8</v>
      </c>
      <c r="Z111" s="104">
        <f>'Summary (7)'!AC73</f>
        <v>9</v>
      </c>
      <c r="AA111" s="104">
        <f>'Summary (7)'!AD73</f>
        <v>9</v>
      </c>
      <c r="AB111" s="104">
        <f>'Summary (7)'!AE73</f>
        <v>9</v>
      </c>
      <c r="AC111" s="104">
        <f>'Summary (7)'!AF73</f>
        <v>10</v>
      </c>
      <c r="AD111" s="104">
        <f>'Summary (7)'!AG73</f>
        <v>10</v>
      </c>
      <c r="AE111" s="104">
        <f>'Summary (7)'!AH73</f>
        <v>10</v>
      </c>
      <c r="AF111" s="104">
        <f>AD111</f>
        <v>10</v>
      </c>
      <c r="AG111" s="104">
        <f>AE111</f>
        <v>10</v>
      </c>
      <c r="AH111" s="104">
        <f>AF111</f>
        <v>10</v>
      </c>
    </row>
    <row r="112" spans="1:34" s="98" customFormat="1">
      <c r="A112" s="105" t="s">
        <v>124</v>
      </c>
      <c r="B112" s="105">
        <f>'Summary (7)'!E74</f>
        <v>45717</v>
      </c>
      <c r="C112" s="105">
        <f>'Summary (7)'!F74</f>
        <v>45717</v>
      </c>
      <c r="D112" s="105">
        <f>'Summary (7)'!G74</f>
        <v>45717</v>
      </c>
      <c r="E112" s="105">
        <f>'Summary (7)'!H74</f>
        <v>45839</v>
      </c>
      <c r="F112" s="105">
        <f>'Summary (7)'!I74</f>
        <v>45839</v>
      </c>
      <c r="G112" s="105">
        <f>'Summary (7)'!J74</f>
        <v>45839</v>
      </c>
      <c r="H112" s="105">
        <f>'Summary (7)'!K74</f>
        <v>46204</v>
      </c>
      <c r="I112" s="105">
        <f>'Summary (7)'!L74</f>
        <v>46204</v>
      </c>
      <c r="J112" s="105">
        <f>'Summary (7)'!M74</f>
        <v>46204</v>
      </c>
      <c r="K112" s="105">
        <f>'Summary (7)'!N74</f>
        <v>46569</v>
      </c>
      <c r="L112" s="105">
        <f>'Summary (7)'!O74</f>
        <v>46569</v>
      </c>
      <c r="M112" s="105">
        <f>'Summary (7)'!P74</f>
        <v>46569</v>
      </c>
      <c r="N112" s="105">
        <f>'Summary (7)'!Q74</f>
        <v>46935</v>
      </c>
      <c r="O112" s="105">
        <f>'Summary (7)'!R74</f>
        <v>46935</v>
      </c>
      <c r="P112" s="105">
        <f>'Summary (7)'!S74</f>
        <v>46935</v>
      </c>
      <c r="Q112" s="105">
        <f>'Summary (7)'!T74</f>
        <v>47300</v>
      </c>
      <c r="R112" s="105">
        <f>'Summary (7)'!U74</f>
        <v>47300</v>
      </c>
      <c r="S112" s="105">
        <f>'Summary (7)'!V74</f>
        <v>47300</v>
      </c>
      <c r="T112" s="105">
        <f>'Summary (7)'!W74</f>
        <v>47665</v>
      </c>
      <c r="U112" s="105">
        <f>'Summary (7)'!X74</f>
        <v>47665</v>
      </c>
      <c r="V112" s="105">
        <f>'Summary (7)'!Y74</f>
        <v>47665</v>
      </c>
      <c r="W112" s="105">
        <f>'Summary (7)'!Z74</f>
        <v>48030</v>
      </c>
      <c r="X112" s="105">
        <f>'Summary (7)'!AA74</f>
        <v>48030</v>
      </c>
      <c r="Y112" s="105">
        <f>'Summary (7)'!AB74</f>
        <v>48030</v>
      </c>
      <c r="Z112" s="105">
        <f>'Summary (7)'!AC74</f>
        <v>48396</v>
      </c>
      <c r="AA112" s="105">
        <f>'Summary (7)'!AD74</f>
        <v>48396</v>
      </c>
      <c r="AB112" s="105">
        <f>'Summary (7)'!AE74</f>
        <v>48396</v>
      </c>
      <c r="AC112" s="105">
        <f>'Summary (7)'!AF74</f>
        <v>48761</v>
      </c>
      <c r="AD112" s="105">
        <f>'Summary (7)'!AG74</f>
        <v>48761</v>
      </c>
      <c r="AE112" s="105">
        <f>'Summary (7)'!AH74</f>
        <v>48761</v>
      </c>
      <c r="AF112" s="105">
        <f>'Summary (7)'!AI74</f>
        <v>45717</v>
      </c>
      <c r="AG112" s="105">
        <f>'Summary (7)'!AJ74</f>
        <v>45717</v>
      </c>
      <c r="AH112" s="105">
        <f>'Summary (7)'!AK74</f>
        <v>45717</v>
      </c>
    </row>
    <row r="113" spans="1:34" s="98" customFormat="1">
      <c r="A113" s="105" t="s">
        <v>125</v>
      </c>
      <c r="B113" s="105">
        <f>'Summary (7)'!E75</f>
        <v>45838</v>
      </c>
      <c r="C113" s="105">
        <f>'Summary (7)'!F75</f>
        <v>45838</v>
      </c>
      <c r="D113" s="105">
        <f>'Summary (7)'!G75</f>
        <v>45838</v>
      </c>
      <c r="E113" s="105">
        <f>'Summary (7)'!H75</f>
        <v>46203</v>
      </c>
      <c r="F113" s="105">
        <f>'Summary (7)'!I75</f>
        <v>46203</v>
      </c>
      <c r="G113" s="105">
        <f>'Summary (7)'!J75</f>
        <v>46203</v>
      </c>
      <c r="H113" s="105">
        <f>'Summary (7)'!K75</f>
        <v>46568</v>
      </c>
      <c r="I113" s="105">
        <f>'Summary (7)'!L75</f>
        <v>46568</v>
      </c>
      <c r="J113" s="105">
        <f>'Summary (7)'!M75</f>
        <v>46568</v>
      </c>
      <c r="K113" s="105">
        <f>'Summary (7)'!N75</f>
        <v>46934</v>
      </c>
      <c r="L113" s="105">
        <f>'Summary (7)'!O75</f>
        <v>46934</v>
      </c>
      <c r="M113" s="105">
        <f>'Summary (7)'!P75</f>
        <v>46934</v>
      </c>
      <c r="N113" s="105">
        <f>'Summary (7)'!Q75</f>
        <v>47299</v>
      </c>
      <c r="O113" s="105">
        <f>'Summary (7)'!R75</f>
        <v>47299</v>
      </c>
      <c r="P113" s="105">
        <f>'Summary (7)'!S75</f>
        <v>47299</v>
      </c>
      <c r="Q113" s="105">
        <f>'Summary (7)'!T75</f>
        <v>47664</v>
      </c>
      <c r="R113" s="105">
        <f>'Summary (7)'!U75</f>
        <v>47664</v>
      </c>
      <c r="S113" s="105">
        <f>'Summary (7)'!V75</f>
        <v>47664</v>
      </c>
      <c r="T113" s="105">
        <f>'Summary (7)'!W75</f>
        <v>48029</v>
      </c>
      <c r="U113" s="105">
        <f>'Summary (7)'!X75</f>
        <v>48029</v>
      </c>
      <c r="V113" s="105">
        <f>'Summary (7)'!Y75</f>
        <v>48029</v>
      </c>
      <c r="W113" s="105">
        <f>'Summary (7)'!Z75</f>
        <v>48395</v>
      </c>
      <c r="X113" s="105">
        <f>'Summary (7)'!AA75</f>
        <v>48395</v>
      </c>
      <c r="Y113" s="105">
        <f>'Summary (7)'!AB75</f>
        <v>48395</v>
      </c>
      <c r="Z113" s="105">
        <f>'Summary (7)'!AC75</f>
        <v>48760</v>
      </c>
      <c r="AA113" s="105">
        <f>'Summary (7)'!AD75</f>
        <v>48760</v>
      </c>
      <c r="AB113" s="105">
        <f>'Summary (7)'!AE75</f>
        <v>48760</v>
      </c>
      <c r="AC113" s="105">
        <f>'Summary (7)'!AF75</f>
        <v>49125</v>
      </c>
      <c r="AD113" s="105">
        <f>'Summary (7)'!AG75</f>
        <v>49125</v>
      </c>
      <c r="AE113" s="105">
        <f>'Summary (7)'!AH75</f>
        <v>49125</v>
      </c>
      <c r="AF113" s="105">
        <f>'Summary (7)'!AI75</f>
        <v>46446</v>
      </c>
      <c r="AG113" s="105">
        <f>'Summary (7)'!AJ75</f>
        <v>46446</v>
      </c>
      <c r="AH113" s="105">
        <f>'Summary (7)'!AK75</f>
        <v>46446</v>
      </c>
    </row>
    <row r="114" spans="1:34">
      <c r="A114" s="104" t="s">
        <v>114</v>
      </c>
      <c r="B114" s="105">
        <f>'Summary (7)'!E76</f>
        <v>45717</v>
      </c>
      <c r="C114" s="105">
        <f>'Summary (7)'!F76</f>
        <v>45717</v>
      </c>
      <c r="D114" s="105">
        <f>'Summary (7)'!G76</f>
        <v>45717</v>
      </c>
      <c r="E114" s="105">
        <f>'Summary (7)'!H76</f>
        <v>45717</v>
      </c>
      <c r="F114" s="105">
        <f>'Summary (7)'!I76</f>
        <v>45717</v>
      </c>
      <c r="G114" s="105">
        <f>'Summary (7)'!J76</f>
        <v>45717</v>
      </c>
      <c r="H114" s="105">
        <f>'Summary (7)'!K76</f>
        <v>45717</v>
      </c>
      <c r="I114" s="105">
        <f>'Summary (7)'!L76</f>
        <v>45717</v>
      </c>
      <c r="J114" s="105">
        <f>'Summary (7)'!M76</f>
        <v>45717</v>
      </c>
      <c r="K114" s="105">
        <f>'Summary (7)'!N76</f>
        <v>45717</v>
      </c>
      <c r="L114" s="105">
        <f>'Summary (7)'!O76</f>
        <v>45717</v>
      </c>
      <c r="M114" s="105">
        <f>'Summary (7)'!P76</f>
        <v>45717</v>
      </c>
      <c r="N114" s="105">
        <f>'Summary (7)'!Q76</f>
        <v>45717</v>
      </c>
      <c r="O114" s="105">
        <f>'Summary (7)'!R76</f>
        <v>45717</v>
      </c>
      <c r="P114" s="105">
        <f>'Summary (7)'!S76</f>
        <v>45717</v>
      </c>
      <c r="Q114" s="105">
        <f>'Summary (7)'!T76</f>
        <v>45717</v>
      </c>
      <c r="R114" s="105">
        <f>'Summary (7)'!U76</f>
        <v>45717</v>
      </c>
      <c r="S114" s="105">
        <f>'Summary (7)'!V76</f>
        <v>45717</v>
      </c>
      <c r="T114" s="105">
        <f>'Summary (7)'!W76</f>
        <v>45717</v>
      </c>
      <c r="U114" s="105">
        <f>'Summary (7)'!X76</f>
        <v>45717</v>
      </c>
      <c r="V114" s="105">
        <f>'Summary (7)'!Y76</f>
        <v>45717</v>
      </c>
      <c r="W114" s="105">
        <f>'Summary (7)'!Z76</f>
        <v>45717</v>
      </c>
      <c r="X114" s="105">
        <f>'Summary (7)'!AA76</f>
        <v>45717</v>
      </c>
      <c r="Y114" s="105">
        <f>'Summary (7)'!AB76</f>
        <v>45717</v>
      </c>
      <c r="Z114" s="105">
        <f>'Summary (7)'!AC76</f>
        <v>45717</v>
      </c>
      <c r="AA114" s="105">
        <f>'Summary (7)'!AD76</f>
        <v>45717</v>
      </c>
      <c r="AB114" s="105">
        <f>'Summary (7)'!AE76</f>
        <v>45717</v>
      </c>
      <c r="AC114" s="105">
        <f>'Summary (7)'!AF76</f>
        <v>45717</v>
      </c>
      <c r="AD114" s="105">
        <f>'Summary (7)'!AG76</f>
        <v>45717</v>
      </c>
      <c r="AE114" s="105">
        <f>'Summary (7)'!AH76</f>
        <v>45717</v>
      </c>
      <c r="AF114" s="105">
        <f>'Summary (7)'!AI76</f>
        <v>45717</v>
      </c>
      <c r="AG114" s="105">
        <f>'Summary (7)'!AJ76</f>
        <v>45717</v>
      </c>
      <c r="AH114" s="105">
        <f>'Summary (7)'!AK76</f>
        <v>45717</v>
      </c>
    </row>
    <row r="115" spans="1:34">
      <c r="A115" s="104" t="s">
        <v>127</v>
      </c>
      <c r="B115" s="111">
        <f>'Summary (7)'!E77</f>
        <v>0</v>
      </c>
      <c r="C115" s="111">
        <f>'Summary (7)'!F77</f>
        <v>0</v>
      </c>
      <c r="D115" s="111">
        <f>'Summary (7)'!G77</f>
        <v>0</v>
      </c>
      <c r="E115" s="111">
        <f>'Summary (7)'!H77</f>
        <v>0</v>
      </c>
      <c r="F115" s="111">
        <f>'Summary (7)'!I77</f>
        <v>0</v>
      </c>
      <c r="G115" s="111">
        <f>'Summary (7)'!J77</f>
        <v>0</v>
      </c>
      <c r="H115" s="111">
        <f>'Summary (7)'!K77</f>
        <v>0</v>
      </c>
      <c r="I115" s="111">
        <f>'Summary (7)'!L77</f>
        <v>0</v>
      </c>
      <c r="J115" s="111">
        <f>'Summary (7)'!M77</f>
        <v>0</v>
      </c>
      <c r="K115" s="111">
        <f>'Summary (7)'!N77</f>
        <v>0</v>
      </c>
      <c r="L115" s="111">
        <f>'Summary (7)'!O77</f>
        <v>0</v>
      </c>
      <c r="M115" s="111">
        <f>'Summary (7)'!P77</f>
        <v>0</v>
      </c>
      <c r="N115" s="111">
        <f>'Summary (7)'!Q77</f>
        <v>0</v>
      </c>
      <c r="O115" s="111">
        <f>'Summary (7)'!R77</f>
        <v>0</v>
      </c>
      <c r="P115" s="111">
        <f>'Summary (7)'!S77</f>
        <v>0</v>
      </c>
      <c r="Q115" s="111">
        <f>'Summary (7)'!T77</f>
        <v>0</v>
      </c>
      <c r="R115" s="111">
        <f>'Summary (7)'!U77</f>
        <v>0</v>
      </c>
      <c r="S115" s="111">
        <f>'Summary (7)'!V77</f>
        <v>0</v>
      </c>
      <c r="T115" s="111">
        <f>'Summary (7)'!W77</f>
        <v>0</v>
      </c>
      <c r="U115" s="111">
        <f>'Summary (7)'!X77</f>
        <v>0</v>
      </c>
      <c r="V115" s="111">
        <f>'Summary (7)'!Y77</f>
        <v>0</v>
      </c>
      <c r="W115" s="111">
        <f>'Summary (7)'!Z77</f>
        <v>0</v>
      </c>
      <c r="X115" s="111">
        <f>'Summary (7)'!AA77</f>
        <v>0</v>
      </c>
      <c r="Y115" s="111">
        <f>'Summary (7)'!AB77</f>
        <v>0</v>
      </c>
      <c r="Z115" s="111">
        <f>'Summary (7)'!AC77</f>
        <v>0</v>
      </c>
      <c r="AA115" s="111">
        <f>'Summary (7)'!AD77</f>
        <v>0</v>
      </c>
      <c r="AB115" s="111">
        <f>'Summary (7)'!AE77</f>
        <v>0</v>
      </c>
      <c r="AC115" s="111">
        <f>'Summary (7)'!AF77</f>
        <v>0</v>
      </c>
      <c r="AD115" s="111">
        <f>'Summary (7)'!AG77</f>
        <v>0</v>
      </c>
      <c r="AE115" s="111">
        <f>'Summary (7)'!AH77</f>
        <v>0</v>
      </c>
    </row>
  </sheetData>
  <sheetProtection formatCells="0" formatColumns="0" formatRows="0" insertHyperlinks="0" sort="0" autoFilter="0" pivotTables="0"/>
  <mergeCells count="16">
    <mergeCell ref="B9:D9"/>
    <mergeCell ref="B3:C3"/>
    <mergeCell ref="B4:C4"/>
    <mergeCell ref="B5:C5"/>
    <mergeCell ref="B6:C6"/>
    <mergeCell ref="B7:C7"/>
    <mergeCell ref="W9:Y9"/>
    <mergeCell ref="Z9:AB9"/>
    <mergeCell ref="AC9:AE9"/>
    <mergeCell ref="AF9:AH9"/>
    <mergeCell ref="E9:G9"/>
    <mergeCell ref="H9:J9"/>
    <mergeCell ref="K9:M9"/>
    <mergeCell ref="N9:P9"/>
    <mergeCell ref="Q9:S9"/>
    <mergeCell ref="T9:V9"/>
  </mergeCells>
  <conditionalFormatting sqref="B13:AE93">
    <cfRule type="expression" dxfId="112" priority="3">
      <formula>$A13=""</formula>
    </cfRule>
  </conditionalFormatting>
  <conditionalFormatting sqref="B13:AE97">
    <cfRule type="expression" dxfId="111" priority="2">
      <formula>B$114&gt;B$113</formula>
    </cfRule>
  </conditionalFormatting>
  <conditionalFormatting sqref="D13:D41 G13:G41 J13:J41 M13:M41 P13:P41 S13:S41 V13:V41 Y13:Y41 AB13:AB41 AE13:AE41 D43:D53 G43:G53 J43:J53 M43:M53 P43:P53 S43:S53 V43:V53 Y43:Y53 AB43:AB53 AE43:AE53 D71:D82 G71:G82 J71:J82 M71:M82 P71:P82 S71:S82 V71:V82 Y71:Y82 AB71:AB82 AE71:AE82 D87:D93 G87:G93 J87:J93 M87:M93 P87:P93 S87:S93 V87:V93 Y87:Y93 AB87:AB93 AE87:AE93">
    <cfRule type="containsBlanks" dxfId="110" priority="10">
      <formula>LEN(TRIM(D13))=0</formula>
    </cfRule>
  </conditionalFormatting>
  <conditionalFormatting sqref="D55:D66 G55:G66 J55:J66 M55:M66 P55:P66 S55:S66 V55:V66 Y55:Y66 AB55:AB66 AE55:AE66">
    <cfRule type="containsBlanks" dxfId="109" priority="4">
      <formula>LEN(TRIM(D55))=0</formula>
    </cfRule>
  </conditionalFormatting>
  <dataValidations count="1">
    <dataValidation type="whole" allowBlank="1" showInputMessage="1" showErrorMessage="1" sqref="D54:D66 G54:G66 J54:J66 M54:M66 P54:P66 S54:S66 V54:V66 Y54:Y66 AB54:AB66 AE54:AE66" xr:uid="{7BC07772-D67F-44CD-AC02-F3DA14B46D0D}">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047BDEE6-9701-4E76-A746-6B1042442312}">
            <xm:f>B$111&gt;'Summary (1)'!$D$6</xm:f>
            <x14:dxf>
              <fill>
                <patternFill>
                  <bgColor theme="0" tint="-0.499984740745262"/>
                </patternFill>
              </fill>
            </x14:dxf>
          </x14:cfRule>
          <xm:sqref>B13:AE95</xm:sqref>
        </x14:conditionalFormatting>
        <x14:conditionalFormatting xmlns:xm="http://schemas.microsoft.com/office/excel/2006/main">
          <x14:cfRule type="expression" priority="18" id="{C2BC0AF2-38BB-48F6-89FE-EDF452D35039}">
            <xm:f>B$111&gt;'Summary (7)'!$D$6</xm:f>
            <x14:dxf>
              <fill>
                <patternFill>
                  <bgColor theme="0" tint="-0.499984740745262"/>
                </patternFill>
              </fill>
            </x14:dxf>
          </x14:cfRule>
          <xm:sqref>B96:AE97 B9:AE12</xm:sqref>
        </x14:conditionalFormatting>
      </x14:conditionalFormatting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0.249977111117893"/>
  </sheetPr>
  <dimension ref="A1:I204"/>
  <sheetViews>
    <sheetView showZeros="0" zoomScale="115" zoomScaleNormal="115" workbookViewId="0">
      <pane ySplit="2" topLeftCell="A155"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505">
        <f>'Summary (7)'!B12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(7)'!A12</f>
        <v>0</v>
      </c>
      <c r="B4" s="7" t="e">
        <f t="array" ref="B4">INDEX('Salary Detail (7)'!$B12:$BS12,0,MATCH(1,('Salary Detail (7)'!$B$11:$BS$11='Budget Narrative (7)'!$B$3)*('Salary Detail (7)'!$B$72:$BS$72='Budget Narrative (7)'!$G$2),0))</f>
        <v>#N/A</v>
      </c>
      <c r="C4" s="442" t="e">
        <f t="array" ref="C4">INDEX('Salary Detail (7)'!$B12:$BS12,0,MATCH(1,('Salary Detail (7)'!$B$10:$BS$10="New")*('Salary Detail (7)'!$B$72:$BS$72='Budget Narrative (7)'!$G$2),0))</f>
        <v>#N/A</v>
      </c>
      <c r="D4" s="24"/>
      <c r="E4" s="24"/>
      <c r="F4" s="468"/>
      <c r="G4" s="8"/>
      <c r="H4" s="9"/>
    </row>
    <row r="5" spans="1:8">
      <c r="A5" s="902">
        <f>'Salary Detail (7)'!A13</f>
        <v>0</v>
      </c>
      <c r="B5" s="7" t="e">
        <f t="array" ref="B5">INDEX('Salary Detail (7)'!$B13:$BS13,0,MATCH(1,('Salary Detail (7)'!$B$11:$BS$11='Budget Narrative (7)'!$B$3)*('Salary Detail (7)'!$B$72:$BS$72='Budget Narrative (7)'!$G$2),0))</f>
        <v>#N/A</v>
      </c>
      <c r="C5" s="442" t="e">
        <f t="array" ref="C5">INDEX('Salary Detail (7)'!$B13:$BS13,0,MATCH(1,('Salary Detail (7)'!$B$10:$BS$10="New")*('Salary Detail (7)'!$B$72:$BS$72='Budget Narrative (7)'!$G$2),0))</f>
        <v>#N/A</v>
      </c>
      <c r="D5" s="24"/>
      <c r="E5" s="12"/>
      <c r="F5" s="468"/>
      <c r="G5" s="8"/>
      <c r="H5" s="9"/>
    </row>
    <row r="6" spans="1:8">
      <c r="A6" s="902">
        <f>'Salary Detail (7)'!A14</f>
        <v>0</v>
      </c>
      <c r="B6" s="7" t="e">
        <f t="array" ref="B6">INDEX('Salary Detail (7)'!$B14:$BS14,0,MATCH(1,('Salary Detail (7)'!$B$11:$BS$11='Budget Narrative (7)'!$B$3)*('Salary Detail (7)'!$B$72:$BS$72='Budget Narrative (7)'!$G$2),0))</f>
        <v>#N/A</v>
      </c>
      <c r="C6" s="442" t="e">
        <f t="array" ref="C6">INDEX('Salary Detail (7)'!$B14:$BS14,0,MATCH(1,('Salary Detail (7)'!$B$10:$BS$10="New")*('Salary Detail (7)'!$B$72:$BS$72='Budget Narrative (7)'!$G$2),0))</f>
        <v>#N/A</v>
      </c>
      <c r="D6" s="24"/>
      <c r="E6" s="12"/>
      <c r="F6" s="468"/>
      <c r="G6" s="8"/>
      <c r="H6" s="9"/>
    </row>
    <row r="7" spans="1:8">
      <c r="A7" s="902">
        <f>'Salary Detail (7)'!A15</f>
        <v>0</v>
      </c>
      <c r="B7" s="7" t="e">
        <f t="array" ref="B7">INDEX('Salary Detail (7)'!$B15:$BS15,0,MATCH(1,('Salary Detail (7)'!$B$11:$BS$11='Budget Narrative (7)'!$B$3)*('Salary Detail (7)'!$B$72:$BS$72='Budget Narrative (7)'!$G$2),0))</f>
        <v>#N/A</v>
      </c>
      <c r="C7" s="442" t="e">
        <f t="array" ref="C7">INDEX('Salary Detail (7)'!$B15:$BS15,0,MATCH(1,('Salary Detail (7)'!$B$10:$BS$10="New")*('Salary Detail (7)'!$B$72:$BS$72='Budget Narrative (7)'!$G$2),0))</f>
        <v>#N/A</v>
      </c>
      <c r="D7" s="24"/>
      <c r="E7" s="12"/>
      <c r="F7" s="468"/>
      <c r="G7" s="8"/>
      <c r="H7" s="9"/>
    </row>
    <row r="8" spans="1:8">
      <c r="A8" s="902">
        <f>'Salary Detail (7)'!A16</f>
        <v>0</v>
      </c>
      <c r="B8" s="7" t="e">
        <f t="array" ref="B8">INDEX('Salary Detail (7)'!$B16:$BS16,0,MATCH(1,('Salary Detail (7)'!$B$11:$BS$11='Budget Narrative (7)'!$B$3)*('Salary Detail (7)'!$B$72:$BS$72='Budget Narrative (7)'!$G$2),0))</f>
        <v>#N/A</v>
      </c>
      <c r="C8" s="442" t="e">
        <f t="array" ref="C8">INDEX('Salary Detail (7)'!$B16:$BS16,0,MATCH(1,('Salary Detail (7)'!$B$10:$BS$10="New")*('Salary Detail (7)'!$B$72:$BS$72='Budget Narrative (7)'!$G$2),0))</f>
        <v>#N/A</v>
      </c>
      <c r="D8" s="24"/>
      <c r="E8" s="12"/>
      <c r="F8" s="468"/>
      <c r="G8" s="8"/>
      <c r="H8" s="9"/>
    </row>
    <row r="9" spans="1:8">
      <c r="A9" s="902">
        <f>'Salary Detail (7)'!A17</f>
        <v>0</v>
      </c>
      <c r="B9" s="7" t="e">
        <f t="array" ref="B9">INDEX('Salary Detail (7)'!$B17:$BS17,0,MATCH(1,('Salary Detail (7)'!$B$11:$BS$11='Budget Narrative (7)'!$B$3)*('Salary Detail (7)'!$B$72:$BS$72='Budget Narrative (7)'!$G$2),0))</f>
        <v>#N/A</v>
      </c>
      <c r="C9" s="442" t="e">
        <f t="array" ref="C9">INDEX('Salary Detail (7)'!$B17:$BS17,0,MATCH(1,('Salary Detail (7)'!$B$10:$BS$10="New")*('Salary Detail (7)'!$B$72:$BS$72='Budget Narrative (7)'!$G$2),0))</f>
        <v>#N/A</v>
      </c>
      <c r="D9" s="24"/>
      <c r="E9" s="12"/>
      <c r="F9" s="468"/>
      <c r="G9" s="8"/>
      <c r="H9" s="9"/>
    </row>
    <row r="10" spans="1:8">
      <c r="A10" s="902">
        <f>'Salary Detail (7)'!A18</f>
        <v>0</v>
      </c>
      <c r="B10" s="7" t="e">
        <f t="array" ref="B10">INDEX('Salary Detail (7)'!$B18:$BS18,0,MATCH(1,('Salary Detail (7)'!$B$11:$BS$11='Budget Narrative (7)'!$B$3)*('Salary Detail (7)'!$B$72:$BS$72='Budget Narrative (7)'!$G$2),0))</f>
        <v>#N/A</v>
      </c>
      <c r="C10" s="442" t="e">
        <f t="array" ref="C10">INDEX('Salary Detail (7)'!$B18:$BS18,0,MATCH(1,('Salary Detail (7)'!$B$10:$BS$10="New")*('Salary Detail (7)'!$B$72:$BS$72='Budget Narrative (7)'!$G$2),0))</f>
        <v>#N/A</v>
      </c>
      <c r="D10" s="24"/>
      <c r="E10" s="12"/>
      <c r="F10" s="468"/>
      <c r="G10" s="8"/>
      <c r="H10" s="9"/>
    </row>
    <row r="11" spans="1:8">
      <c r="A11" s="902">
        <f>'Salary Detail (7)'!A19</f>
        <v>0</v>
      </c>
      <c r="B11" s="7" t="e">
        <f t="array" ref="B11">INDEX('Salary Detail (7)'!$B19:$BS19,0,MATCH(1,('Salary Detail (7)'!$B$11:$BS$11='Budget Narrative (7)'!$B$3)*('Salary Detail (7)'!$B$72:$BS$72='Budget Narrative (7)'!$G$2),0))</f>
        <v>#N/A</v>
      </c>
      <c r="C11" s="442" t="e">
        <f t="array" ref="C11">INDEX('Salary Detail (7)'!$B19:$BS19,0,MATCH(1,('Salary Detail (7)'!$B$10:$BS$10="New")*('Salary Detail (7)'!$B$72:$BS$72='Budget Narrative (7)'!$G$2),0))</f>
        <v>#N/A</v>
      </c>
      <c r="D11" s="24"/>
      <c r="E11" s="12"/>
      <c r="F11" s="468"/>
      <c r="G11" s="8"/>
      <c r="H11" s="9"/>
    </row>
    <row r="12" spans="1:8">
      <c r="A12" s="902">
        <f>'Salary Detail (7)'!A20</f>
        <v>0</v>
      </c>
      <c r="B12" s="7" t="e">
        <f t="array" ref="B12">INDEX('Salary Detail (7)'!$B20:$BS20,0,MATCH(1,('Salary Detail (7)'!$B$11:$BS$11='Budget Narrative (7)'!$B$3)*('Salary Detail (7)'!$B$72:$BS$72='Budget Narrative (7)'!$G$2),0))</f>
        <v>#N/A</v>
      </c>
      <c r="C12" s="442" t="e">
        <f t="array" ref="C12">INDEX('Salary Detail (7)'!$B20:$BS20,0,MATCH(1,('Salary Detail (7)'!$B$10:$BS$10="New")*('Salary Detail (7)'!$B$72:$BS$72='Budget Narrative (7)'!$G$2),0))</f>
        <v>#N/A</v>
      </c>
      <c r="D12" s="24"/>
      <c r="E12" s="12"/>
      <c r="F12" s="468"/>
      <c r="G12" s="8"/>
      <c r="H12" s="9"/>
    </row>
    <row r="13" spans="1:8">
      <c r="A13" s="902">
        <f>'Salary Detail (7)'!A21</f>
        <v>0</v>
      </c>
      <c r="B13" s="7" t="e">
        <f t="array" ref="B13">INDEX('Salary Detail (7)'!$B21:$BS21,0,MATCH(1,('Salary Detail (7)'!$B$11:$BS$11='Budget Narrative (7)'!$B$3)*('Salary Detail (7)'!$B$72:$BS$72='Budget Narrative (7)'!$G$2),0))</f>
        <v>#N/A</v>
      </c>
      <c r="C13" s="442" t="e">
        <f t="array" ref="C13">INDEX('Salary Detail (7)'!$B21:$BS21,0,MATCH(1,('Salary Detail (7)'!$B$10:$BS$10="New")*('Salary Detail (7)'!$B$72:$BS$72='Budget Narrative (7)'!$G$2),0))</f>
        <v>#N/A</v>
      </c>
      <c r="D13" s="24"/>
      <c r="E13" s="12"/>
      <c r="F13" s="468"/>
      <c r="G13" s="8"/>
      <c r="H13" s="9"/>
    </row>
    <row r="14" spans="1:8">
      <c r="A14" s="902">
        <f>'Salary Detail (7)'!A22</f>
        <v>0</v>
      </c>
      <c r="B14" s="7" t="e">
        <f t="array" ref="B14">INDEX('Salary Detail (7)'!$B22:$BS22,0,MATCH(1,('Salary Detail (7)'!$B$11:$BS$11='Budget Narrative (7)'!$B$3)*('Salary Detail (7)'!$B$72:$BS$72='Budget Narrative (7)'!$G$2),0))</f>
        <v>#N/A</v>
      </c>
      <c r="C14" s="442" t="e">
        <f t="array" ref="C14">INDEX('Salary Detail (7)'!$B22:$BS22,0,MATCH(1,('Salary Detail (7)'!$B$10:$BS$10="New")*('Salary Detail (7)'!$B$72:$BS$72='Budget Narrative (7)'!$G$2),0))</f>
        <v>#N/A</v>
      </c>
      <c r="D14" s="24"/>
      <c r="E14" s="12"/>
      <c r="F14" s="468"/>
      <c r="G14" s="8"/>
      <c r="H14" s="9"/>
    </row>
    <row r="15" spans="1:8">
      <c r="A15" s="902">
        <f>'Salary Detail (7)'!A23</f>
        <v>0</v>
      </c>
      <c r="B15" s="7" t="e">
        <f t="array" ref="B15">INDEX('Salary Detail (7)'!$B23:$BS23,0,MATCH(1,('Salary Detail (7)'!$B$11:$BS$11='Budget Narrative (7)'!$B$3)*('Salary Detail (7)'!$B$72:$BS$72='Budget Narrative (7)'!$G$2),0))</f>
        <v>#N/A</v>
      </c>
      <c r="C15" s="442" t="e">
        <f t="array" ref="C15">INDEX('Salary Detail (7)'!$B23:$BS23,0,MATCH(1,('Salary Detail (7)'!$B$10:$BS$10="New")*('Salary Detail (7)'!$B$72:$BS$72='Budget Narrative (7)'!$G$2),0))</f>
        <v>#N/A</v>
      </c>
      <c r="D15" s="24"/>
      <c r="E15" s="12"/>
      <c r="F15" s="468"/>
      <c r="G15" s="8"/>
      <c r="H15" s="9"/>
    </row>
    <row r="16" spans="1:8">
      <c r="A16" s="902">
        <f>'Salary Detail (7)'!A24</f>
        <v>0</v>
      </c>
      <c r="B16" s="7" t="e">
        <f t="array" ref="B16">INDEX('Salary Detail (7)'!$B24:$BS24,0,MATCH(1,('Salary Detail (7)'!$B$11:$BS$11='Budget Narrative (7)'!$B$3)*('Salary Detail (7)'!$B$72:$BS$72='Budget Narrative (7)'!$G$2),0))</f>
        <v>#N/A</v>
      </c>
      <c r="C16" s="442" t="e">
        <f t="array" ref="C16">INDEX('Salary Detail (7)'!$B24:$BS24,0,MATCH(1,('Salary Detail (7)'!$B$10:$BS$10="New")*('Salary Detail (7)'!$B$72:$BS$72='Budget Narrative (7)'!$G$2),0))</f>
        <v>#N/A</v>
      </c>
      <c r="D16" s="24"/>
      <c r="E16" s="12"/>
      <c r="F16" s="468"/>
      <c r="G16" s="8"/>
      <c r="H16" s="9"/>
    </row>
    <row r="17" spans="1:8">
      <c r="A17" s="902">
        <f>'Salary Detail (7)'!A25</f>
        <v>0</v>
      </c>
      <c r="B17" s="7" t="e">
        <f t="array" ref="B17">INDEX('Salary Detail (7)'!$B25:$BS25,0,MATCH(1,('Salary Detail (7)'!$B$11:$BS$11='Budget Narrative (7)'!$B$3)*('Salary Detail (7)'!$B$72:$BS$72='Budget Narrative (7)'!$G$2),0))</f>
        <v>#N/A</v>
      </c>
      <c r="C17" s="442" t="e">
        <f t="array" ref="C17">INDEX('Salary Detail (7)'!$B25:$BS25,0,MATCH(1,('Salary Detail (7)'!$B$10:$BS$10="New")*('Salary Detail (7)'!$B$72:$BS$72='Budget Narrative (7)'!$G$2),0))</f>
        <v>#N/A</v>
      </c>
      <c r="D17" s="24"/>
      <c r="E17" s="12"/>
      <c r="F17" s="468"/>
      <c r="G17" s="8"/>
      <c r="H17" s="9"/>
    </row>
    <row r="18" spans="1:8">
      <c r="A18" s="902">
        <f>'Salary Detail (7)'!A26</f>
        <v>0</v>
      </c>
      <c r="B18" s="7" t="e">
        <f t="array" ref="B18">INDEX('Salary Detail (7)'!$B26:$BS26,0,MATCH(1,('Salary Detail (7)'!$B$11:$BS$11='Budget Narrative (7)'!$B$3)*('Salary Detail (7)'!$B$72:$BS$72='Budget Narrative (7)'!$G$2),0))</f>
        <v>#N/A</v>
      </c>
      <c r="C18" s="442" t="e">
        <f t="array" ref="C18">INDEX('Salary Detail (7)'!$B26:$BS26,0,MATCH(1,('Salary Detail (7)'!$B$10:$BS$10="New")*('Salary Detail (7)'!$B$72:$BS$72='Budget Narrative (7)'!$G$2),0))</f>
        <v>#N/A</v>
      </c>
      <c r="D18" s="24"/>
      <c r="E18" s="12"/>
      <c r="F18" s="468"/>
      <c r="G18" s="8"/>
      <c r="H18" s="9"/>
    </row>
    <row r="19" spans="1:8">
      <c r="A19" s="902">
        <f>'Salary Detail (7)'!A27</f>
        <v>0</v>
      </c>
      <c r="B19" s="7" t="e">
        <f t="array" ref="B19">INDEX('Salary Detail (7)'!$B27:$BS27,0,MATCH(1,('Salary Detail (7)'!$B$11:$BS$11='Budget Narrative (7)'!$B$3)*('Salary Detail (7)'!$B$72:$BS$72='Budget Narrative (7)'!$G$2),0))</f>
        <v>#N/A</v>
      </c>
      <c r="C19" s="442" t="e">
        <f t="array" ref="C19">INDEX('Salary Detail (7)'!$B27:$BS27,0,MATCH(1,('Salary Detail (7)'!$B$10:$BS$10="New")*('Salary Detail (7)'!$B$72:$BS$72='Budget Narrative (7)'!$G$2),0))</f>
        <v>#N/A</v>
      </c>
      <c r="D19" s="24"/>
      <c r="E19" s="12"/>
      <c r="F19" s="468"/>
      <c r="G19" s="8"/>
      <c r="H19" s="9"/>
    </row>
    <row r="20" spans="1:8">
      <c r="A20" s="902">
        <f>'Salary Detail (7)'!A28</f>
        <v>0</v>
      </c>
      <c r="B20" s="7" t="e">
        <f t="array" ref="B20">INDEX('Salary Detail (7)'!$B28:$BS28,0,MATCH(1,('Salary Detail (7)'!$B$11:$BS$11='Budget Narrative (7)'!$B$3)*('Salary Detail (7)'!$B$72:$BS$72='Budget Narrative (7)'!$G$2),0))</f>
        <v>#N/A</v>
      </c>
      <c r="C20" s="442" t="e">
        <f t="array" ref="C20">INDEX('Salary Detail (7)'!$B28:$BS28,0,MATCH(1,('Salary Detail (7)'!$B$10:$BS$10="New")*('Salary Detail (7)'!$B$72:$BS$72='Budget Narrative (7)'!$G$2),0))</f>
        <v>#N/A</v>
      </c>
      <c r="D20" s="24"/>
      <c r="E20" s="12"/>
      <c r="F20" s="468"/>
      <c r="G20" s="8"/>
      <c r="H20" s="9"/>
    </row>
    <row r="21" spans="1:8">
      <c r="A21" s="902">
        <f>'Salary Detail (7)'!A29</f>
        <v>0</v>
      </c>
      <c r="B21" s="7" t="e">
        <f t="array" ref="B21">INDEX('Salary Detail (7)'!$B29:$BS29,0,MATCH(1,('Salary Detail (7)'!$B$11:$BS$11='Budget Narrative (7)'!$B$3)*('Salary Detail (7)'!$B$72:$BS$72='Budget Narrative (7)'!$G$2),0))</f>
        <v>#N/A</v>
      </c>
      <c r="C21" s="442" t="e">
        <f t="array" ref="C21">INDEX('Salary Detail (7)'!$B29:$BS29,0,MATCH(1,('Salary Detail (7)'!$B$10:$BS$10="New")*('Salary Detail (7)'!$B$72:$BS$72='Budget Narrative (7)'!$G$2),0))</f>
        <v>#N/A</v>
      </c>
      <c r="D21" s="24"/>
      <c r="E21" s="12"/>
      <c r="F21" s="468"/>
      <c r="G21" s="8"/>
      <c r="H21" s="9"/>
    </row>
    <row r="22" spans="1:8">
      <c r="A22" s="902">
        <f>'Salary Detail (7)'!A30</f>
        <v>0</v>
      </c>
      <c r="B22" s="7" t="e">
        <f t="array" ref="B22">INDEX('Salary Detail (7)'!$B30:$BS30,0,MATCH(1,('Salary Detail (7)'!$B$11:$BS$11='Budget Narrative (7)'!$B$3)*('Salary Detail (7)'!$B$72:$BS$72='Budget Narrative (7)'!$G$2),0))</f>
        <v>#N/A</v>
      </c>
      <c r="C22" s="442" t="e">
        <f t="array" ref="C22">INDEX('Salary Detail (7)'!$B30:$BS30,0,MATCH(1,('Salary Detail (7)'!$B$10:$BS$10="New")*('Salary Detail (7)'!$B$72:$BS$72='Budget Narrative (7)'!$G$2),0))</f>
        <v>#N/A</v>
      </c>
      <c r="D22" s="24"/>
      <c r="E22" s="12"/>
      <c r="F22" s="468"/>
      <c r="G22" s="8"/>
      <c r="H22" s="9"/>
    </row>
    <row r="23" spans="1:8">
      <c r="A23" s="902">
        <f>'Salary Detail (7)'!A31</f>
        <v>0</v>
      </c>
      <c r="B23" s="7" t="e">
        <f t="array" ref="B23">INDEX('Salary Detail (7)'!$B31:$BS31,0,MATCH(1,('Salary Detail (7)'!$B$11:$BS$11='Budget Narrative (7)'!$B$3)*('Salary Detail (7)'!$B$72:$BS$72='Budget Narrative (7)'!$G$2),0))</f>
        <v>#N/A</v>
      </c>
      <c r="C23" s="442" t="e">
        <f t="array" ref="C23">INDEX('Salary Detail (7)'!$B31:$BS31,0,MATCH(1,('Salary Detail (7)'!$B$10:$BS$10="New")*('Salary Detail (7)'!$B$72:$BS$72='Budget Narrative (7)'!$G$2),0))</f>
        <v>#N/A</v>
      </c>
      <c r="D23" s="24"/>
      <c r="E23" s="12"/>
      <c r="F23" s="468"/>
      <c r="G23" s="8"/>
      <c r="H23" s="9"/>
    </row>
    <row r="24" spans="1:8">
      <c r="A24" s="902">
        <f>'Salary Detail (7)'!A32</f>
        <v>0</v>
      </c>
      <c r="B24" s="7" t="e">
        <f t="array" ref="B24">INDEX('Salary Detail (7)'!$B32:$BS32,0,MATCH(1,('Salary Detail (7)'!$B$11:$BS$11='Budget Narrative (7)'!$B$3)*('Salary Detail (7)'!$B$72:$BS$72='Budget Narrative (7)'!$G$2),0))</f>
        <v>#N/A</v>
      </c>
      <c r="C24" s="442" t="e">
        <f t="array" ref="C24">INDEX('Salary Detail (7)'!$B32:$BS32,0,MATCH(1,('Salary Detail (7)'!$B$10:$BS$10="New")*('Salary Detail (7)'!$B$72:$BS$72='Budget Narrative (7)'!$G$2),0))</f>
        <v>#N/A</v>
      </c>
      <c r="D24" s="24"/>
      <c r="E24" s="12"/>
      <c r="F24" s="468"/>
      <c r="G24" s="8"/>
      <c r="H24" s="9"/>
    </row>
    <row r="25" spans="1:8">
      <c r="A25" s="902">
        <f>'Salary Detail (7)'!A33</f>
        <v>0</v>
      </c>
      <c r="B25" s="7" t="e">
        <f t="array" ref="B25">INDEX('Salary Detail (7)'!$B33:$BS33,0,MATCH(1,('Salary Detail (7)'!$B$11:$BS$11='Budget Narrative (7)'!$B$3)*('Salary Detail (7)'!$B$72:$BS$72='Budget Narrative (7)'!$G$2),0))</f>
        <v>#N/A</v>
      </c>
      <c r="C25" s="442" t="e">
        <f t="array" ref="C25">INDEX('Salary Detail (7)'!$B33:$BS33,0,MATCH(1,('Salary Detail (7)'!$B$10:$BS$10="New")*('Salary Detail (7)'!$B$72:$BS$72='Budget Narrative (7)'!$G$2),0))</f>
        <v>#N/A</v>
      </c>
      <c r="D25" s="24"/>
      <c r="E25" s="12"/>
      <c r="F25" s="468"/>
      <c r="G25" s="8"/>
      <c r="H25" s="9"/>
    </row>
    <row r="26" spans="1:8">
      <c r="A26" s="902">
        <f>'Salary Detail (7)'!A34</f>
        <v>0</v>
      </c>
      <c r="B26" s="7" t="e">
        <f t="array" ref="B26">INDEX('Salary Detail (7)'!$B34:$BS34,0,MATCH(1,('Salary Detail (7)'!$B$11:$BS$11='Budget Narrative (7)'!$B$3)*('Salary Detail (7)'!$B$72:$BS$72='Budget Narrative (7)'!$G$2),0))</f>
        <v>#N/A</v>
      </c>
      <c r="C26" s="442" t="e">
        <f t="array" ref="C26">INDEX('Salary Detail (7)'!$B34:$BS34,0,MATCH(1,('Salary Detail (7)'!$B$10:$BS$10="New")*('Salary Detail (7)'!$B$72:$BS$72='Budget Narrative (7)'!$G$2),0))</f>
        <v>#N/A</v>
      </c>
      <c r="D26" s="24"/>
      <c r="E26" s="12"/>
      <c r="F26" s="468"/>
      <c r="G26" s="8"/>
      <c r="H26" s="9"/>
    </row>
    <row r="27" spans="1:8">
      <c r="A27" s="902">
        <f>'Salary Detail (7)'!A35</f>
        <v>0</v>
      </c>
      <c r="B27" s="7" t="e">
        <f t="array" ref="B27">INDEX('Salary Detail (7)'!$B35:$BS35,0,MATCH(1,('Salary Detail (7)'!$B$11:$BS$11='Budget Narrative (7)'!$B$3)*('Salary Detail (7)'!$B$72:$BS$72='Budget Narrative (7)'!$G$2),0))</f>
        <v>#N/A</v>
      </c>
      <c r="C27" s="442" t="e">
        <f t="array" ref="C27">INDEX('Salary Detail (7)'!$B35:$BS35,0,MATCH(1,('Salary Detail (7)'!$B$10:$BS$10="New")*('Salary Detail (7)'!$B$72:$BS$72='Budget Narrative (7)'!$G$2),0))</f>
        <v>#N/A</v>
      </c>
      <c r="D27" s="24"/>
      <c r="E27" s="12"/>
      <c r="F27" s="468"/>
      <c r="G27" s="8"/>
      <c r="H27" s="9"/>
    </row>
    <row r="28" spans="1:8">
      <c r="A28" s="902">
        <f>'Salary Detail (7)'!A36</f>
        <v>0</v>
      </c>
      <c r="B28" s="7" t="e">
        <f t="array" ref="B28">INDEX('Salary Detail (7)'!$B36:$BS36,0,MATCH(1,('Salary Detail (7)'!$B$11:$BS$11='Budget Narrative (7)'!$B$3)*('Salary Detail (7)'!$B$72:$BS$72='Budget Narrative (7)'!$G$2),0))</f>
        <v>#N/A</v>
      </c>
      <c r="C28" s="442" t="e">
        <f t="array" ref="C28">INDEX('Salary Detail (7)'!$B36:$BS36,0,MATCH(1,('Salary Detail (7)'!$B$10:$BS$10="New")*('Salary Detail (7)'!$B$72:$BS$72='Budget Narrative (7)'!$G$2),0))</f>
        <v>#N/A</v>
      </c>
      <c r="D28" s="24"/>
      <c r="E28" s="12"/>
      <c r="F28" s="468"/>
      <c r="G28" s="8"/>
      <c r="H28" s="9"/>
    </row>
    <row r="29" spans="1:8">
      <c r="A29" s="902">
        <f>'Salary Detail (7)'!A37</f>
        <v>0</v>
      </c>
      <c r="B29" s="7" t="e">
        <f t="array" ref="B29">INDEX('Salary Detail (7)'!$B37:$BS37,0,MATCH(1,('Salary Detail (7)'!$B$11:$BS$11='Budget Narrative (7)'!$B$3)*('Salary Detail (7)'!$B$72:$BS$72='Budget Narrative (7)'!$G$2),0))</f>
        <v>#N/A</v>
      </c>
      <c r="C29" s="442" t="e">
        <f t="array" ref="C29">INDEX('Salary Detail (7)'!$B37:$BS37,0,MATCH(1,('Salary Detail (7)'!$B$10:$BS$10="New")*('Salary Detail (7)'!$B$72:$BS$72='Budget Narrative (7)'!$G$2),0))</f>
        <v>#N/A</v>
      </c>
      <c r="D29" s="24"/>
      <c r="E29" s="12"/>
      <c r="F29" s="468"/>
      <c r="G29" s="8"/>
      <c r="H29" s="9"/>
    </row>
    <row r="30" spans="1:8">
      <c r="A30" s="902">
        <f>'Salary Detail (7)'!A38</f>
        <v>0</v>
      </c>
      <c r="B30" s="7" t="e">
        <f t="array" ref="B30">INDEX('Salary Detail (7)'!$B38:$BS38,0,MATCH(1,('Salary Detail (7)'!$B$11:$BS$11='Budget Narrative (7)'!$B$3)*('Salary Detail (7)'!$B$72:$BS$72='Budget Narrative (7)'!$G$2),0))</f>
        <v>#N/A</v>
      </c>
      <c r="C30" s="442" t="e">
        <f t="array" ref="C30">INDEX('Salary Detail (7)'!$B38:$BS38,0,MATCH(1,('Salary Detail (7)'!$B$10:$BS$10="New")*('Salary Detail (7)'!$B$72:$BS$72='Budget Narrative (7)'!$G$2),0))</f>
        <v>#N/A</v>
      </c>
      <c r="D30" s="24"/>
      <c r="E30" s="12"/>
      <c r="F30" s="468"/>
      <c r="G30" s="8"/>
      <c r="H30" s="9"/>
    </row>
    <row r="31" spans="1:8">
      <c r="A31" s="902">
        <f>'Salary Detail (7)'!A39</f>
        <v>0</v>
      </c>
      <c r="B31" s="7" t="e">
        <f t="array" ref="B31">INDEX('Salary Detail (7)'!$B39:$BS39,0,MATCH(1,('Salary Detail (7)'!$B$11:$BS$11='Budget Narrative (7)'!$B$3)*('Salary Detail (7)'!$B$72:$BS$72='Budget Narrative (7)'!$G$2),0))</f>
        <v>#N/A</v>
      </c>
      <c r="C31" s="442" t="e">
        <f t="array" ref="C31">INDEX('Salary Detail (7)'!$B39:$BS39,0,MATCH(1,('Salary Detail (7)'!$B$10:$BS$10="New")*('Salary Detail (7)'!$B$72:$BS$72='Budget Narrative (7)'!$G$2),0))</f>
        <v>#N/A</v>
      </c>
      <c r="D31" s="24"/>
      <c r="E31" s="12"/>
      <c r="F31" s="468"/>
      <c r="G31" s="8"/>
      <c r="H31" s="9"/>
    </row>
    <row r="32" spans="1:8">
      <c r="A32" s="902">
        <f>'Salary Detail (7)'!A40</f>
        <v>0</v>
      </c>
      <c r="B32" s="7" t="e">
        <f t="array" ref="B32">INDEX('Salary Detail (7)'!$B40:$BS40,0,MATCH(1,('Salary Detail (7)'!$B$11:$BS$11='Budget Narrative (7)'!$B$3)*('Salary Detail (7)'!$B$72:$BS$72='Budget Narrative (7)'!$G$2),0))</f>
        <v>#N/A</v>
      </c>
      <c r="C32" s="442" t="e">
        <f t="array" ref="C32">INDEX('Salary Detail (7)'!$B40:$BS40,0,MATCH(1,('Salary Detail (7)'!$B$10:$BS$10="New")*('Salary Detail (7)'!$B$72:$BS$72='Budget Narrative (7)'!$G$2),0))</f>
        <v>#N/A</v>
      </c>
      <c r="D32" s="24"/>
      <c r="E32" s="12"/>
      <c r="F32" s="468"/>
      <c r="G32" s="8"/>
      <c r="H32" s="9"/>
    </row>
    <row r="33" spans="1:8">
      <c r="A33" s="902">
        <f>'Salary Detail (7)'!A41</f>
        <v>0</v>
      </c>
      <c r="B33" s="7" t="e">
        <f t="array" ref="B33">INDEX('Salary Detail (7)'!$B41:$BS41,0,MATCH(1,('Salary Detail (7)'!$B$11:$BS$11='Budget Narrative (7)'!$B$3)*('Salary Detail (7)'!$B$72:$BS$72='Budget Narrative (7)'!$G$2),0))</f>
        <v>#N/A</v>
      </c>
      <c r="C33" s="442" t="e">
        <f t="array" ref="C33">INDEX('Salary Detail (7)'!$B41:$BS41,0,MATCH(1,('Salary Detail (7)'!$B$10:$BS$10="New")*('Salary Detail (7)'!$B$72:$BS$72='Budget Narrative (7)'!$G$2),0))</f>
        <v>#N/A</v>
      </c>
      <c r="D33" s="24"/>
      <c r="E33" s="12"/>
      <c r="F33" s="468"/>
      <c r="G33" s="8"/>
      <c r="H33" s="9"/>
    </row>
    <row r="34" spans="1:8">
      <c r="A34" s="902">
        <f>'Salary Detail (7)'!A42</f>
        <v>0</v>
      </c>
      <c r="B34" s="7" t="e">
        <f t="array" ref="B34">INDEX('Salary Detail (7)'!$B42:$BS42,0,MATCH(1,('Salary Detail (7)'!$B$11:$BS$11='Budget Narrative (7)'!$B$3)*('Salary Detail (7)'!$B$72:$BS$72='Budget Narrative (7)'!$G$2),0))</f>
        <v>#N/A</v>
      </c>
      <c r="C34" s="442" t="e">
        <f t="array" ref="C34">INDEX('Salary Detail (7)'!$B42:$BS42,0,MATCH(1,('Salary Detail (7)'!$B$10:$BS$10="New")*('Salary Detail (7)'!$B$72:$BS$72='Budget Narrative (7)'!$G$2),0))</f>
        <v>#N/A</v>
      </c>
      <c r="D34" s="24"/>
      <c r="E34" s="12"/>
      <c r="F34" s="468"/>
      <c r="G34" s="8"/>
      <c r="H34" s="9"/>
    </row>
    <row r="35" spans="1:8">
      <c r="A35" s="902">
        <f>'Salary Detail (7)'!A43</f>
        <v>0</v>
      </c>
      <c r="B35" s="7" t="e">
        <f t="array" ref="B35">INDEX('Salary Detail (7)'!$B43:$BS43,0,MATCH(1,('Salary Detail (7)'!$B$11:$BS$11='Budget Narrative (7)'!$B$3)*('Salary Detail (7)'!$B$72:$BS$72='Budget Narrative (7)'!$G$2),0))</f>
        <v>#N/A</v>
      </c>
      <c r="C35" s="442" t="e">
        <f t="array" ref="C35">INDEX('Salary Detail (7)'!$B43:$BS43,0,MATCH(1,('Salary Detail (7)'!$B$10:$BS$10="New")*('Salary Detail (7)'!$B$72:$BS$72='Budget Narrative (7)'!$G$2),0))</f>
        <v>#N/A</v>
      </c>
      <c r="D35" s="24"/>
      <c r="E35" s="12"/>
      <c r="F35" s="468"/>
      <c r="G35" s="8"/>
      <c r="H35" s="9"/>
    </row>
    <row r="36" spans="1:8">
      <c r="A36" s="902">
        <f>'Salary Detail (7)'!A44</f>
        <v>0</v>
      </c>
      <c r="B36" s="7" t="e">
        <f t="array" ref="B36">INDEX('Salary Detail (7)'!$B44:$BS44,0,MATCH(1,('Salary Detail (7)'!$B$11:$BS$11='Budget Narrative (7)'!$B$3)*('Salary Detail (7)'!$B$72:$BS$72='Budget Narrative (7)'!$G$2),0))</f>
        <v>#N/A</v>
      </c>
      <c r="C36" s="442" t="e">
        <f t="array" ref="C36">INDEX('Salary Detail (7)'!$B44:$BS44,0,MATCH(1,('Salary Detail (7)'!$B$10:$BS$10="New")*('Salary Detail (7)'!$B$72:$BS$72='Budget Narrative (7)'!$G$2),0))</f>
        <v>#N/A</v>
      </c>
      <c r="D36" s="24"/>
      <c r="E36" s="12"/>
      <c r="F36" s="468"/>
      <c r="G36" s="8"/>
      <c r="H36" s="9"/>
    </row>
    <row r="37" spans="1:8">
      <c r="A37" s="902">
        <f>'Salary Detail (7)'!A45</f>
        <v>0</v>
      </c>
      <c r="B37" s="7" t="e">
        <f t="array" ref="B37">INDEX('Salary Detail (7)'!$B45:$BS45,0,MATCH(1,('Salary Detail (7)'!$B$11:$BS$11='Budget Narrative (7)'!$B$3)*('Salary Detail (7)'!$B$72:$BS$72='Budget Narrative (7)'!$G$2),0))</f>
        <v>#N/A</v>
      </c>
      <c r="C37" s="442" t="e">
        <f t="array" ref="C37">INDEX('Salary Detail (7)'!$B45:$BS45,0,MATCH(1,('Salary Detail (7)'!$B$10:$BS$10="New")*('Salary Detail (7)'!$B$72:$BS$72='Budget Narrative (7)'!$G$2),0))</f>
        <v>#N/A</v>
      </c>
      <c r="D37" s="24"/>
      <c r="E37" s="12"/>
      <c r="F37" s="468"/>
      <c r="G37" s="8"/>
      <c r="H37" s="9"/>
    </row>
    <row r="38" spans="1:8">
      <c r="A38" s="902">
        <f>'Salary Detail (7)'!A46</f>
        <v>0</v>
      </c>
      <c r="B38" s="7" t="e">
        <f t="array" ref="B38">INDEX('Salary Detail (7)'!$B46:$BS46,0,MATCH(1,('Salary Detail (7)'!$B$11:$BS$11='Budget Narrative (7)'!$B$3)*('Salary Detail (7)'!$B$72:$BS$72='Budget Narrative (7)'!$G$2),0))</f>
        <v>#N/A</v>
      </c>
      <c r="C38" s="442" t="e">
        <f t="array" ref="C38">INDEX('Salary Detail (7)'!$B46:$BS46,0,MATCH(1,('Salary Detail (7)'!$B$10:$BS$10="New")*('Salary Detail (7)'!$B$72:$BS$72='Budget Narrative (7)'!$G$2),0))</f>
        <v>#N/A</v>
      </c>
      <c r="D38" s="24"/>
      <c r="E38" s="12"/>
      <c r="F38" s="468"/>
      <c r="G38" s="8"/>
      <c r="H38" s="9"/>
    </row>
    <row r="39" spans="1:8">
      <c r="A39" s="902">
        <f>'Salary Detail (7)'!A47</f>
        <v>0</v>
      </c>
      <c r="B39" s="7" t="e">
        <f t="array" ref="B39">INDEX('Salary Detail (7)'!$B47:$BS47,0,MATCH(1,('Salary Detail (7)'!$B$11:$BS$11='Budget Narrative (7)'!$B$3)*('Salary Detail (7)'!$B$72:$BS$72='Budget Narrative (7)'!$G$2),0))</f>
        <v>#N/A</v>
      </c>
      <c r="C39" s="442" t="e">
        <f t="array" ref="C39">INDEX('Salary Detail (7)'!$B47:$BS47,0,MATCH(1,('Salary Detail (7)'!$B$10:$BS$10="New")*('Salary Detail (7)'!$B$72:$BS$72='Budget Narrative (7)'!$G$2),0))</f>
        <v>#N/A</v>
      </c>
      <c r="D39" s="24"/>
      <c r="E39" s="12"/>
      <c r="F39" s="468"/>
      <c r="G39" s="8"/>
      <c r="H39" s="9"/>
    </row>
    <row r="40" spans="1:8">
      <c r="A40" s="902">
        <f>'Salary Detail (7)'!A48</f>
        <v>0</v>
      </c>
      <c r="B40" s="7" t="e">
        <f t="array" ref="B40">INDEX('Salary Detail (7)'!$B48:$BS48,0,MATCH(1,('Salary Detail (7)'!$B$11:$BS$11='Budget Narrative (7)'!$B$3)*('Salary Detail (7)'!$B$72:$BS$72='Budget Narrative (7)'!$G$2),0))</f>
        <v>#N/A</v>
      </c>
      <c r="C40" s="442" t="e">
        <f t="array" ref="C40">INDEX('Salary Detail (7)'!$B48:$BS48,0,MATCH(1,('Salary Detail (7)'!$B$10:$BS$10="New")*('Salary Detail (7)'!$B$72:$BS$72='Budget Narrative (7)'!$G$2),0))</f>
        <v>#N/A</v>
      </c>
      <c r="D40" s="24"/>
      <c r="E40" s="906"/>
      <c r="F40" s="468"/>
      <c r="G40" s="906"/>
      <c r="H40" s="906"/>
    </row>
    <row r="41" spans="1:8">
      <c r="A41" s="902">
        <f>'Salary Detail (7)'!A49</f>
        <v>0</v>
      </c>
      <c r="B41" s="7" t="e">
        <f t="array" ref="B41">INDEX('Salary Detail (7)'!$B49:$BS49,0,MATCH(1,('Salary Detail (7)'!$B$11:$BS$11='Budget Narrative (7)'!$B$3)*('Salary Detail (7)'!$B$72:$BS$72='Budget Narrative (7)'!$G$2),0))</f>
        <v>#N/A</v>
      </c>
      <c r="C41" s="442" t="e">
        <f t="array" ref="C41">INDEX('Salary Detail (7)'!$B49:$BS49,0,MATCH(1,('Salary Detail (7)'!$B$10:$BS$10="New")*('Salary Detail (7)'!$B$72:$BS$72='Budget Narrative (7)'!$G$2),0))</f>
        <v>#N/A</v>
      </c>
      <c r="D41" s="24"/>
      <c r="E41" s="906"/>
      <c r="F41" s="468"/>
      <c r="G41" s="906"/>
      <c r="H41" s="906"/>
    </row>
    <row r="42" spans="1:8" ht="15.6" customHeight="1">
      <c r="A42" s="902">
        <f>'Salary Detail (7)'!A50</f>
        <v>0</v>
      </c>
      <c r="B42" s="7" t="e">
        <f t="array" ref="B42">INDEX('Salary Detail (7)'!$B50:$BS50,0,MATCH(1,('Salary Detail (7)'!$B$11:$BS$11='Budget Narrative (7)'!$B$3)*('Salary Detail (7)'!$B$72:$BS$72='Budget Narrative (7)'!$G$2),0))</f>
        <v>#N/A</v>
      </c>
      <c r="C42" s="442" t="e">
        <f t="array" ref="C42">INDEX('Salary Detail (7)'!$B50:$BS50,0,MATCH(1,('Salary Detail (7)'!$B$10:$BS$10="New")*('Salary Detail (7)'!$B$72:$BS$72='Budget Narrative (7)'!$G$2),0))</f>
        <v>#N/A</v>
      </c>
      <c r="D42" s="24"/>
      <c r="E42" s="12"/>
      <c r="F42" s="468"/>
      <c r="G42" s="8"/>
      <c r="H42" s="9"/>
    </row>
    <row r="43" spans="1:8" ht="15.6" customHeight="1">
      <c r="A43" s="902">
        <f>'Salary Detail (7)'!A51</f>
        <v>0</v>
      </c>
      <c r="B43" s="7" t="e">
        <f t="array" ref="B43">INDEX('Salary Detail (7)'!$B51:$BS51,0,MATCH(1,('Salary Detail (7)'!$B$11:$BS$11='Budget Narrative (7)'!$B$3)*('Salary Detail (7)'!$B$72:$BS$72='Budget Narrative (7)'!$G$2),0))</f>
        <v>#N/A</v>
      </c>
      <c r="C43" s="442" t="e">
        <f t="array" ref="C43">INDEX('Salary Detail (7)'!$B51:$BS51,0,MATCH(1,('Salary Detail (7)'!$B$10:$BS$10="New")*('Salary Detail (7)'!$B$72:$BS$72='Budget Narrative (7)'!$G$2),0))</f>
        <v>#N/A</v>
      </c>
      <c r="D43" s="24"/>
      <c r="E43" s="12"/>
      <c r="F43" s="468"/>
      <c r="G43" s="8"/>
      <c r="H43" s="9"/>
    </row>
    <row r="44" spans="1:8" ht="15.6" customHeight="1">
      <c r="A44" s="902">
        <f>'Salary Detail (7)'!A52</f>
        <v>0</v>
      </c>
      <c r="B44" s="7" t="e">
        <f t="array" ref="B44">INDEX('Salary Detail (7)'!$B52:$BS52,0,MATCH(1,('Salary Detail (7)'!$B$11:$BS$11='Budget Narrative (7)'!$B$3)*('Salary Detail (7)'!$B$72:$BS$72='Budget Narrative (7)'!$G$2),0))</f>
        <v>#N/A</v>
      </c>
      <c r="C44" s="442" t="e">
        <f t="array" ref="C44">INDEX('Salary Detail (7)'!$B52:$BS52,0,MATCH(1,('Salary Detail (7)'!$B$10:$BS$10="New")*('Salary Detail (7)'!$B$72:$BS$72='Budget Narrative (7)'!$G$2),0))</f>
        <v>#N/A</v>
      </c>
      <c r="D44" s="24"/>
      <c r="E44" s="12"/>
      <c r="F44" s="468"/>
      <c r="G44" s="8"/>
      <c r="H44" s="9"/>
    </row>
    <row r="45" spans="1:8" ht="15.6" customHeight="1">
      <c r="A45" s="904">
        <f>'Salary Detail (7)'!A53</f>
        <v>0</v>
      </c>
      <c r="B45" s="7" t="e">
        <f t="array" ref="B45">INDEX('Salary Detail (7)'!$B53:$BS53,0,MATCH(1,('Salary Detail (7)'!$B$11:$BS$11='Budget Narrative (7)'!$B$3)*('Salary Detail (7)'!$B$72:$BS$72='Budget Narrative (7)'!$G$2),0))</f>
        <v>#N/A</v>
      </c>
      <c r="C45" s="442" t="e">
        <f t="array" ref="C45">INDEX('Salary Detail (7)'!$B53:$BS53,0,MATCH(1,('Salary Detail (7)'!$B$10:$BS$10="New")*('Salary Detail (7)'!$B$72:$BS$72='Budget Narrative (7)'!$G$2),0))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(7)'!$B58:$BS58,0,MATCH(1,('Salary Detail (7)'!$B$10:$BS$10="New")*('Salary Detail (7)'!$B$72:$BS$72='Budget Narrative (7)'!$G$2),0))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(7)'!A13</f>
        <v>Rental of Property</v>
      </c>
      <c r="B51" s="1273"/>
      <c r="C51" s="518" t="e">
        <f t="array" ref="C51">INDEX('Operating Detail (7)'!$B13:$AE13,0,MATCH(1,('Operating Detail (7)'!$B$11:$AE$11="New")*('Operating Detail (7)'!$B$112:$AE$112='Budget Narrative (7)'!$G$2),0))</f>
        <v>#N/A</v>
      </c>
      <c r="D51" s="24"/>
      <c r="E51" s="476"/>
    </row>
    <row r="52" spans="1:5">
      <c r="A52" s="1272" t="str">
        <f>'Operating Detail (7)'!A14</f>
        <v xml:space="preserve">Utilities(Elec, Water, Gas, Phone, Scavenger) </v>
      </c>
      <c r="B52" s="1273"/>
      <c r="C52" s="518" t="e">
        <f t="array" ref="C52">INDEX('Operating Detail (7)'!$B14:$AE14,0,MATCH(1,('Operating Detail (7)'!$B$11:$AE$11="New")*('Operating Detail (7)'!$B$112:$AE$112='Budget Narrative (7)'!$G$2),0))</f>
        <v>#N/A</v>
      </c>
      <c r="D52" s="24"/>
      <c r="E52" s="477"/>
    </row>
    <row r="53" spans="1:5">
      <c r="A53" s="1272" t="str">
        <f>'Operating Detail (7)'!A15</f>
        <v>Office Supplies, Postage</v>
      </c>
      <c r="B53" s="1273"/>
      <c r="C53" s="518" t="e">
        <f t="array" ref="C53">INDEX('Operating Detail (7)'!$B15:$AE15,0,MATCH(1,('Operating Detail (7)'!$B$11:$AE$11="New")*('Operating Detail (7)'!$B$112:$AE$112='Budget Narrative (7)'!$G$2),0))</f>
        <v>#N/A</v>
      </c>
      <c r="D53" s="24"/>
      <c r="E53" s="478"/>
    </row>
    <row r="54" spans="1:5">
      <c r="A54" s="1272" t="str">
        <f>'Operating Detail (7)'!A16</f>
        <v>Building Maintenance Supplies and Repair</v>
      </c>
      <c r="B54" s="1273"/>
      <c r="C54" s="518" t="e">
        <f t="array" ref="C54">INDEX('Operating Detail (7)'!$B16:$AE16,0,MATCH(1,('Operating Detail (7)'!$B$11:$AE$11="New")*('Operating Detail (7)'!$B$112:$AE$112='Budget Narrative (7)'!$G$2),0))</f>
        <v>#N/A</v>
      </c>
      <c r="D54" s="24"/>
      <c r="E54" s="478"/>
    </row>
    <row r="55" spans="1:5">
      <c r="A55" s="1272" t="str">
        <f>'Operating Detail (7)'!A17</f>
        <v>Printing and Reproduction</v>
      </c>
      <c r="B55" s="1273"/>
      <c r="C55" s="518" t="e">
        <f t="array" ref="C55">INDEX('Operating Detail (7)'!$B17:$AE17,0,MATCH(1,('Operating Detail (7)'!$B$11:$AE$11="New")*('Operating Detail (7)'!$B$112:$AE$112='Budget Narrative (7)'!$G$2),0))</f>
        <v>#N/A</v>
      </c>
      <c r="D55" s="24"/>
      <c r="E55" s="477"/>
    </row>
    <row r="56" spans="1:5">
      <c r="A56" s="1272" t="str">
        <f>'Operating Detail (7)'!A18</f>
        <v>Insurance</v>
      </c>
      <c r="B56" s="1273"/>
      <c r="C56" s="518" t="e">
        <f t="array" ref="C56">INDEX('Operating Detail (7)'!$B18:$AE18,0,MATCH(1,('Operating Detail (7)'!$B$11:$AE$11="New")*('Operating Detail (7)'!$B$112:$AE$112='Budget Narrative (7)'!$G$2),0))</f>
        <v>#N/A</v>
      </c>
      <c r="D56" s="24"/>
      <c r="E56" s="477"/>
    </row>
    <row r="57" spans="1:5">
      <c r="A57" s="1272" t="str">
        <f>'Operating Detail (7)'!A19</f>
        <v>Staff Training</v>
      </c>
      <c r="B57" s="1273"/>
      <c r="C57" s="518" t="e">
        <f t="array" ref="C57">INDEX('Operating Detail (7)'!$B19:$AE19,0,MATCH(1,('Operating Detail (7)'!$B$11:$AE$11="New")*('Operating Detail (7)'!$B$112:$AE$112='Budget Narrative (7)'!$G$2),0))</f>
        <v>#N/A</v>
      </c>
      <c r="D57" s="24"/>
      <c r="E57" s="477"/>
    </row>
    <row r="58" spans="1:5">
      <c r="A58" s="1272" t="str">
        <f>'Operating Detail (7)'!A20</f>
        <v>Staff Travel-(Local &amp; Out of Town)</v>
      </c>
      <c r="B58" s="1273"/>
      <c r="C58" s="518" t="e">
        <f t="array" ref="C58">INDEX('Operating Detail (7)'!$B20:$AE20,0,MATCH(1,('Operating Detail (7)'!$B$11:$AE$11="New")*('Operating Detail (7)'!$B$112:$AE$112='Budget Narrative (7)'!$G$2),0))</f>
        <v>#N/A</v>
      </c>
      <c r="D58" s="24"/>
      <c r="E58" s="477"/>
    </row>
    <row r="59" spans="1:5">
      <c r="A59" s="1272" t="str">
        <f>'Operating Detail (7)'!A21</f>
        <v>Rental of Equipment</v>
      </c>
      <c r="B59" s="1273"/>
      <c r="C59" s="518" t="e">
        <f t="array" ref="C59">INDEX('Operating Detail (7)'!$B21:$AE21,0,MATCH(1,('Operating Detail (7)'!$B$11:$AE$11="New")*('Operating Detail (7)'!$B$112:$AE$112='Budget Narrative (7)'!$G$2),0))</f>
        <v>#N/A</v>
      </c>
      <c r="D59" s="24"/>
      <c r="E59" s="477"/>
    </row>
    <row r="60" spans="1:5">
      <c r="A60" s="1272">
        <f>'Operating Detail (7)'!A22</f>
        <v>0</v>
      </c>
      <c r="B60" s="1273"/>
      <c r="C60" s="518" t="e">
        <f t="array" ref="C60">INDEX('Operating Detail (7)'!$B22:$AE22,0,MATCH(1,('Operating Detail (7)'!$B$11:$AE$11="New")*('Operating Detail (7)'!$B$112:$AE$112='Budget Narrative (7)'!$G$2),0))</f>
        <v>#N/A</v>
      </c>
      <c r="D60" s="24"/>
      <c r="E60" s="479"/>
    </row>
    <row r="61" spans="1:5">
      <c r="A61" s="1272">
        <f>'Operating Detail (7)'!A23</f>
        <v>0</v>
      </c>
      <c r="B61" s="1273"/>
      <c r="C61" s="518" t="e">
        <f t="array" ref="C61">INDEX('Operating Detail (7)'!$B23:$AE23,0,MATCH(1,('Operating Detail (7)'!$B$11:$AE$11="New")*('Operating Detail (7)'!$B$112:$AE$112='Budget Narrative (7)'!$G$2),0))</f>
        <v>#N/A</v>
      </c>
      <c r="D61" s="24"/>
      <c r="E61" s="480"/>
    </row>
    <row r="62" spans="1:5">
      <c r="A62" s="1272">
        <f>'Operating Detail (7)'!A24</f>
        <v>0</v>
      </c>
      <c r="B62" s="1273"/>
      <c r="C62" s="518" t="e">
        <f t="array" ref="C62">INDEX('Operating Detail (7)'!$B24:$AE24,0,MATCH(1,('Operating Detail (7)'!$B$11:$AE$11="New")*('Operating Detail (7)'!$B$112:$AE$112='Budget Narrative (7)'!$G$2),0))</f>
        <v>#N/A</v>
      </c>
      <c r="D62" s="24"/>
      <c r="E62" s="480"/>
    </row>
    <row r="63" spans="1:5">
      <c r="A63" s="1272">
        <f>'Operating Detail (7)'!A25</f>
        <v>0</v>
      </c>
      <c r="B63" s="1273"/>
      <c r="C63" s="518" t="e">
        <f t="array" ref="C63">INDEX('Operating Detail (7)'!$B25:$AE25,0,MATCH(1,('Operating Detail (7)'!$B$11:$AE$11="New")*('Operating Detail (7)'!$B$112:$AE$112='Budget Narrative (7)'!$G$2),0))</f>
        <v>#N/A</v>
      </c>
      <c r="D63" s="24"/>
      <c r="E63" s="480"/>
    </row>
    <row r="64" spans="1:5">
      <c r="A64" s="1272">
        <f>'Operating Detail (7)'!A26</f>
        <v>0</v>
      </c>
      <c r="B64" s="1273"/>
      <c r="C64" s="518" t="e">
        <f t="array" ref="C64">INDEX('Operating Detail (7)'!$B26:$AE26,0,MATCH(1,('Operating Detail (7)'!$B$11:$AE$11="New")*('Operating Detail (7)'!$B$112:$AE$112='Budget Narrative (7)'!$G$2),0))</f>
        <v>#N/A</v>
      </c>
      <c r="D64" s="24"/>
      <c r="E64" s="481"/>
    </row>
    <row r="65" spans="1:5">
      <c r="A65" s="1272">
        <f>'Operating Detail (7)'!A27</f>
        <v>0</v>
      </c>
      <c r="B65" s="1273"/>
      <c r="C65" s="518" t="e">
        <f t="array" ref="C65">INDEX('Operating Detail (7)'!$B27:$AE27,0,MATCH(1,('Operating Detail (7)'!$B$11:$AE$11="New")*('Operating Detail (7)'!$B$112:$AE$112='Budget Narrative (7)'!$G$2),0))</f>
        <v>#N/A</v>
      </c>
      <c r="D65" s="24"/>
      <c r="E65" s="480"/>
    </row>
    <row r="66" spans="1:5">
      <c r="A66" s="1272">
        <f>'Operating Detail (7)'!A28</f>
        <v>0</v>
      </c>
      <c r="B66" s="1273"/>
      <c r="C66" s="518" t="e">
        <f t="array" ref="C66">INDEX('Operating Detail (7)'!$B28:$AE28,0,MATCH(1,('Operating Detail (7)'!$B$11:$AE$11="New")*('Operating Detail (7)'!$B$112:$AE$112='Budget Narrative (7)'!$G$2),0))</f>
        <v>#N/A</v>
      </c>
      <c r="D66" s="24"/>
      <c r="E66" s="480"/>
    </row>
    <row r="67" spans="1:5">
      <c r="A67" s="1272">
        <f>'Operating Detail (7)'!A29</f>
        <v>0</v>
      </c>
      <c r="B67" s="1273"/>
      <c r="C67" s="518" t="e">
        <f t="array" ref="C67">INDEX('Operating Detail (7)'!$B29:$AE29,0,MATCH(1,('Operating Detail (7)'!$B$11:$AE$11="New")*('Operating Detail (7)'!$B$112:$AE$112='Budget Narrative (7)'!$G$2),0))</f>
        <v>#N/A</v>
      </c>
      <c r="D67" s="24"/>
      <c r="E67" s="480"/>
    </row>
    <row r="68" spans="1:5">
      <c r="A68" s="1272">
        <f>'Operating Detail (7)'!A30</f>
        <v>0</v>
      </c>
      <c r="B68" s="1273"/>
      <c r="C68" s="518" t="e">
        <f t="array" ref="C68">INDEX('Operating Detail (7)'!$B30:$AE30,0,MATCH(1,('Operating Detail (7)'!$B$11:$AE$11="New")*('Operating Detail (7)'!$B$112:$AE$112='Budget Narrative (7)'!$G$2),0))</f>
        <v>#N/A</v>
      </c>
      <c r="D68" s="24"/>
      <c r="E68" s="480"/>
    </row>
    <row r="69" spans="1:5">
      <c r="A69" s="1272">
        <f>'Operating Detail (7)'!A31</f>
        <v>0</v>
      </c>
      <c r="B69" s="1273"/>
      <c r="C69" s="518" t="e">
        <f t="array" ref="C69">INDEX('Operating Detail (7)'!$B31:$AE31,0,MATCH(1,('Operating Detail (7)'!$B$11:$AE$11="New")*('Operating Detail (7)'!$B$112:$AE$112='Budget Narrative (7)'!$G$2),0))</f>
        <v>#N/A</v>
      </c>
      <c r="D69" s="24"/>
      <c r="E69" s="480"/>
    </row>
    <row r="70" spans="1:5">
      <c r="A70" s="1272">
        <f>'Operating Detail (7)'!A32</f>
        <v>0</v>
      </c>
      <c r="B70" s="1273"/>
      <c r="C70" s="518" t="e">
        <f t="array" ref="C70">INDEX('Operating Detail (7)'!$B32:$AE32,0,MATCH(1,('Operating Detail (7)'!$B$11:$AE$11="New")*('Operating Detail (7)'!$B$112:$AE$112='Budget Narrative (7)'!$G$2),0))</f>
        <v>#N/A</v>
      </c>
      <c r="D70" s="24"/>
      <c r="E70" s="480"/>
    </row>
    <row r="71" spans="1:5">
      <c r="A71" s="1272">
        <f>'Operating Detail (7)'!A33</f>
        <v>0</v>
      </c>
      <c r="B71" s="1273"/>
      <c r="C71" s="518" t="e">
        <f t="array" ref="C71">INDEX('Operating Detail (7)'!$B33:$AE33,0,MATCH(1,('Operating Detail (7)'!$B$11:$AE$11="New")*('Operating Detail (7)'!$B$112:$AE$112='Budget Narrative (7)'!$G$2),0))</f>
        <v>#N/A</v>
      </c>
      <c r="D71" s="24"/>
      <c r="E71" s="482"/>
    </row>
    <row r="72" spans="1:5">
      <c r="A72" s="1272">
        <f>'Operating Detail (7)'!A34</f>
        <v>0</v>
      </c>
      <c r="B72" s="1273"/>
      <c r="C72" s="518" t="e">
        <f t="array" ref="C72">INDEX('Operating Detail (7)'!$B34:$AE34,0,MATCH(1,('Operating Detail (7)'!$B$11:$AE$11="New")*('Operating Detail (7)'!$B$112:$AE$112='Budget Narrative (7)'!$G$2),0))</f>
        <v>#N/A</v>
      </c>
      <c r="D72" s="24"/>
      <c r="E72" s="480"/>
    </row>
    <row r="73" spans="1:5">
      <c r="A73" s="1272">
        <f>'Operating Detail (7)'!A35</f>
        <v>0</v>
      </c>
      <c r="B73" s="1273"/>
      <c r="C73" s="518" t="e">
        <f t="array" ref="C73">INDEX('Operating Detail (7)'!$B35:$AE35,0,MATCH(1,('Operating Detail (7)'!$B$11:$AE$11="New")*('Operating Detail (7)'!$B$112:$AE$112='Budget Narrative (7)'!$G$2),0))</f>
        <v>#N/A</v>
      </c>
      <c r="D73" s="24"/>
      <c r="E73" s="480"/>
    </row>
    <row r="74" spans="1:5">
      <c r="A74" s="1272">
        <f>'Operating Detail (7)'!A36</f>
        <v>0</v>
      </c>
      <c r="B74" s="1273"/>
      <c r="C74" s="518" t="e">
        <f t="array" ref="C74">INDEX('Operating Detail (7)'!$B36:$AE36,0,MATCH(1,('Operating Detail (7)'!$B$11:$AE$11="New")*('Operating Detail (7)'!$B$112:$AE$112='Budget Narrative (7)'!$G$2),0))</f>
        <v>#N/A</v>
      </c>
      <c r="D74" s="24"/>
      <c r="E74" s="480"/>
    </row>
    <row r="75" spans="1:5">
      <c r="A75" s="1272">
        <f>'Operating Detail (7)'!A37</f>
        <v>0</v>
      </c>
      <c r="B75" s="1273"/>
      <c r="C75" s="518" t="e">
        <f t="array" ref="C75">INDEX('Operating Detail (7)'!$B37:$AE37,0,MATCH(1,('Operating Detail (7)'!$B$11:$AE$11="New")*('Operating Detail (7)'!$B$112:$AE$112='Budget Narrative (7)'!$G$2),0))</f>
        <v>#N/A</v>
      </c>
      <c r="D75" s="24"/>
      <c r="E75" s="480"/>
    </row>
    <row r="76" spans="1:5">
      <c r="A76" s="1272">
        <f>'Operating Detail (7)'!A38</f>
        <v>0</v>
      </c>
      <c r="B76" s="1273"/>
      <c r="C76" s="518" t="e">
        <f t="array" ref="C76">INDEX('Operating Detail (7)'!$B38:$AE38,0,MATCH(1,('Operating Detail (7)'!$B$11:$AE$11="New")*('Operating Detail (7)'!$B$112:$AE$112='Budget Narrative (7)'!$G$2),0))</f>
        <v>#N/A</v>
      </c>
      <c r="D76" s="24"/>
      <c r="E76" s="480"/>
    </row>
    <row r="77" spans="1:5">
      <c r="A77" s="1272">
        <f>'Operating Detail (7)'!A39</f>
        <v>0</v>
      </c>
      <c r="B77" s="1273"/>
      <c r="C77" s="518" t="e">
        <f t="array" ref="C77">INDEX('Operating Detail (7)'!$B39:$AE39,0,MATCH(1,('Operating Detail (7)'!$B$11:$AE$11="New")*('Operating Detail (7)'!$B$112:$AE$112='Budget Narrative (7)'!$G$2),0))</f>
        <v>#N/A</v>
      </c>
      <c r="D77" s="24"/>
      <c r="E77" s="480"/>
    </row>
    <row r="78" spans="1:5">
      <c r="A78" s="1272">
        <f>'Operating Detail (7)'!A40</f>
        <v>0</v>
      </c>
      <c r="B78" s="1273"/>
      <c r="C78" s="518" t="e">
        <f t="array" ref="C78">INDEX('Operating Detail (7)'!$B40:$AE40,0,MATCH(1,('Operating Detail (7)'!$B$11:$AE$11="New")*('Operating Detail (7)'!$B$112:$AE$112='Budget Narrative (7)'!$G$2),0))</f>
        <v>#N/A</v>
      </c>
      <c r="D78" s="24"/>
      <c r="E78" s="480"/>
    </row>
    <row r="79" spans="1:5">
      <c r="A79" s="1272">
        <f>'Operating Detail (7)'!A41</f>
        <v>0</v>
      </c>
      <c r="B79" s="1273"/>
      <c r="C79" s="518" t="e">
        <f t="array" ref="C79">INDEX('Operating Detail (7)'!$B41:$AE41,0,MATCH(1,('Operating Detail (7)'!$B$11:$AE$11="New")*('Operating Detail (7)'!$B$112:$AE$112='Budget Narrative (7)'!$G$2),0))</f>
        <v>#N/A</v>
      </c>
      <c r="D79" s="24"/>
      <c r="E79" s="480"/>
    </row>
    <row r="80" spans="1:5">
      <c r="A80" s="1272" t="str">
        <f>'Operating Detail (7)'!A42</f>
        <v>Consultants</v>
      </c>
      <c r="B80" s="1273"/>
      <c r="C80" s="518" t="e">
        <f t="array" ref="C80">INDEX('Operating Detail (7)'!$B42:$AE42,0,MATCH(1,('Operating Detail (7)'!$B$11:$AE$11="New")*('Operating Detail (7)'!$B$112:$AE$112='Budget Narrative (7)'!$G$2),0))</f>
        <v>#N/A</v>
      </c>
      <c r="D80" s="24"/>
      <c r="E80" s="480"/>
    </row>
    <row r="81" spans="1:5">
      <c r="A81" s="1272">
        <f>'Operating Detail (7)'!A43</f>
        <v>0</v>
      </c>
      <c r="B81" s="1273"/>
      <c r="C81" s="518" t="e">
        <f t="array" ref="C81">INDEX('Operating Detail (7)'!$B43:$AE43,0,MATCH(1,('Operating Detail (7)'!$B$11:$AE$11="New")*('Operating Detail (7)'!$B$112:$AE$112='Budget Narrative (7)'!$G$2),0))</f>
        <v>#N/A</v>
      </c>
      <c r="D81" s="24"/>
      <c r="E81" s="480"/>
    </row>
    <row r="82" spans="1:5">
      <c r="A82" s="1272">
        <f>'Operating Detail (7)'!A44</f>
        <v>0</v>
      </c>
      <c r="B82" s="1273"/>
      <c r="C82" s="518" t="e">
        <f t="array" ref="C82">INDEX('Operating Detail (7)'!$B44:$AE44,0,MATCH(1,('Operating Detail (7)'!$B$11:$AE$11="New")*('Operating Detail (7)'!$B$112:$AE$112='Budget Narrative (7)'!$G$2),0))</f>
        <v>#N/A</v>
      </c>
      <c r="D82" s="24"/>
      <c r="E82" s="480"/>
    </row>
    <row r="83" spans="1:5">
      <c r="A83" s="1272">
        <f>'Operating Detail (7)'!A45</f>
        <v>0</v>
      </c>
      <c r="B83" s="1273"/>
      <c r="C83" s="518" t="e">
        <f t="array" ref="C83">INDEX('Operating Detail (7)'!$B45:$AE45,0,MATCH(1,('Operating Detail (7)'!$B$11:$AE$11="New")*('Operating Detail (7)'!$B$112:$AE$112='Budget Narrative (7)'!$G$2),0))</f>
        <v>#N/A</v>
      </c>
      <c r="D83" s="24"/>
      <c r="E83" s="480"/>
    </row>
    <row r="84" spans="1:5">
      <c r="A84" s="1272">
        <f>'Operating Detail (7)'!A46</f>
        <v>0</v>
      </c>
      <c r="B84" s="1273"/>
      <c r="C84" s="518" t="e">
        <f t="array" ref="C84">INDEX('Operating Detail (7)'!$B46:$AE46,0,MATCH(1,('Operating Detail (7)'!$B$11:$AE$11="New")*('Operating Detail (7)'!$B$112:$AE$112='Budget Narrative (7)'!$G$2),0))</f>
        <v>#N/A</v>
      </c>
      <c r="D84" s="24"/>
      <c r="E84" s="480"/>
    </row>
    <row r="85" spans="1:5">
      <c r="A85" s="1272">
        <f>'Operating Detail (7)'!A47</f>
        <v>0</v>
      </c>
      <c r="B85" s="1273"/>
      <c r="C85" s="518" t="e">
        <f t="array" ref="C85">INDEX('Operating Detail (7)'!$B47:$AE47,0,MATCH(1,('Operating Detail (7)'!$B$11:$AE$11="New")*('Operating Detail (7)'!$B$112:$AE$112='Budget Narrative (7)'!$G$2),0))</f>
        <v>#N/A</v>
      </c>
      <c r="D85" s="24"/>
      <c r="E85" s="480"/>
    </row>
    <row r="86" spans="1:5">
      <c r="A86" s="1272">
        <f>'Operating Detail (7)'!A48</f>
        <v>0</v>
      </c>
      <c r="B86" s="1273"/>
      <c r="C86" s="518" t="e">
        <f t="array" ref="C86">INDEX('Operating Detail (7)'!$B48:$AE48,0,MATCH(1,('Operating Detail (7)'!$B$11:$AE$11="New")*('Operating Detail (7)'!$B$112:$AE$112='Budget Narrative (7)'!$G$2),0))</f>
        <v>#N/A</v>
      </c>
      <c r="D86" s="24"/>
      <c r="E86" s="480"/>
    </row>
    <row r="87" spans="1:5">
      <c r="A87" s="1272">
        <f>'Operating Detail (7)'!A49</f>
        <v>0</v>
      </c>
      <c r="B87" s="1273"/>
      <c r="C87" s="518" t="e">
        <f t="array" ref="C87">INDEX('Operating Detail (7)'!$B49:$AE49,0,MATCH(1,('Operating Detail (7)'!$B$11:$AE$11="New")*('Operating Detail (7)'!$B$112:$AE$112='Budget Narrative (7)'!$G$2),0))</f>
        <v>#N/A</v>
      </c>
      <c r="D87" s="24"/>
      <c r="E87" s="480"/>
    </row>
    <row r="88" spans="1:5">
      <c r="A88" s="1272">
        <f>'Operating Detail (7)'!A50</f>
        <v>0</v>
      </c>
      <c r="B88" s="1273"/>
      <c r="C88" s="518" t="e">
        <f t="array" ref="C88">INDEX('Operating Detail (7)'!$B50:$AE50,0,MATCH(1,('Operating Detail (7)'!$B$11:$AE$11="New")*('Operating Detail (7)'!$B$112:$AE$112='Budget Narrative (7)'!$G$2),0))</f>
        <v>#N/A</v>
      </c>
      <c r="D88" s="15"/>
      <c r="E88" s="480"/>
    </row>
    <row r="89" spans="1:5">
      <c r="A89" s="1272">
        <f>'Operating Detail (7)'!A51</f>
        <v>0</v>
      </c>
      <c r="B89" s="1273"/>
      <c r="C89" s="518" t="e">
        <f t="array" ref="C89">INDEX('Operating Detail (7)'!$B51:$AE51,0,MATCH(1,('Operating Detail (7)'!$B$11:$AE$11="New")*('Operating Detail (7)'!$B$112:$AE$112='Budget Narrative (7)'!$G$2),0))</f>
        <v>#N/A</v>
      </c>
      <c r="D89" s="15"/>
      <c r="E89" s="480"/>
    </row>
    <row r="90" spans="1:5">
      <c r="A90" s="1272">
        <f>'Operating Detail (7)'!A52</f>
        <v>0</v>
      </c>
      <c r="B90" s="1273"/>
      <c r="C90" s="518" t="e">
        <f t="array" ref="C90">INDEX('Operating Detail (7)'!$B52:$AE52,0,MATCH(1,('Operating Detail (7)'!$B$11:$AE$11="New")*('Operating Detail (7)'!$B$112:$AE$112='Budget Narrative (7)'!$G$2),0))</f>
        <v>#N/A</v>
      </c>
      <c r="D90" s="15"/>
      <c r="E90" s="480"/>
    </row>
    <row r="91" spans="1:5">
      <c r="A91" s="1272">
        <f>'Operating Detail (7)'!A53</f>
        <v>0</v>
      </c>
      <c r="B91" s="1273"/>
      <c r="C91" s="518" t="e">
        <f t="array" ref="C91">INDEX('Operating Detail (7)'!$B53:$AE53,0,MATCH(1,('Operating Detail (7)'!$B$11:$AE$11="New")*('Operating Detail (7)'!$B$112:$AE$112='Budget Narrative (7)'!$G$2),0))</f>
        <v>#N/A</v>
      </c>
      <c r="D91" s="15"/>
      <c r="E91" s="480"/>
    </row>
    <row r="92" spans="1:5">
      <c r="A92" s="1272" t="str">
        <f>'Operating Detail (7)'!A54</f>
        <v>Subcontractors (First $25k Only)</v>
      </c>
      <c r="B92" s="1273"/>
      <c r="C92" s="518" t="e">
        <f t="array" ref="C92">INDEX('Operating Detail (7)'!$B54:$AE54,0,MATCH(1,('Operating Detail (7)'!$B$11:$AE$11="New")*('Operating Detail (7)'!$B$112:$AE$112='Budget Narrative (7)'!$G$2),0))</f>
        <v>#N/A</v>
      </c>
      <c r="D92" s="15"/>
      <c r="E92" s="480"/>
    </row>
    <row r="93" spans="1:5">
      <c r="A93" s="1272">
        <f>'Operating Detail (7)'!A55</f>
        <v>0</v>
      </c>
      <c r="B93" s="1273"/>
      <c r="C93" s="518" t="e">
        <f t="array" ref="C93">INDEX('Operating Detail (7)'!$B55:$AE55,0,MATCH(1,('Operating Detail (7)'!$B$11:$AE$11="New")*('Operating Detail (7)'!$B$112:$AE$112='Budget Narrative (7)'!$G$2),0))</f>
        <v>#N/A</v>
      </c>
      <c r="D93" s="15"/>
      <c r="E93" s="480"/>
    </row>
    <row r="94" spans="1:5">
      <c r="A94" s="1272">
        <f>'Operating Detail (7)'!A56</f>
        <v>0</v>
      </c>
      <c r="B94" s="1273"/>
      <c r="C94" s="518" t="e">
        <f t="array" ref="C94">INDEX('Operating Detail (7)'!$B56:$AE56,0,MATCH(1,('Operating Detail (7)'!$B$11:$AE$11="New")*('Operating Detail (7)'!$B$112:$AE$112='Budget Narrative (7)'!$G$2),0))</f>
        <v>#N/A</v>
      </c>
      <c r="D94" s="15"/>
      <c r="E94" s="480"/>
    </row>
    <row r="95" spans="1:5">
      <c r="A95" s="1272">
        <f>'Operating Detail (7)'!A57</f>
        <v>0</v>
      </c>
      <c r="B95" s="1273"/>
      <c r="C95" s="518" t="e">
        <f t="array" ref="C95">INDEX('Operating Detail (7)'!$B57:$AE57,0,MATCH(1,('Operating Detail (7)'!$B$11:$AE$11="New")*('Operating Detail (7)'!$B$112:$AE$112='Budget Narrative (7)'!$G$2),0))</f>
        <v>#N/A</v>
      </c>
      <c r="D95" s="15"/>
      <c r="E95" s="480"/>
    </row>
    <row r="96" spans="1:5">
      <c r="A96" s="1272">
        <f>'Operating Detail (7)'!A58</f>
        <v>0</v>
      </c>
      <c r="B96" s="1273"/>
      <c r="C96" s="518" t="e">
        <f t="array" ref="C96">INDEX('Operating Detail (7)'!$B58:$AE58,0,MATCH(1,('Operating Detail (7)'!$B$11:$AE$11="New")*('Operating Detail (7)'!$B$112:$AE$112='Budget Narrative (7)'!$G$2),0))</f>
        <v>#N/A</v>
      </c>
      <c r="D96" s="15"/>
      <c r="E96" s="480"/>
    </row>
    <row r="97" spans="1:5">
      <c r="A97" s="1272">
        <f>'Operating Detail (7)'!A59</f>
        <v>0</v>
      </c>
      <c r="B97" s="1273"/>
      <c r="C97" s="518" t="e">
        <f t="array" ref="C97">INDEX('Operating Detail (7)'!$B59:$AE59,0,MATCH(1,('Operating Detail (7)'!$B$11:$AE$11="New")*('Operating Detail (7)'!$B$112:$AE$112='Budget Narrative (7)'!$G$2),0))</f>
        <v>#N/A</v>
      </c>
      <c r="D97" s="15"/>
      <c r="E97" s="480"/>
    </row>
    <row r="98" spans="1:5">
      <c r="A98" s="1272">
        <f>'Operating Detail (7)'!A60</f>
        <v>0</v>
      </c>
      <c r="B98" s="1273"/>
      <c r="C98" s="518" t="e">
        <f t="array" ref="C98">INDEX('Operating Detail (7)'!$B60:$AE60,0,MATCH(1,('Operating Detail (7)'!$B$11:$AE$11="New")*('Operating Detail (7)'!$B$112:$AE$112='Budget Narrative (7)'!$G$2),0))</f>
        <v>#N/A</v>
      </c>
      <c r="D98" s="15"/>
      <c r="E98" s="480"/>
    </row>
    <row r="99" spans="1:5">
      <c r="A99" s="1272">
        <f>'Operating Detail (7)'!A61</f>
        <v>0</v>
      </c>
      <c r="B99" s="1273"/>
      <c r="C99" s="518" t="e">
        <f t="array" ref="C99">INDEX('Operating Detail (7)'!$B61:$AE61,0,MATCH(1,('Operating Detail (7)'!$B$11:$AE$11="New")*('Operating Detail (7)'!$B$112:$AE$112='Budget Narrative (7)'!$G$2),0))</f>
        <v>#N/A</v>
      </c>
      <c r="D99" s="15"/>
      <c r="E99" s="480"/>
    </row>
    <row r="100" spans="1:5">
      <c r="A100" s="1272">
        <f>'Operating Detail (7)'!A62</f>
        <v>0</v>
      </c>
      <c r="B100" s="1273"/>
      <c r="C100" s="518" t="e">
        <f t="array" ref="C100">INDEX('Operating Detail (7)'!$B62:$AE62,0,MATCH(1,('Operating Detail (7)'!$B$11:$AE$11="New")*('Operating Detail (7)'!$B$112:$AE$112='Budget Narrative (7)'!$G$2),0))</f>
        <v>#N/A</v>
      </c>
      <c r="D100" s="15"/>
      <c r="E100" s="480"/>
    </row>
    <row r="101" spans="1:5">
      <c r="A101" s="1272">
        <f>'Operating Detail (7)'!A63</f>
        <v>0</v>
      </c>
      <c r="B101" s="1273"/>
      <c r="C101" s="518" t="e">
        <f t="array" ref="C101">INDEX('Operating Detail (7)'!$B63:$AE63,0,MATCH(1,('Operating Detail (7)'!$B$11:$AE$11="New")*('Operating Detail (7)'!$B$112:$AE$112='Budget Narrative (7)'!$G$2),0))</f>
        <v>#N/A</v>
      </c>
      <c r="D101" s="15"/>
      <c r="E101" s="480"/>
    </row>
    <row r="102" spans="1:5">
      <c r="A102" s="1272">
        <f>'Operating Detail (7)'!A64</f>
        <v>0</v>
      </c>
      <c r="B102" s="1273"/>
      <c r="C102" s="518" t="e">
        <f t="array" ref="C102">INDEX('Operating Detail (7)'!$B64:$AE64,0,MATCH(1,('Operating Detail (7)'!$B$11:$AE$11="New")*('Operating Detail (7)'!$B$112:$AE$112='Budget Narrative (7)'!$G$2),0))</f>
        <v>#N/A</v>
      </c>
      <c r="D102" s="15"/>
      <c r="E102" s="480"/>
    </row>
    <row r="103" spans="1:5">
      <c r="A103" s="1272">
        <f>'Operating Detail (7)'!A65</f>
        <v>0</v>
      </c>
      <c r="B103" s="1273"/>
      <c r="C103" s="518" t="e">
        <f t="array" ref="C103">INDEX('Operating Detail (7)'!$B65:$AE65,0,MATCH(1,('Operating Detail (7)'!$B$11:$AE$11="New")*('Operating Detail (7)'!$B$112:$AE$112='Budget Narrative (7)'!$G$2),0))</f>
        <v>#N/A</v>
      </c>
      <c r="D103" s="15"/>
      <c r="E103" s="480"/>
    </row>
    <row r="104" spans="1:5">
      <c r="A104" s="1272">
        <f>'Operating Detail (7)'!A66</f>
        <v>0</v>
      </c>
      <c r="B104" s="1273"/>
      <c r="C104" s="518" t="e">
        <f t="array" ref="C104">INDEX('Operating Detail (7)'!$B66:$AE66,0,MATCH(1,('Operating Detail (7)'!$B$11:$AE$11="New")*('Operating Detail (7)'!$B$112:$AE$112='Budget Narrative (7)'!$G$2),0))</f>
        <v>#N/A</v>
      </c>
      <c r="D104" s="15"/>
      <c r="E104" s="480"/>
    </row>
    <row r="105" spans="1:5">
      <c r="A105" s="1288">
        <f>'Operating Detail (7)'!A67</f>
        <v>0</v>
      </c>
      <c r="B105" s="1289"/>
      <c r="C105" s="738"/>
      <c r="D105" s="414"/>
      <c r="E105" s="483"/>
    </row>
    <row r="106" spans="1:5">
      <c r="A106" s="1290" t="str">
        <f>'Operating Detail (7)'!A68</f>
        <v>TOTAL OPERATING EXPENSES</v>
      </c>
      <c r="B106" s="1291"/>
      <c r="C106" s="417" t="e">
        <f>SUM(C51:C105)</f>
        <v>#N/A</v>
      </c>
      <c r="D106" s="15"/>
      <c r="E106" s="480"/>
    </row>
    <row r="107" spans="1:5" ht="13.5" thickBot="1">
      <c r="A107" s="484" t="s">
        <v>241</v>
      </c>
      <c r="B107" s="485" t="e">
        <f t="array" ref="B107">INDEX('Summary (7)'!E25:AH25,0,MATCH(1,('Summary (7)'!$E$20:$AH$20="New")*('Summary (7)'!$E$74:$AH$74='Budget Narrative (7)'!$G$2),0))</f>
        <v>#N/A</v>
      </c>
      <c r="C107" s="486" t="e">
        <f t="array" ref="C107">INDEX('Summary (7)'!E26:AH26,0,MATCH(1,('Summary (7)'!$E$20:$AH$20="New")*('Summary (7)'!$E$74:$AH$74='Budget Narrative (7)'!$G$2),0))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(7)'!A71</f>
        <v>0</v>
      </c>
      <c r="B111" s="1273"/>
      <c r="C111" s="518" t="e">
        <f t="array" ref="C111">INDEX('Operating Detail (7)'!$B71:$AE71,0,MATCH(1,('Operating Detail (7)'!$B$11:$AE$11="New")*('Operating Detail (7)'!$B$112:$AE$112='Budget Narrative (7)'!$G$2),0))</f>
        <v>#N/A</v>
      </c>
      <c r="D111" s="24"/>
      <c r="E111" s="476"/>
    </row>
    <row r="112" spans="1:5">
      <c r="A112" s="1272">
        <f>'Operating Detail (7)'!A72</f>
        <v>0</v>
      </c>
      <c r="B112" s="1273"/>
      <c r="C112" s="518" t="e">
        <f t="array" ref="C112">INDEX('Operating Detail (7)'!$B72:$AE72,0,MATCH(1,('Operating Detail (7)'!$B$11:$AE$11="New")*('Operating Detail (7)'!$B$112:$AE$112='Budget Narrative (7)'!$G$2),0))</f>
        <v>#N/A</v>
      </c>
      <c r="D112" s="24"/>
      <c r="E112" s="477"/>
    </row>
    <row r="113" spans="1:5">
      <c r="A113" s="1272">
        <f>'Operating Detail (7)'!A73</f>
        <v>0</v>
      </c>
      <c r="B113" s="1273"/>
      <c r="C113" s="518" t="e">
        <f t="array" ref="C113">INDEX('Operating Detail (7)'!$B73:$AE73,0,MATCH(1,('Operating Detail (7)'!$B$11:$AE$11="New")*('Operating Detail (7)'!$B$112:$AE$112='Budget Narrative (7)'!$G$2),0))</f>
        <v>#N/A</v>
      </c>
      <c r="D113" s="24"/>
      <c r="E113" s="478"/>
    </row>
    <row r="114" spans="1:5">
      <c r="A114" s="1272">
        <f>'Operating Detail (7)'!A74</f>
        <v>0</v>
      </c>
      <c r="B114" s="1273"/>
      <c r="C114" s="518" t="e">
        <f t="array" ref="C114">INDEX('Operating Detail (7)'!$B74:$AE74,0,MATCH(1,('Operating Detail (7)'!$B$11:$AE$11="New")*('Operating Detail (7)'!$B$112:$AE$112='Budget Narrative (7)'!$G$2),0))</f>
        <v>#N/A</v>
      </c>
      <c r="D114" s="24"/>
      <c r="E114" s="478"/>
    </row>
    <row r="115" spans="1:5">
      <c r="A115" s="1272">
        <f>'Operating Detail (7)'!A75</f>
        <v>0</v>
      </c>
      <c r="B115" s="1273"/>
      <c r="C115" s="518" t="e">
        <f t="array" ref="C115">INDEX('Operating Detail (7)'!$B75:$AE75,0,MATCH(1,('Operating Detail (7)'!$B$11:$AE$11="New")*('Operating Detail (7)'!$B$112:$AE$112='Budget Narrative (7)'!$G$2),0))</f>
        <v>#N/A</v>
      </c>
      <c r="D115" s="24"/>
      <c r="E115" s="477"/>
    </row>
    <row r="116" spans="1:5">
      <c r="A116" s="1272">
        <f>'Operating Detail (7)'!A76</f>
        <v>0</v>
      </c>
      <c r="B116" s="1273"/>
      <c r="C116" s="518" t="e">
        <f t="array" ref="C116">INDEX('Operating Detail (7)'!$B76:$AE76,0,MATCH(1,('Operating Detail (7)'!$B$11:$AE$11="New")*('Operating Detail (7)'!$B$112:$AE$112='Budget Narrative (7)'!$G$2),0))</f>
        <v>#N/A</v>
      </c>
      <c r="D116" s="24"/>
      <c r="E116" s="477"/>
    </row>
    <row r="117" spans="1:5">
      <c r="A117" s="1272">
        <f>'Operating Detail (7)'!A77</f>
        <v>0</v>
      </c>
      <c r="B117" s="1273"/>
      <c r="C117" s="518" t="e">
        <f t="array" ref="C117">INDEX('Operating Detail (7)'!$B77:$AE77,0,MATCH(1,('Operating Detail (7)'!$B$11:$AE$11="New")*('Operating Detail (7)'!$B$112:$AE$112='Budget Narrative (7)'!$G$2),0))</f>
        <v>#N/A</v>
      </c>
      <c r="D117" s="24"/>
      <c r="E117" s="477"/>
    </row>
    <row r="118" spans="1:5">
      <c r="A118" s="1272">
        <f>'Operating Detail (7)'!A78</f>
        <v>0</v>
      </c>
      <c r="B118" s="1273"/>
      <c r="C118" s="518" t="e">
        <f t="array" ref="C118">INDEX('Operating Detail (7)'!$B78:$AE78,0,MATCH(1,('Operating Detail (7)'!$B$11:$AE$11="New")*('Operating Detail (7)'!$B$112:$AE$112='Budget Narrative (7)'!$G$2),0))</f>
        <v>#N/A</v>
      </c>
      <c r="D118" s="24"/>
      <c r="E118" s="477"/>
    </row>
    <row r="119" spans="1:5">
      <c r="A119" s="1272">
        <f>'Operating Detail (7)'!A79</f>
        <v>0</v>
      </c>
      <c r="B119" s="1273"/>
      <c r="C119" s="518" t="e">
        <f t="array" ref="C119">INDEX('Operating Detail (7)'!$B79:$AE79,0,MATCH(1,('Operating Detail (7)'!$B$11:$AE$11="New")*('Operating Detail (7)'!$B$112:$AE$112='Budget Narrative (7)'!$G$2),0))</f>
        <v>#N/A</v>
      </c>
      <c r="E119" s="479"/>
    </row>
    <row r="120" spans="1:5">
      <c r="A120" s="1272">
        <f>'Operating Detail (7)'!A80</f>
        <v>0</v>
      </c>
      <c r="B120" s="1273"/>
      <c r="C120" s="518" t="e">
        <f t="array" ref="C120">INDEX('Operating Detail (7)'!$B80:$AE80,0,MATCH(1,('Operating Detail (7)'!$B$11:$AE$11="New")*('Operating Detail (7)'!$B$112:$AE$112='Budget Narrative (7)'!$G$2),0))</f>
        <v>#N/A</v>
      </c>
      <c r="E120" s="479"/>
    </row>
    <row r="121" spans="1:5">
      <c r="A121" s="1272">
        <f>'Operating Detail (7)'!A81</f>
        <v>0</v>
      </c>
      <c r="B121" s="1273"/>
      <c r="C121" s="518" t="e">
        <f t="array" ref="C121">INDEX('Operating Detail (7)'!$B81:$AE81,0,MATCH(1,('Operating Detail (7)'!$B$11:$AE$11="New")*('Operating Detail (7)'!$B$112:$AE$112='Budget Narrative (7)'!$G$2),0))</f>
        <v>#N/A</v>
      </c>
      <c r="E121" s="479"/>
    </row>
    <row r="122" spans="1:5">
      <c r="A122" s="1272">
        <f>'Operating Detail (7)'!A82</f>
        <v>0</v>
      </c>
      <c r="B122" s="1273"/>
      <c r="C122" s="518" t="e">
        <f t="array" ref="C122">INDEX('Operating Detail (7)'!$B82:$AE82,0,MATCH(1,('Operating Detail (7)'!$B$11:$AE$11="New")*('Operating Detail (7)'!$B$112:$AE$112='Budget Narrative (7)'!$G$2),0))</f>
        <v>#N/A</v>
      </c>
      <c r="E122" s="479"/>
    </row>
    <row r="123" spans="1:5">
      <c r="A123" s="1272"/>
      <c r="B123" s="1273"/>
      <c r="C123" s="518"/>
      <c r="E123" s="479"/>
    </row>
    <row r="124" spans="1:5" ht="12.95" thickBot="1">
      <c r="A124" s="1278" t="str">
        <f>'Operating Detail (7)'!A84</f>
        <v>TOTAL OTHER EXPENSES</v>
      </c>
      <c r="B124" s="1279"/>
      <c r="C124" s="486" t="e">
        <f>SUM(C111:C122)</f>
        <v>#N/A</v>
      </c>
      <c r="D124" s="487"/>
      <c r="E124" s="489"/>
    </row>
    <row r="125" spans="1:5">
      <c r="A125" s="1273">
        <f>'Operating Detail (7)'!A85</f>
        <v>0</v>
      </c>
      <c r="B125" s="1273"/>
      <c r="C125" s="518"/>
      <c r="E125" s="906"/>
    </row>
    <row r="126" spans="1:5" ht="12.95" thickBot="1">
      <c r="A126" s="903"/>
      <c r="B126" s="903"/>
      <c r="C126" s="518"/>
      <c r="E126" s="906"/>
    </row>
    <row r="127" spans="1:5" ht="12.75" customHeight="1">
      <c r="A127" s="1285" t="str">
        <f>'Operating Detail (7)'!A86</f>
        <v>Capital Expenses</v>
      </c>
      <c r="B127" s="1286"/>
      <c r="C127" s="466" t="s">
        <v>242</v>
      </c>
      <c r="D127" s="465" t="s">
        <v>234</v>
      </c>
      <c r="E127" s="467" t="s">
        <v>235</v>
      </c>
    </row>
    <row r="128" spans="1:5">
      <c r="A128" s="1272">
        <f>'Operating Detail (7)'!A87</f>
        <v>0</v>
      </c>
      <c r="B128" s="1273"/>
      <c r="C128" s="518" t="e">
        <f t="array" ref="C128">INDEX('Operating Detail (7)'!$B87:$AE87,0,MATCH(1,('Operating Detail (7)'!$B$11:$AE$11="New")*('Operating Detail (7)'!$B$112:$AE$112='Budget Narrative (7)'!$G$2),0))</f>
        <v>#N/A</v>
      </c>
      <c r="E128" s="479"/>
    </row>
    <row r="129" spans="1:5">
      <c r="A129" s="1272">
        <f>'Operating Detail (7)'!A88</f>
        <v>0</v>
      </c>
      <c r="B129" s="1273"/>
      <c r="C129" s="518" t="e">
        <f t="array" ref="C129">INDEX('Operating Detail (7)'!$B88:$AE88,0,MATCH(1,('Operating Detail (7)'!$B$11:$AE$11="New")*('Operating Detail (7)'!$B$112:$AE$112='Budget Narrative (7)'!$G$2),0))</f>
        <v>#N/A</v>
      </c>
      <c r="E129" s="479"/>
    </row>
    <row r="130" spans="1:5">
      <c r="A130" s="1272">
        <f>'Operating Detail (7)'!A89</f>
        <v>0</v>
      </c>
      <c r="B130" s="1273"/>
      <c r="C130" s="518" t="e">
        <f t="array" ref="C130">INDEX('Operating Detail (7)'!$B89:$AE89,0,MATCH(1,('Operating Detail (7)'!$B$11:$AE$11="New")*('Operating Detail (7)'!$B$112:$AE$112='Budget Narrative (7)'!$G$2),0))</f>
        <v>#N/A</v>
      </c>
      <c r="E130" s="479"/>
    </row>
    <row r="131" spans="1:5">
      <c r="A131" s="1272">
        <f>'Operating Detail (7)'!A90</f>
        <v>0</v>
      </c>
      <c r="B131" s="1273"/>
      <c r="C131" s="518" t="e">
        <f t="array" ref="C131">INDEX('Operating Detail (7)'!$B90:$AE90,0,MATCH(1,('Operating Detail (7)'!$B$11:$AE$11="New")*('Operating Detail (7)'!$B$112:$AE$112='Budget Narrative (7)'!$G$2),0))</f>
        <v>#N/A</v>
      </c>
      <c r="E131" s="479"/>
    </row>
    <row r="132" spans="1:5">
      <c r="A132" s="1272">
        <f>'Operating Detail (7)'!A91</f>
        <v>0</v>
      </c>
      <c r="B132" s="1273"/>
      <c r="C132" s="518" t="e">
        <f t="array" ref="C132">INDEX('Operating Detail (7)'!$B91:$AE91,0,MATCH(1,('Operating Detail (7)'!$B$11:$AE$11="New")*('Operating Detail (7)'!$B$112:$AE$112='Budget Narrative (7)'!$G$2),0))</f>
        <v>#N/A</v>
      </c>
      <c r="E132" s="479"/>
    </row>
    <row r="133" spans="1:5">
      <c r="A133" s="1272">
        <f>'Operating Detail (7)'!A92</f>
        <v>0</v>
      </c>
      <c r="B133" s="1273"/>
      <c r="C133" s="518" t="e">
        <f t="array" ref="C133">INDEX('Operating Detail (7)'!$B92:$AE92,0,MATCH(1,('Operating Detail (7)'!$B$11:$AE$11="New")*('Operating Detail (7)'!$B$112:$AE$112='Budget Narrative (7)'!$G$2),0))</f>
        <v>#N/A</v>
      </c>
      <c r="E133" s="479"/>
    </row>
    <row r="134" spans="1:5">
      <c r="A134" s="1272">
        <f>'Operating Detail (7)'!A93</f>
        <v>0</v>
      </c>
      <c r="B134" s="1273"/>
      <c r="C134" s="518" t="e">
        <f t="array" ref="C134">INDEX('Operating Detail (7)'!$B93:$AE93,0,MATCH(1,('Operating Detail (7)'!$B$11:$AE$11="New")*('Operating Detail (7)'!$B$112:$AE$112='Budget Narrative (7)'!$G$2),0))</f>
        <v>#N/A</v>
      </c>
      <c r="E134" s="479"/>
    </row>
    <row r="135" spans="1:5">
      <c r="A135" s="1272">
        <f>'Operating Detail (7)'!A94</f>
        <v>0</v>
      </c>
      <c r="B135" s="1273"/>
      <c r="C135" s="518"/>
      <c r="E135" s="479"/>
    </row>
    <row r="136" spans="1:5" ht="12.95" thickBot="1">
      <c r="A136" s="1278" t="str">
        <f>'Operating Detail (7)'!A95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95">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(7)'!$E29:$AH29,0,MATCH(1,('Summary (7)'!$E20:$AH20="New")*('Summary (7)'!$E74:$AH74='Budget Narrative (7)'!$G$2),0))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27.95">
      <c r="A186" s="1280"/>
      <c r="B186" s="1280"/>
      <c r="C186" s="1280"/>
      <c r="D186" s="736" t="s">
        <v>263</v>
      </c>
      <c r="E186" s="1261" t="s">
        <v>279</v>
      </c>
      <c r="F186" s="1262"/>
      <c r="G186" s="1257"/>
      <c r="H186" s="1257"/>
      <c r="I186" s="1257"/>
    </row>
    <row r="187" spans="1:9" ht="27.95">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(7)'!A151</f>
        <v>0</v>
      </c>
      <c r="B192" s="1273"/>
      <c r="C192" s="518"/>
      <c r="E192" s="906"/>
      <c r="F192" s="906"/>
      <c r="G192" s="906"/>
      <c r="H192" s="906"/>
      <c r="I192" s="906"/>
    </row>
    <row r="193" spans="1:2">
      <c r="A193" s="1273">
        <f>'Operating Detail (7)'!A152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54:B54"/>
    <mergeCell ref="A55:B55"/>
    <mergeCell ref="A56:B56"/>
    <mergeCell ref="A57:B57"/>
    <mergeCell ref="A58:B58"/>
    <mergeCell ref="A59:B59"/>
    <mergeCell ref="B1:C1"/>
    <mergeCell ref="B2:C2"/>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10:B110"/>
    <mergeCell ref="A96:B96"/>
    <mergeCell ref="A97:B97"/>
    <mergeCell ref="A98:B98"/>
    <mergeCell ref="A99:B99"/>
    <mergeCell ref="A100:B100"/>
    <mergeCell ref="A101:B101"/>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92:B192"/>
    <mergeCell ref="A193:B193"/>
    <mergeCell ref="A194:B194"/>
    <mergeCell ref="A195:B195"/>
    <mergeCell ref="A175:C187"/>
    <mergeCell ref="A188:C188"/>
    <mergeCell ref="A172:B172"/>
    <mergeCell ref="A173:I173"/>
    <mergeCell ref="A174:C174"/>
    <mergeCell ref="E174:F174"/>
    <mergeCell ref="G174:I174"/>
    <mergeCell ref="E175:F175"/>
    <mergeCell ref="G175:I183"/>
    <mergeCell ref="E176:F176"/>
    <mergeCell ref="E177:F177"/>
    <mergeCell ref="E178:F178"/>
    <mergeCell ref="E179:F179"/>
    <mergeCell ref="E180:F180"/>
    <mergeCell ref="E181:F181"/>
    <mergeCell ref="E188:F188"/>
    <mergeCell ref="G188:I188"/>
    <mergeCell ref="A189:C189"/>
    <mergeCell ref="E189:F189"/>
    <mergeCell ref="G189:I189"/>
    <mergeCell ref="A202:B202"/>
    <mergeCell ref="A203:B203"/>
    <mergeCell ref="A204:B204"/>
    <mergeCell ref="A196:B196"/>
    <mergeCell ref="A197:B197"/>
    <mergeCell ref="A198:B198"/>
    <mergeCell ref="A199:B199"/>
    <mergeCell ref="A200:B200"/>
    <mergeCell ref="A201:B201"/>
    <mergeCell ref="A190:I190"/>
    <mergeCell ref="A191:I191"/>
    <mergeCell ref="E182:F182"/>
    <mergeCell ref="E183:F183"/>
    <mergeCell ref="E184:F184"/>
    <mergeCell ref="G184:I184"/>
    <mergeCell ref="E185:F185"/>
    <mergeCell ref="G185:I185"/>
    <mergeCell ref="E186:F186"/>
    <mergeCell ref="G186:I186"/>
    <mergeCell ref="E187:F187"/>
    <mergeCell ref="G187:I187"/>
  </mergeCells>
  <conditionalFormatting sqref="B2">
    <cfRule type="containsBlanks" dxfId="106" priority="8">
      <formula>LEN(TRIM(B2))=0</formula>
    </cfRule>
  </conditionalFormatting>
  <conditionalFormatting sqref="B4:F45 C51:E105 C111:E122 C128:E134">
    <cfRule type="expression" dxfId="105" priority="9">
      <formula>$C4=0</formula>
    </cfRule>
  </conditionalFormatting>
  <conditionalFormatting sqref="C106">
    <cfRule type="expression" dxfId="104" priority="7">
      <formula>$A106=0</formula>
    </cfRule>
  </conditionalFormatting>
  <conditionalFormatting sqref="C124">
    <cfRule type="expression" dxfId="103" priority="6">
      <formula>$A124=0</formula>
    </cfRule>
  </conditionalFormatting>
  <conditionalFormatting sqref="C136">
    <cfRule type="expression" dxfId="102" priority="5">
      <formula>$A136=0</formula>
    </cfRule>
  </conditionalFormatting>
  <conditionalFormatting sqref="C170">
    <cfRule type="expression" dxfId="101" priority="2">
      <formula>$C170=0</formula>
    </cfRule>
  </conditionalFormatting>
  <conditionalFormatting sqref="C171">
    <cfRule type="cellIs" dxfId="100" priority="1" operator="notBetween">
      <formula>-2</formula>
      <formula>2</formula>
    </cfRule>
  </conditionalFormatting>
  <conditionalFormatting sqref="C140:E168">
    <cfRule type="expression" dxfId="99" priority="3">
      <formula>$C140=0</formula>
    </cfRule>
  </conditionalFormatting>
  <conditionalFormatting sqref="D140:E168">
    <cfRule type="containsBlanks" dxfId="98" priority="4">
      <formula>LEN(TRIM(D140))=0</formula>
    </cfRule>
  </conditionalFormatting>
  <conditionalFormatting sqref="D4:F45 D51:E104 D111:E122 D128:E134">
    <cfRule type="containsBlanks" dxfId="97" priority="10">
      <formula>LEN(TRIM(D4))=0</formula>
    </cfRule>
  </conditionalFormatting>
  <hyperlinks>
    <hyperlink ref="A191" r:id="rId1" xr:uid="{00000000-0004-0000-1E00-000000000000}"/>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0000000}">
          <x14:formula1>
            <xm:f>'Dropdown Lists'!$E$2:$E$17</xm:f>
          </x14:formula1>
          <xm:sqref>B2:C2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pageSetUpPr fitToPage="1"/>
  </sheetPr>
  <dimension ref="A1:AK80"/>
  <sheetViews>
    <sheetView showGridLines="0" topLeftCell="A28"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365"/>
      <c r="C12" s="1366"/>
      <c r="D12" s="1367"/>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1347">
        <f>'Summary (1)'!D13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561">
        <f>AI42</f>
        <v>0</v>
      </c>
      <c r="C14" s="561">
        <f>AK42</f>
        <v>0</v>
      </c>
      <c r="D14" s="1348"/>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562">
        <f>'Summary (All Budgets)'!B15</f>
        <v>-749110</v>
      </c>
      <c r="C15" s="562">
        <f>'Summary (All Budgets)'!C15</f>
        <v>149822</v>
      </c>
      <c r="D15" s="1348"/>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562">
        <f>'Summary (1)'!B16</f>
        <v>0</v>
      </c>
      <c r="C16" s="562">
        <f>'Summary (All Budgets)'!C16</f>
        <v>898932</v>
      </c>
      <c r="D16" s="1349"/>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Agreement","","Current/Actuals")</f>
        <v/>
      </c>
      <c r="F20" s="229" t="str">
        <f>IF(B10="","",VLOOKUP(B10,'Dropdown Lists'!C:D,2,FALSE))</f>
        <v xml:space="preserve"> </v>
      </c>
      <c r="G20" s="293" t="s">
        <v>159</v>
      </c>
      <c r="H20" s="230" t="str">
        <f>$E$20</f>
        <v/>
      </c>
      <c r="I20" s="231" t="str">
        <f>$F$20</f>
        <v xml:space="preserve"> </v>
      </c>
      <c r="J20" s="232" t="str">
        <f>$G$20</f>
        <v>New</v>
      </c>
      <c r="K20" s="301" t="str">
        <f>$E$20</f>
        <v/>
      </c>
      <c r="L20" s="233" t="str">
        <f>$F$20</f>
        <v xml:space="preserve"> </v>
      </c>
      <c r="M20" s="309" t="str">
        <f>$G$20</f>
        <v>New</v>
      </c>
      <c r="N20" s="234" t="str">
        <f>$E$20</f>
        <v/>
      </c>
      <c r="O20" s="235" t="str">
        <f>$F$20</f>
        <v xml:space="preserve"> </v>
      </c>
      <c r="P20" s="236" t="str">
        <f>$G$20</f>
        <v>New</v>
      </c>
      <c r="Q20" s="237" t="str">
        <f>$E$20</f>
        <v/>
      </c>
      <c r="R20" s="238" t="str">
        <f>$F$20</f>
        <v xml:space="preserve"> </v>
      </c>
      <c r="S20" s="239" t="str">
        <f>$G$20</f>
        <v>New</v>
      </c>
      <c r="T20" s="312" t="str">
        <f>$E$20</f>
        <v/>
      </c>
      <c r="U20" s="240" t="str">
        <f>$F$20</f>
        <v xml:space="preserve"> </v>
      </c>
      <c r="V20" s="314" t="str">
        <f>$G$20</f>
        <v>New</v>
      </c>
      <c r="W20" s="241" t="str">
        <f>$E$20</f>
        <v/>
      </c>
      <c r="X20" s="242" t="str">
        <f>$F$20</f>
        <v xml:space="preserve"> </v>
      </c>
      <c r="Y20" s="243" t="str">
        <f>$G$20</f>
        <v>New</v>
      </c>
      <c r="Z20" s="244" t="str">
        <f>$E$20</f>
        <v/>
      </c>
      <c r="AA20" s="245" t="str">
        <f>$F$20</f>
        <v xml:space="preserve"> </v>
      </c>
      <c r="AB20" s="246" t="str">
        <f>$G$20</f>
        <v>New</v>
      </c>
      <c r="AC20" s="247" t="str">
        <f>$E$20</f>
        <v/>
      </c>
      <c r="AD20" s="248" t="str">
        <f>$F$20</f>
        <v xml:space="preserve"> </v>
      </c>
      <c r="AE20" s="249" t="str">
        <f>$G$20</f>
        <v>New</v>
      </c>
      <c r="AF20" s="250" t="str">
        <f>$E$20</f>
        <v/>
      </c>
      <c r="AG20" s="251" t="str">
        <f>$F$20</f>
        <v xml:space="preserve"> </v>
      </c>
      <c r="AH20" s="252" t="str">
        <f>$G$20</f>
        <v>New</v>
      </c>
      <c r="AI20" s="319" t="str">
        <f>$E$20</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(8)'!F59</f>
        <v>0</v>
      </c>
      <c r="F22" s="151">
        <f>'Salary Detail (8)'!G59</f>
        <v>0</v>
      </c>
      <c r="G22" s="294">
        <f>'Salary Detail (8)'!H59</f>
        <v>0</v>
      </c>
      <c r="H22" s="155">
        <f>'Salary Detail (8)'!M59</f>
        <v>0</v>
      </c>
      <c r="I22" s="151">
        <f>'Salary Detail (8)'!N59</f>
        <v>0</v>
      </c>
      <c r="J22" s="137">
        <f>'Salary Detail (8)'!O59</f>
        <v>0</v>
      </c>
      <c r="K22" s="303">
        <f>'Salary Detail (8)'!T59</f>
        <v>0</v>
      </c>
      <c r="L22" s="151">
        <f>'Salary Detail (8)'!U59</f>
        <v>0</v>
      </c>
      <c r="M22" s="294">
        <f>'Salary Detail (8)'!V59</f>
        <v>0</v>
      </c>
      <c r="N22" s="155">
        <f>'Salary Detail (8)'!AA59</f>
        <v>0</v>
      </c>
      <c r="O22" s="151">
        <f>'Salary Detail (8)'!AB59</f>
        <v>0</v>
      </c>
      <c r="P22" s="137">
        <f>'Salary Detail (8)'!AC59</f>
        <v>0</v>
      </c>
      <c r="Q22" s="155">
        <f>'Salary Detail (8)'!AH59</f>
        <v>0</v>
      </c>
      <c r="R22" s="151">
        <f>'Salary Detail (8)'!AI59</f>
        <v>0</v>
      </c>
      <c r="S22" s="137">
        <f>'Salary Detail (8)'!AJ59</f>
        <v>0</v>
      </c>
      <c r="T22" s="303">
        <f>'Salary Detail (8)'!AO59</f>
        <v>0</v>
      </c>
      <c r="U22" s="151">
        <f>'Salary Detail (8)'!AP59</f>
        <v>0</v>
      </c>
      <c r="V22" s="294">
        <f>'Salary Detail (8)'!AQ59</f>
        <v>0</v>
      </c>
      <c r="W22" s="155">
        <f>'Salary Detail (8)'!AV59</f>
        <v>0</v>
      </c>
      <c r="X22" s="151">
        <f>'Salary Detail (8)'!AW59</f>
        <v>0</v>
      </c>
      <c r="Y22" s="137">
        <f>'Salary Detail (8)'!AX59</f>
        <v>0</v>
      </c>
      <c r="Z22" s="155">
        <f>'Salary Detail (8)'!BC59</f>
        <v>0</v>
      </c>
      <c r="AA22" s="151">
        <f>'Salary Detail (8)'!BD59</f>
        <v>0</v>
      </c>
      <c r="AB22" s="137">
        <f>'Salary Detail (8)'!BE59</f>
        <v>0</v>
      </c>
      <c r="AC22" s="155">
        <f>'Salary Detail (8)'!BJ59</f>
        <v>0</v>
      </c>
      <c r="AD22" s="151">
        <f>'Salary Detail (8)'!BK59</f>
        <v>0</v>
      </c>
      <c r="AE22" s="137">
        <f>'Salary Detail (8)'!BL59</f>
        <v>0</v>
      </c>
      <c r="AF22" s="155">
        <f>'Salary Detail (8)'!BQ59</f>
        <v>0</v>
      </c>
      <c r="AG22" s="151">
        <f>'Salary Detail (8)'!BR59</f>
        <v>0</v>
      </c>
      <c r="AH22" s="137">
        <f>'Salary Detail (8)'!BS59</f>
        <v>0</v>
      </c>
      <c r="AI22" s="320">
        <f t="shared" ref="AI22:AK24" si="1">SUM(E22,H22,K22,N22,Q22,T22,W22,Z22,AC22,AF22)</f>
        <v>0</v>
      </c>
      <c r="AJ22" s="152">
        <f t="shared" si="1"/>
        <v>0</v>
      </c>
      <c r="AK22" s="136">
        <f t="shared" si="1"/>
        <v>0</v>
      </c>
    </row>
    <row r="23" spans="1:37">
      <c r="A23" s="911" t="s">
        <v>166</v>
      </c>
      <c r="B23" s="911"/>
      <c r="C23" s="911"/>
      <c r="D23" s="979"/>
      <c r="E23" s="120">
        <f>'Operating Detail (8)'!B68</f>
        <v>0</v>
      </c>
      <c r="F23" s="121">
        <f>'Operating Detail (8)'!C68</f>
        <v>0</v>
      </c>
      <c r="G23" s="295">
        <f>'Operating Detail (8)'!D68</f>
        <v>0</v>
      </c>
      <c r="H23" s="120">
        <f>'Operating Detail (8)'!E68</f>
        <v>0</v>
      </c>
      <c r="I23" s="121">
        <f>'Operating Detail (8)'!F68</f>
        <v>0</v>
      </c>
      <c r="J23" s="122">
        <f>'Operating Detail (8)'!G68</f>
        <v>0</v>
      </c>
      <c r="K23" s="304">
        <f>'Operating Detail (8)'!H68</f>
        <v>0</v>
      </c>
      <c r="L23" s="121">
        <f>'Operating Detail (8)'!I68</f>
        <v>0</v>
      </c>
      <c r="M23" s="295">
        <f>'Operating Detail (8)'!J68</f>
        <v>0</v>
      </c>
      <c r="N23" s="120">
        <f>'Operating Detail (8)'!K68</f>
        <v>0</v>
      </c>
      <c r="O23" s="121">
        <f>'Operating Detail (8)'!L68</f>
        <v>0</v>
      </c>
      <c r="P23" s="122">
        <f>'Operating Detail (8)'!M68</f>
        <v>0</v>
      </c>
      <c r="Q23" s="120">
        <f>'Operating Detail (8)'!N68</f>
        <v>0</v>
      </c>
      <c r="R23" s="121">
        <f>'Operating Detail (8)'!O68</f>
        <v>0</v>
      </c>
      <c r="S23" s="122">
        <f>'Operating Detail (8)'!P68</f>
        <v>0</v>
      </c>
      <c r="T23" s="304">
        <f>'Operating Detail (8)'!Q68</f>
        <v>0</v>
      </c>
      <c r="U23" s="121">
        <f>'Operating Detail (8)'!R68</f>
        <v>0</v>
      </c>
      <c r="V23" s="295">
        <f>'Operating Detail (8)'!S68</f>
        <v>0</v>
      </c>
      <c r="W23" s="120">
        <f>'Operating Detail (8)'!T68</f>
        <v>0</v>
      </c>
      <c r="X23" s="121">
        <f>'Operating Detail (8)'!U68</f>
        <v>0</v>
      </c>
      <c r="Y23" s="122">
        <f>'Operating Detail (8)'!V68</f>
        <v>0</v>
      </c>
      <c r="Z23" s="120">
        <f>'Operating Detail (8)'!W68</f>
        <v>0</v>
      </c>
      <c r="AA23" s="121">
        <f>'Operating Detail (8)'!X68</f>
        <v>0</v>
      </c>
      <c r="AB23" s="122">
        <f>'Operating Detail (8)'!Y68</f>
        <v>0</v>
      </c>
      <c r="AC23" s="120">
        <f>'Operating Detail (8)'!Z68</f>
        <v>0</v>
      </c>
      <c r="AD23" s="121">
        <f>'Operating Detail (8)'!AA68</f>
        <v>0</v>
      </c>
      <c r="AE23" s="122">
        <f>'Operating Detail (8)'!AB68</f>
        <v>0</v>
      </c>
      <c r="AF23" s="120">
        <f>'Operating Detail (8)'!AC68</f>
        <v>0</v>
      </c>
      <c r="AG23" s="121">
        <f>'Operating Detail (8)'!AD68</f>
        <v>0</v>
      </c>
      <c r="AH23" s="122">
        <f>'Operating Detail (8)'!AE68</f>
        <v>0</v>
      </c>
      <c r="AI23" s="295">
        <f t="shared" si="1"/>
        <v>0</v>
      </c>
      <c r="AJ23" s="123">
        <f t="shared" si="1"/>
        <v>0</v>
      </c>
      <c r="AK23" s="124">
        <f t="shared" si="1"/>
        <v>0</v>
      </c>
    </row>
    <row r="24" spans="1:37">
      <c r="A24" s="911" t="s">
        <v>167</v>
      </c>
      <c r="B24" s="911"/>
      <c r="C24" s="911"/>
      <c r="D24" s="979"/>
      <c r="E24" s="120">
        <f t="shared" ref="E24:AH24" si="2">SUM(E22:E23)</f>
        <v>0</v>
      </c>
      <c r="F24" s="121">
        <f t="shared" si="2"/>
        <v>0</v>
      </c>
      <c r="G24" s="295">
        <f t="shared" si="2"/>
        <v>0</v>
      </c>
      <c r="H24" s="120">
        <f t="shared" si="2"/>
        <v>0</v>
      </c>
      <c r="I24" s="121">
        <f t="shared" si="2"/>
        <v>0</v>
      </c>
      <c r="J24" s="122">
        <f t="shared" si="2"/>
        <v>0</v>
      </c>
      <c r="K24" s="304">
        <f t="shared" si="2"/>
        <v>0</v>
      </c>
      <c r="L24" s="121">
        <f t="shared" si="2"/>
        <v>0</v>
      </c>
      <c r="M24" s="295">
        <f t="shared" si="2"/>
        <v>0</v>
      </c>
      <c r="N24" s="120">
        <f t="shared" si="2"/>
        <v>0</v>
      </c>
      <c r="O24" s="121">
        <f t="shared" si="2"/>
        <v>0</v>
      </c>
      <c r="P24" s="122">
        <f t="shared" si="2"/>
        <v>0</v>
      </c>
      <c r="Q24" s="120">
        <f t="shared" si="2"/>
        <v>0</v>
      </c>
      <c r="R24" s="121">
        <f t="shared" si="2"/>
        <v>0</v>
      </c>
      <c r="S24" s="122">
        <f t="shared" si="2"/>
        <v>0</v>
      </c>
      <c r="T24" s="304">
        <f t="shared" si="2"/>
        <v>0</v>
      </c>
      <c r="U24" s="121">
        <f t="shared" si="2"/>
        <v>0</v>
      </c>
      <c r="V24" s="295">
        <f t="shared" si="2"/>
        <v>0</v>
      </c>
      <c r="W24" s="120">
        <f t="shared" si="2"/>
        <v>0</v>
      </c>
      <c r="X24" s="121">
        <f t="shared" si="2"/>
        <v>0</v>
      </c>
      <c r="Y24" s="122">
        <f t="shared" si="2"/>
        <v>0</v>
      </c>
      <c r="Z24" s="120">
        <f t="shared" si="2"/>
        <v>0</v>
      </c>
      <c r="AA24" s="121">
        <f t="shared" si="2"/>
        <v>0</v>
      </c>
      <c r="AB24" s="122">
        <f t="shared" si="2"/>
        <v>0</v>
      </c>
      <c r="AC24" s="120">
        <f t="shared" si="2"/>
        <v>0</v>
      </c>
      <c r="AD24" s="121">
        <f t="shared" si="2"/>
        <v>0</v>
      </c>
      <c r="AE24" s="122">
        <f t="shared" si="2"/>
        <v>0</v>
      </c>
      <c r="AF24" s="120">
        <f t="shared" si="2"/>
        <v>0</v>
      </c>
      <c r="AG24" s="121">
        <f t="shared" si="2"/>
        <v>0</v>
      </c>
      <c r="AH24" s="122">
        <f t="shared" si="2"/>
        <v>0</v>
      </c>
      <c r="AI24" s="295">
        <f t="shared" si="1"/>
        <v>0</v>
      </c>
      <c r="AJ24" s="123">
        <f t="shared" si="1"/>
        <v>0</v>
      </c>
      <c r="AK24" s="124">
        <f t="shared" si="1"/>
        <v>0</v>
      </c>
    </row>
    <row r="25" spans="1:37" s="125" customFormat="1">
      <c r="A25" s="1073" t="s">
        <v>168</v>
      </c>
      <c r="B25" s="1073"/>
      <c r="C25" s="1073"/>
      <c r="D25" s="1074"/>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321"/>
      <c r="AJ25" s="259"/>
      <c r="AK25" s="260"/>
    </row>
    <row r="26" spans="1:37">
      <c r="A26" s="911" t="s">
        <v>169</v>
      </c>
      <c r="B26" s="911"/>
      <c r="C26" s="911"/>
      <c r="D26" s="979"/>
      <c r="E26" s="126">
        <f>E24*E25</f>
        <v>0</v>
      </c>
      <c r="F26" s="127">
        <f>G26-E26</f>
        <v>0</v>
      </c>
      <c r="G26" s="297">
        <f>G24*G25</f>
        <v>0</v>
      </c>
      <c r="H26" s="126">
        <f>H24*H25</f>
        <v>0</v>
      </c>
      <c r="I26" s="127">
        <f>J26-H26</f>
        <v>0</v>
      </c>
      <c r="J26" s="128">
        <f>J24*J25</f>
        <v>0</v>
      </c>
      <c r="K26" s="306">
        <f>K24*K25</f>
        <v>0</v>
      </c>
      <c r="L26" s="127">
        <f>M26-K26</f>
        <v>0</v>
      </c>
      <c r="M26" s="297">
        <f>M24*M25</f>
        <v>0</v>
      </c>
      <c r="N26" s="126">
        <f>N24*N25</f>
        <v>0</v>
      </c>
      <c r="O26" s="127">
        <f>P26-N26</f>
        <v>0</v>
      </c>
      <c r="P26" s="128">
        <f>P24*P25</f>
        <v>0</v>
      </c>
      <c r="Q26" s="126">
        <f>Q24*Q25</f>
        <v>0</v>
      </c>
      <c r="R26" s="127">
        <f>S26-Q26</f>
        <v>0</v>
      </c>
      <c r="S26" s="128">
        <f>S24*S25</f>
        <v>0</v>
      </c>
      <c r="T26" s="306">
        <f>T24*T25</f>
        <v>0</v>
      </c>
      <c r="U26" s="127">
        <f>V26-T26</f>
        <v>0</v>
      </c>
      <c r="V26" s="297">
        <f>V24*V25</f>
        <v>0</v>
      </c>
      <c r="W26" s="126">
        <f>W24*W25</f>
        <v>0</v>
      </c>
      <c r="X26" s="127">
        <f>Y26-W26</f>
        <v>0</v>
      </c>
      <c r="Y26" s="128">
        <f>Y24*Y25</f>
        <v>0</v>
      </c>
      <c r="Z26" s="126">
        <f>Z24*Z25</f>
        <v>0</v>
      </c>
      <c r="AA26" s="127">
        <f>AB26-Z26</f>
        <v>0</v>
      </c>
      <c r="AB26" s="128">
        <f>AB24*AB25</f>
        <v>0</v>
      </c>
      <c r="AC26" s="126">
        <f>AC24*AC25</f>
        <v>0</v>
      </c>
      <c r="AD26" s="127">
        <f>AE26-AC26</f>
        <v>0</v>
      </c>
      <c r="AE26" s="128">
        <f>AE24*AE25</f>
        <v>0</v>
      </c>
      <c r="AF26" s="126">
        <f>AF24*AF25</f>
        <v>0</v>
      </c>
      <c r="AG26" s="127">
        <f>AH26-AF26</f>
        <v>0</v>
      </c>
      <c r="AH26" s="128">
        <f>AH24*AH25</f>
        <v>0</v>
      </c>
      <c r="AI26" s="295">
        <f t="shared" ref="AI26:AK30" si="3">SUM(E26,H26,K26,N26,Q26,T26,W26,Z26,AC26,AF26)</f>
        <v>0</v>
      </c>
      <c r="AJ26" s="123">
        <f t="shared" si="3"/>
        <v>0</v>
      </c>
      <c r="AK26" s="124">
        <f t="shared" si="3"/>
        <v>0</v>
      </c>
    </row>
    <row r="27" spans="1:37">
      <c r="A27" s="911" t="s">
        <v>170</v>
      </c>
      <c r="B27" s="911"/>
      <c r="C27" s="911"/>
      <c r="D27" s="979"/>
      <c r="E27" s="126">
        <f>'Operating Detail (8)'!B84</f>
        <v>0</v>
      </c>
      <c r="F27" s="127">
        <f>'Operating Detail (8)'!C84</f>
        <v>0</v>
      </c>
      <c r="G27" s="297">
        <f>'Operating Detail (8)'!D84</f>
        <v>0</v>
      </c>
      <c r="H27" s="126">
        <f>'Operating Detail (8)'!E84</f>
        <v>0</v>
      </c>
      <c r="I27" s="127">
        <f>'Operating Detail (8)'!F84</f>
        <v>0</v>
      </c>
      <c r="J27" s="128">
        <f>'Operating Detail (8)'!G84</f>
        <v>0</v>
      </c>
      <c r="K27" s="306">
        <f>'Operating Detail (8)'!H84</f>
        <v>0</v>
      </c>
      <c r="L27" s="127">
        <f>'Operating Detail (8)'!I84</f>
        <v>0</v>
      </c>
      <c r="M27" s="297">
        <f>'Operating Detail (8)'!J84</f>
        <v>0</v>
      </c>
      <c r="N27" s="126">
        <f>'Operating Detail (8)'!K84</f>
        <v>0</v>
      </c>
      <c r="O27" s="127">
        <f>'Operating Detail (8)'!L84</f>
        <v>0</v>
      </c>
      <c r="P27" s="128">
        <f>'Operating Detail (8)'!M84</f>
        <v>0</v>
      </c>
      <c r="Q27" s="126">
        <f>'Operating Detail (8)'!N84</f>
        <v>0</v>
      </c>
      <c r="R27" s="127">
        <f>'Operating Detail (8)'!O84</f>
        <v>0</v>
      </c>
      <c r="S27" s="128">
        <f>'Operating Detail (8)'!P84</f>
        <v>0</v>
      </c>
      <c r="T27" s="306">
        <f>'Operating Detail (8)'!Q84</f>
        <v>0</v>
      </c>
      <c r="U27" s="127">
        <f>'Operating Detail (8)'!R84</f>
        <v>0</v>
      </c>
      <c r="V27" s="297">
        <f>'Operating Detail (8)'!S84</f>
        <v>0</v>
      </c>
      <c r="W27" s="126">
        <f>'Operating Detail (8)'!T84</f>
        <v>0</v>
      </c>
      <c r="X27" s="127">
        <f>'Operating Detail (8)'!U84</f>
        <v>0</v>
      </c>
      <c r="Y27" s="128">
        <f>'Operating Detail (8)'!V84</f>
        <v>0</v>
      </c>
      <c r="Z27" s="126">
        <f>'Operating Detail (8)'!W84</f>
        <v>0</v>
      </c>
      <c r="AA27" s="127">
        <f>'Operating Detail (8)'!X84</f>
        <v>0</v>
      </c>
      <c r="AB27" s="128">
        <f>'Operating Detail (8)'!Y84</f>
        <v>0</v>
      </c>
      <c r="AC27" s="126">
        <f>'Operating Detail (8)'!Z84</f>
        <v>0</v>
      </c>
      <c r="AD27" s="127">
        <f>'Operating Detail (8)'!AA84</f>
        <v>0</v>
      </c>
      <c r="AE27" s="128">
        <f>'Operating Detail (8)'!AB84</f>
        <v>0</v>
      </c>
      <c r="AF27" s="126">
        <f>'Operating Detail (8)'!AC84</f>
        <v>0</v>
      </c>
      <c r="AG27" s="127">
        <f>'Operating Detail (8)'!AD84</f>
        <v>0</v>
      </c>
      <c r="AH27" s="128">
        <f>'Operating Detail (8)'!AE84</f>
        <v>0</v>
      </c>
      <c r="AI27" s="295">
        <f t="shared" si="3"/>
        <v>0</v>
      </c>
      <c r="AJ27" s="123">
        <f t="shared" si="3"/>
        <v>0</v>
      </c>
      <c r="AK27" s="124">
        <f t="shared" si="3"/>
        <v>0</v>
      </c>
    </row>
    <row r="28" spans="1:37">
      <c r="A28" s="911" t="s">
        <v>171</v>
      </c>
      <c r="B28" s="911"/>
      <c r="C28" s="911"/>
      <c r="D28" s="979"/>
      <c r="E28" s="129">
        <f>'Operating Detail (8)'!B95</f>
        <v>0</v>
      </c>
      <c r="F28" s="127">
        <f>'Operating Detail (8)'!C95</f>
        <v>0</v>
      </c>
      <c r="G28" s="297">
        <f>'Operating Detail (8)'!D95</f>
        <v>0</v>
      </c>
      <c r="H28" s="129">
        <f>'Operating Detail (8)'!E95</f>
        <v>0</v>
      </c>
      <c r="I28" s="127">
        <f>'Operating Detail (8)'!F95</f>
        <v>0</v>
      </c>
      <c r="J28" s="128">
        <f>'Operating Detail (8)'!G95</f>
        <v>0</v>
      </c>
      <c r="K28" s="307">
        <f>'Operating Detail (8)'!H95</f>
        <v>0</v>
      </c>
      <c r="L28" s="127">
        <f>'Operating Detail (8)'!I95</f>
        <v>0</v>
      </c>
      <c r="M28" s="297">
        <f>'Operating Detail (8)'!J95</f>
        <v>0</v>
      </c>
      <c r="N28" s="129">
        <f>'Operating Detail (8)'!K95</f>
        <v>0</v>
      </c>
      <c r="O28" s="127">
        <f>'Operating Detail (8)'!L95</f>
        <v>0</v>
      </c>
      <c r="P28" s="128">
        <f>'Operating Detail (8)'!M95</f>
        <v>0</v>
      </c>
      <c r="Q28" s="129">
        <f>'Operating Detail (8)'!N95</f>
        <v>0</v>
      </c>
      <c r="R28" s="127">
        <f>'Operating Detail (8)'!O95</f>
        <v>0</v>
      </c>
      <c r="S28" s="128">
        <f>'Operating Detail (8)'!P95</f>
        <v>0</v>
      </c>
      <c r="T28" s="307">
        <f>'Operating Detail (8)'!Q95</f>
        <v>0</v>
      </c>
      <c r="U28" s="127">
        <f>'Operating Detail (8)'!R95</f>
        <v>0</v>
      </c>
      <c r="V28" s="297">
        <f>'Operating Detail (8)'!S95</f>
        <v>0</v>
      </c>
      <c r="W28" s="129">
        <f>'Operating Detail (8)'!T95</f>
        <v>0</v>
      </c>
      <c r="X28" s="127">
        <f>'Operating Detail (8)'!U95</f>
        <v>0</v>
      </c>
      <c r="Y28" s="128">
        <f>'Operating Detail (8)'!V95</f>
        <v>0</v>
      </c>
      <c r="Z28" s="129">
        <f>'Operating Detail (8)'!W95</f>
        <v>0</v>
      </c>
      <c r="AA28" s="127">
        <f>'Operating Detail (8)'!X95</f>
        <v>0</v>
      </c>
      <c r="AB28" s="128">
        <f>'Operating Detail (8)'!Y95</f>
        <v>0</v>
      </c>
      <c r="AC28" s="129">
        <f>'Operating Detail (8)'!Z95</f>
        <v>0</v>
      </c>
      <c r="AD28" s="127">
        <f>'Operating Detail (8)'!AA95</f>
        <v>0</v>
      </c>
      <c r="AE28" s="128">
        <f>'Operating Detail (8)'!AB95</f>
        <v>0</v>
      </c>
      <c r="AF28" s="129">
        <f>'Operating Detail (8)'!AC95</f>
        <v>0</v>
      </c>
      <c r="AG28" s="127">
        <f>'Operating Detail (8)'!AD95</f>
        <v>0</v>
      </c>
      <c r="AH28" s="128">
        <f>'Operating Detail (8)'!AE95</f>
        <v>0</v>
      </c>
      <c r="AI28" s="295">
        <f t="shared" si="3"/>
        <v>0</v>
      </c>
      <c r="AJ28" s="123">
        <f t="shared" si="3"/>
        <v>0</v>
      </c>
      <c r="AK28" s="124">
        <f t="shared" si="3"/>
        <v>0</v>
      </c>
    </row>
    <row r="29" spans="1:37">
      <c r="A29" s="911" t="s">
        <v>190</v>
      </c>
      <c r="B29" s="911"/>
      <c r="C29" s="911"/>
      <c r="D29" s="979"/>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295">
        <f t="shared" si="3"/>
        <v>0</v>
      </c>
      <c r="AJ29" s="123">
        <f t="shared" si="3"/>
        <v>0</v>
      </c>
      <c r="AK29" s="124">
        <f t="shared" si="3"/>
        <v>0</v>
      </c>
    </row>
    <row r="30" spans="1:37" s="112" customFormat="1">
      <c r="A30" s="1060" t="s">
        <v>173</v>
      </c>
      <c r="B30" s="1060"/>
      <c r="C30" s="1060"/>
      <c r="D30" s="1061"/>
      <c r="E30" s="761">
        <f>SUM(E24+E26+E27+E28+E29)</f>
        <v>0</v>
      </c>
      <c r="F30" s="131">
        <f t="shared" ref="F30:AH30" si="4">SUM(F24+F26+F27+F28+F29)</f>
        <v>0</v>
      </c>
      <c r="G30" s="762">
        <f t="shared" si="4"/>
        <v>0</v>
      </c>
      <c r="H30" s="761">
        <f t="shared" si="4"/>
        <v>0</v>
      </c>
      <c r="I30" s="131">
        <f t="shared" si="4"/>
        <v>0</v>
      </c>
      <c r="J30" s="763">
        <f t="shared" si="4"/>
        <v>0</v>
      </c>
      <c r="K30" s="764">
        <f t="shared" si="4"/>
        <v>0</v>
      </c>
      <c r="L30" s="131">
        <f t="shared" si="4"/>
        <v>0</v>
      </c>
      <c r="M30" s="762">
        <f t="shared" si="4"/>
        <v>0</v>
      </c>
      <c r="N30" s="761">
        <f t="shared" si="4"/>
        <v>0</v>
      </c>
      <c r="O30" s="131">
        <f t="shared" si="4"/>
        <v>0</v>
      </c>
      <c r="P30" s="763">
        <f t="shared" si="4"/>
        <v>0</v>
      </c>
      <c r="Q30" s="761">
        <f t="shared" si="4"/>
        <v>0</v>
      </c>
      <c r="R30" s="131">
        <f t="shared" si="4"/>
        <v>0</v>
      </c>
      <c r="S30" s="763">
        <f t="shared" si="4"/>
        <v>0</v>
      </c>
      <c r="T30" s="764">
        <f t="shared" si="4"/>
        <v>0</v>
      </c>
      <c r="U30" s="131">
        <f t="shared" si="4"/>
        <v>0</v>
      </c>
      <c r="V30" s="762">
        <f t="shared" si="4"/>
        <v>0</v>
      </c>
      <c r="W30" s="761">
        <f t="shared" si="4"/>
        <v>0</v>
      </c>
      <c r="X30" s="131">
        <f t="shared" si="4"/>
        <v>0</v>
      </c>
      <c r="Y30" s="763">
        <f t="shared" si="4"/>
        <v>0</v>
      </c>
      <c r="Z30" s="761">
        <f t="shared" si="4"/>
        <v>0</v>
      </c>
      <c r="AA30" s="131">
        <f t="shared" si="4"/>
        <v>0</v>
      </c>
      <c r="AB30" s="763">
        <f t="shared" si="4"/>
        <v>0</v>
      </c>
      <c r="AC30" s="761">
        <f t="shared" si="4"/>
        <v>0</v>
      </c>
      <c r="AD30" s="131">
        <f t="shared" si="4"/>
        <v>0</v>
      </c>
      <c r="AE30" s="763">
        <f t="shared" si="4"/>
        <v>0</v>
      </c>
      <c r="AF30" s="761">
        <f t="shared" si="4"/>
        <v>0</v>
      </c>
      <c r="AG30" s="131">
        <f t="shared" si="4"/>
        <v>0</v>
      </c>
      <c r="AH30" s="763">
        <f t="shared" si="4"/>
        <v>0</v>
      </c>
      <c r="AI30" s="765">
        <f t="shared" si="3"/>
        <v>0</v>
      </c>
      <c r="AJ30" s="123">
        <f t="shared" si="3"/>
        <v>0</v>
      </c>
      <c r="AK30" s="758">
        <f t="shared" si="3"/>
        <v>0</v>
      </c>
    </row>
    <row r="31" spans="1:37" s="112" customFormat="1">
      <c r="A31" s="1075"/>
      <c r="B31" s="1075"/>
      <c r="C31" s="1075"/>
      <c r="D31" s="1076"/>
      <c r="E31" s="421"/>
      <c r="F31" s="422"/>
      <c r="G31" s="423"/>
      <c r="H31" s="421"/>
      <c r="I31" s="422"/>
      <c r="J31" s="424"/>
      <c r="K31" s="425"/>
      <c r="L31" s="422"/>
      <c r="M31" s="423"/>
      <c r="N31" s="421"/>
      <c r="O31" s="422"/>
      <c r="P31" s="424"/>
      <c r="Q31" s="421"/>
      <c r="R31" s="422"/>
      <c r="S31" s="424"/>
      <c r="T31" s="425"/>
      <c r="U31" s="422"/>
      <c r="V31" s="423"/>
      <c r="W31" s="421"/>
      <c r="X31" s="422"/>
      <c r="Y31" s="424"/>
      <c r="Z31" s="421"/>
      <c r="AA31" s="422"/>
      <c r="AB31" s="424"/>
      <c r="AC31" s="421"/>
      <c r="AD31" s="422"/>
      <c r="AE31" s="424"/>
      <c r="AF31" s="421"/>
      <c r="AG31" s="422"/>
      <c r="AH31" s="424"/>
      <c r="AI31" s="426"/>
      <c r="AJ31" s="427"/>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552"/>
      <c r="F33" s="551"/>
      <c r="G33" s="553">
        <f>E33+F33</f>
        <v>0</v>
      </c>
      <c r="H33" s="552"/>
      <c r="I33" s="551"/>
      <c r="J33" s="554">
        <f>H33+I33</f>
        <v>0</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320">
        <f t="shared" ref="AI33:AK41" si="5">SUM(E33,H33,K33,N33,Q33,T33,W33,Z33,AC33,AF33)</f>
        <v>0</v>
      </c>
      <c r="AJ33" s="152">
        <f t="shared" si="5"/>
        <v>0</v>
      </c>
      <c r="AK33" s="136">
        <f t="shared" si="5"/>
        <v>0</v>
      </c>
    </row>
    <row r="34" spans="1:37" s="112" customFormat="1">
      <c r="A34" s="911" t="str">
        <f>IF('Summary (1)'!A34:D34&lt;&gt;"",'Summary (1)'!A34:D34,"")</f>
        <v/>
      </c>
      <c r="B34" s="911"/>
      <c r="C34" s="911"/>
      <c r="D34" s="979"/>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295">
        <f t="shared" si="5"/>
        <v>0</v>
      </c>
      <c r="AJ34" s="123">
        <f t="shared" si="5"/>
        <v>0</v>
      </c>
      <c r="AK34" s="124">
        <f t="shared" si="5"/>
        <v>0</v>
      </c>
    </row>
    <row r="35" spans="1:37">
      <c r="A35" s="911" t="str">
        <f>IF('Summary (1)'!A35:D35&lt;&gt;"",'Summary (1)'!A35:D35,"")</f>
        <v/>
      </c>
      <c r="B35" s="911"/>
      <c r="C35" s="911"/>
      <c r="D35" s="979"/>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295">
        <f t="shared" si="5"/>
        <v>0</v>
      </c>
      <c r="AJ35" s="123">
        <f t="shared" si="5"/>
        <v>0</v>
      </c>
      <c r="AK35" s="124">
        <f t="shared" si="5"/>
        <v>0</v>
      </c>
    </row>
    <row r="36" spans="1:37">
      <c r="A36" s="911" t="str">
        <f>IF('Summary (1)'!A36:D36&lt;&gt;"",'Summary (1)'!A36:D36,"")</f>
        <v/>
      </c>
      <c r="B36" s="911"/>
      <c r="C36" s="911"/>
      <c r="D36" s="979"/>
      <c r="E36" s="535"/>
      <c r="F36" s="545"/>
      <c r="G36" s="546">
        <f t="shared" ref="G36:G37" si="6">E36+F36</f>
        <v>0</v>
      </c>
      <c r="H36" s="535"/>
      <c r="I36" s="545"/>
      <c r="J36" s="547">
        <f t="shared" ref="J36:J37" si="7">H36+I36</f>
        <v>0</v>
      </c>
      <c r="K36" s="537"/>
      <c r="L36" s="545"/>
      <c r="M36" s="546">
        <f t="shared" ref="M36:M37" si="8">K36+L36</f>
        <v>0</v>
      </c>
      <c r="N36" s="535"/>
      <c r="O36" s="545"/>
      <c r="P36" s="547">
        <f t="shared" ref="P36:P37" si="9">N36+O36</f>
        <v>0</v>
      </c>
      <c r="Q36" s="535"/>
      <c r="R36" s="545"/>
      <c r="S36" s="547">
        <f t="shared" ref="S36:S37" si="10">Q36+R36</f>
        <v>0</v>
      </c>
      <c r="T36" s="537"/>
      <c r="U36" s="545"/>
      <c r="V36" s="546">
        <f t="shared" ref="V36:V37" si="11">T36+U36</f>
        <v>0</v>
      </c>
      <c r="W36" s="535"/>
      <c r="X36" s="545"/>
      <c r="Y36" s="547">
        <f t="shared" ref="Y36:Y37" si="12">W36+X36</f>
        <v>0</v>
      </c>
      <c r="Z36" s="535"/>
      <c r="AA36" s="545"/>
      <c r="AB36" s="547">
        <f t="shared" ref="AB36:AB37" si="13">Z36+AA36</f>
        <v>0</v>
      </c>
      <c r="AC36" s="535"/>
      <c r="AD36" s="545"/>
      <c r="AE36" s="547">
        <f t="shared" ref="AE36:AE37" si="14">AC36+AD36</f>
        <v>0</v>
      </c>
      <c r="AF36" s="535"/>
      <c r="AG36" s="545"/>
      <c r="AH36" s="547">
        <f t="shared" ref="AH36:AH37" si="15">AF36+AG36</f>
        <v>0</v>
      </c>
      <c r="AI36" s="295">
        <f t="shared" ref="AI36:AI37" si="16">SUM(E36,H36,K36,N36,Q36,T36,W36,Z36,AC36,AF36)</f>
        <v>0</v>
      </c>
      <c r="AJ36" s="123">
        <f t="shared" ref="AJ36:AJ37" si="17">SUM(F36,I36,L36,O36,R36,U36,X36,AA36,AD36,AG36)</f>
        <v>0</v>
      </c>
      <c r="AK36" s="124">
        <f t="shared" ref="AK36:AK37" si="18">SUM(G36,J36,M36,P36,S36,V36,Y36,AB36,AE36,AH36)</f>
        <v>0</v>
      </c>
    </row>
    <row r="37" spans="1:37">
      <c r="A37" s="911" t="str">
        <f>IF('Summary (1)'!A37:D37&lt;&gt;"",'Summary (1)'!A37:D37,"")</f>
        <v/>
      </c>
      <c r="B37" s="911"/>
      <c r="C37" s="911"/>
      <c r="D37" s="979"/>
      <c r="E37" s="535"/>
      <c r="F37" s="545"/>
      <c r="G37" s="546">
        <f t="shared" si="6"/>
        <v>0</v>
      </c>
      <c r="H37" s="535"/>
      <c r="I37" s="545"/>
      <c r="J37" s="547">
        <f t="shared" si="7"/>
        <v>0</v>
      </c>
      <c r="K37" s="537"/>
      <c r="L37" s="545"/>
      <c r="M37" s="546">
        <f t="shared" si="8"/>
        <v>0</v>
      </c>
      <c r="N37" s="535"/>
      <c r="O37" s="545"/>
      <c r="P37" s="547">
        <f t="shared" si="9"/>
        <v>0</v>
      </c>
      <c r="Q37" s="535"/>
      <c r="R37" s="545"/>
      <c r="S37" s="547">
        <f t="shared" si="10"/>
        <v>0</v>
      </c>
      <c r="T37" s="537"/>
      <c r="U37" s="545"/>
      <c r="V37" s="546">
        <f t="shared" si="11"/>
        <v>0</v>
      </c>
      <c r="W37" s="535"/>
      <c r="X37" s="545"/>
      <c r="Y37" s="547">
        <f t="shared" si="12"/>
        <v>0</v>
      </c>
      <c r="Z37" s="535"/>
      <c r="AA37" s="545"/>
      <c r="AB37" s="547">
        <f t="shared" si="13"/>
        <v>0</v>
      </c>
      <c r="AC37" s="535"/>
      <c r="AD37" s="545"/>
      <c r="AE37" s="547">
        <f t="shared" si="14"/>
        <v>0</v>
      </c>
      <c r="AF37" s="535"/>
      <c r="AG37" s="545"/>
      <c r="AH37" s="547">
        <f t="shared" si="15"/>
        <v>0</v>
      </c>
      <c r="AI37" s="295">
        <f t="shared" si="16"/>
        <v>0</v>
      </c>
      <c r="AJ37" s="123">
        <f t="shared" si="17"/>
        <v>0</v>
      </c>
      <c r="AK37" s="124">
        <f t="shared" si="18"/>
        <v>0</v>
      </c>
    </row>
    <row r="38" spans="1:37">
      <c r="A38" s="911" t="str">
        <f>IF('Summary (1)'!A38:D38&lt;&gt;"",'Summary (1)'!A38:D38,"")</f>
        <v/>
      </c>
      <c r="B38" s="911"/>
      <c r="C38" s="911"/>
      <c r="D38" s="979"/>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295">
        <f t="shared" si="5"/>
        <v>0</v>
      </c>
      <c r="AJ38" s="123">
        <f t="shared" si="5"/>
        <v>0</v>
      </c>
      <c r="AK38" s="136">
        <f t="shared" si="5"/>
        <v>0</v>
      </c>
    </row>
    <row r="39" spans="1:37">
      <c r="A39" s="911" t="str">
        <f>IF('Summary (1)'!A39:D39&lt;&gt;"",'Summary (1)'!A39:D39,"")</f>
        <v/>
      </c>
      <c r="B39" s="911"/>
      <c r="C39" s="911"/>
      <c r="D39" s="979"/>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295">
        <f t="shared" si="5"/>
        <v>0</v>
      </c>
      <c r="AJ39" s="123">
        <f t="shared" si="5"/>
        <v>0</v>
      </c>
      <c r="AK39" s="136">
        <f>SUM(G39,J39,M39,P39,S39,V39,Y39,AB39,AE39,AH39)</f>
        <v>0</v>
      </c>
    </row>
    <row r="40" spans="1:37">
      <c r="A40" s="911" t="str">
        <f>IF('Summary (1)'!A40:D40&lt;&gt;"",'Summary (1)'!A40:D40,"")</f>
        <v/>
      </c>
      <c r="B40" s="911"/>
      <c r="C40" s="911"/>
      <c r="D40" s="979"/>
      <c r="E40" s="535"/>
      <c r="F40" s="545"/>
      <c r="G40" s="546">
        <f t="shared" ref="G40:G41" si="19">E40+F40</f>
        <v>0</v>
      </c>
      <c r="H40" s="535"/>
      <c r="I40" s="545"/>
      <c r="J40" s="547">
        <f t="shared" ref="J40:J41" si="20">H40+I40</f>
        <v>0</v>
      </c>
      <c r="K40" s="537"/>
      <c r="L40" s="545"/>
      <c r="M40" s="546">
        <f t="shared" ref="M40:M41" si="21">K40+L40</f>
        <v>0</v>
      </c>
      <c r="N40" s="535"/>
      <c r="O40" s="545"/>
      <c r="P40" s="547">
        <f t="shared" ref="P40:P41" si="22">N40+O40</f>
        <v>0</v>
      </c>
      <c r="Q40" s="535"/>
      <c r="R40" s="545"/>
      <c r="S40" s="547">
        <f t="shared" ref="S40:S41" si="23">Q40+R40</f>
        <v>0</v>
      </c>
      <c r="T40" s="537"/>
      <c r="U40" s="545"/>
      <c r="V40" s="546">
        <f t="shared" ref="V40:V41" si="24">T40+U40</f>
        <v>0</v>
      </c>
      <c r="W40" s="535"/>
      <c r="X40" s="545"/>
      <c r="Y40" s="547">
        <f t="shared" ref="Y40:Y41" si="25">W40+X40</f>
        <v>0</v>
      </c>
      <c r="Z40" s="535"/>
      <c r="AA40" s="545"/>
      <c r="AB40" s="547">
        <f t="shared" ref="AB40:AB41" si="26">Z40+AA40</f>
        <v>0</v>
      </c>
      <c r="AC40" s="535"/>
      <c r="AD40" s="545"/>
      <c r="AE40" s="547">
        <f t="shared" ref="AE40:AE41" si="27">AC40+AD40</f>
        <v>0</v>
      </c>
      <c r="AF40" s="535"/>
      <c r="AG40" s="545"/>
      <c r="AH40" s="547">
        <f t="shared" ref="AH40:AH41" si="28">AF40+AG40</f>
        <v>0</v>
      </c>
      <c r="AI40" s="295">
        <f t="shared" si="5"/>
        <v>0</v>
      </c>
      <c r="AJ40" s="123">
        <f t="shared" si="5"/>
        <v>0</v>
      </c>
      <c r="AK40" s="136">
        <f t="shared" si="5"/>
        <v>0</v>
      </c>
    </row>
    <row r="41" spans="1:37">
      <c r="A41" s="911" t="str">
        <f>IF('Summary (1)'!A41:D41&lt;&gt;"",'Summary (1)'!A41:D41,"")</f>
        <v/>
      </c>
      <c r="B41" s="911"/>
      <c r="C41" s="911"/>
      <c r="D41" s="979"/>
      <c r="E41" s="535"/>
      <c r="F41" s="545"/>
      <c r="G41" s="546">
        <f t="shared" si="19"/>
        <v>0</v>
      </c>
      <c r="H41" s="535"/>
      <c r="I41" s="545"/>
      <c r="J41" s="547">
        <f t="shared" si="20"/>
        <v>0</v>
      </c>
      <c r="K41" s="537"/>
      <c r="L41" s="545"/>
      <c r="M41" s="546">
        <f t="shared" si="21"/>
        <v>0</v>
      </c>
      <c r="N41" s="535"/>
      <c r="O41" s="545"/>
      <c r="P41" s="547">
        <f t="shared" si="22"/>
        <v>0</v>
      </c>
      <c r="Q41" s="535"/>
      <c r="R41" s="545"/>
      <c r="S41" s="547">
        <f t="shared" si="23"/>
        <v>0</v>
      </c>
      <c r="T41" s="537"/>
      <c r="U41" s="545"/>
      <c r="V41" s="546">
        <f t="shared" si="24"/>
        <v>0</v>
      </c>
      <c r="W41" s="535"/>
      <c r="X41" s="545"/>
      <c r="Y41" s="547">
        <f t="shared" si="25"/>
        <v>0</v>
      </c>
      <c r="Z41" s="535"/>
      <c r="AA41" s="545"/>
      <c r="AB41" s="547">
        <f t="shared" si="26"/>
        <v>0</v>
      </c>
      <c r="AC41" s="535"/>
      <c r="AD41" s="545"/>
      <c r="AE41" s="547">
        <f t="shared" si="27"/>
        <v>0</v>
      </c>
      <c r="AF41" s="535"/>
      <c r="AG41" s="545"/>
      <c r="AH41" s="547">
        <f t="shared" si="28"/>
        <v>0</v>
      </c>
      <c r="AI41" s="295">
        <f t="shared" si="5"/>
        <v>0</v>
      </c>
      <c r="AJ41" s="123">
        <f t="shared" si="5"/>
        <v>0</v>
      </c>
      <c r="AK41" s="136">
        <f t="shared" si="5"/>
        <v>0</v>
      </c>
    </row>
    <row r="42" spans="1:37" s="112" customFormat="1">
      <c r="A42" s="1060" t="s">
        <v>192</v>
      </c>
      <c r="B42" s="1060"/>
      <c r="C42" s="1060"/>
      <c r="D42" s="1061"/>
      <c r="E42" s="761">
        <f t="shared" ref="E42:AH42" si="29">SUM(E33:E41)</f>
        <v>0</v>
      </c>
      <c r="F42" s="131">
        <f t="shared" si="29"/>
        <v>0</v>
      </c>
      <c r="G42" s="762">
        <f>SUM(G33:G41)</f>
        <v>0</v>
      </c>
      <c r="H42" s="761">
        <f t="shared" si="29"/>
        <v>0</v>
      </c>
      <c r="I42" s="131">
        <f t="shared" si="29"/>
        <v>0</v>
      </c>
      <c r="J42" s="763">
        <f t="shared" si="29"/>
        <v>0</v>
      </c>
      <c r="K42" s="764">
        <f t="shared" si="29"/>
        <v>0</v>
      </c>
      <c r="L42" s="131">
        <f t="shared" si="29"/>
        <v>0</v>
      </c>
      <c r="M42" s="762">
        <f t="shared" si="29"/>
        <v>0</v>
      </c>
      <c r="N42" s="761">
        <f t="shared" si="29"/>
        <v>0</v>
      </c>
      <c r="O42" s="131">
        <f t="shared" si="29"/>
        <v>0</v>
      </c>
      <c r="P42" s="763">
        <f t="shared" si="29"/>
        <v>0</v>
      </c>
      <c r="Q42" s="761">
        <f t="shared" si="29"/>
        <v>0</v>
      </c>
      <c r="R42" s="131">
        <f t="shared" si="29"/>
        <v>0</v>
      </c>
      <c r="S42" s="763">
        <f t="shared" si="29"/>
        <v>0</v>
      </c>
      <c r="T42" s="764">
        <f t="shared" si="29"/>
        <v>0</v>
      </c>
      <c r="U42" s="131">
        <f t="shared" si="29"/>
        <v>0</v>
      </c>
      <c r="V42" s="762">
        <f t="shared" si="29"/>
        <v>0</v>
      </c>
      <c r="W42" s="761">
        <f t="shared" si="29"/>
        <v>0</v>
      </c>
      <c r="X42" s="131">
        <f t="shared" si="29"/>
        <v>0</v>
      </c>
      <c r="Y42" s="763">
        <f t="shared" si="29"/>
        <v>0</v>
      </c>
      <c r="Z42" s="761">
        <f t="shared" si="29"/>
        <v>0</v>
      </c>
      <c r="AA42" s="131">
        <f t="shared" si="29"/>
        <v>0</v>
      </c>
      <c r="AB42" s="763">
        <f t="shared" si="29"/>
        <v>0</v>
      </c>
      <c r="AC42" s="761">
        <f t="shared" si="29"/>
        <v>0</v>
      </c>
      <c r="AD42" s="131">
        <f t="shared" si="29"/>
        <v>0</v>
      </c>
      <c r="AE42" s="763">
        <f t="shared" si="29"/>
        <v>0</v>
      </c>
      <c r="AF42" s="761">
        <f t="shared" si="29"/>
        <v>0</v>
      </c>
      <c r="AG42" s="131">
        <f t="shared" si="29"/>
        <v>0</v>
      </c>
      <c r="AH42" s="763">
        <f t="shared" si="29"/>
        <v>0</v>
      </c>
      <c r="AI42" s="765">
        <f>SUM(E42,H42,K42,N42,Q42,T42,W42,Z42,AC42,AF42)</f>
        <v>0</v>
      </c>
      <c r="AJ42" s="123">
        <f>SUM(F42,I42,L42,O42,R42,U42,X42,AA42,AD42,AG42)</f>
        <v>0</v>
      </c>
      <c r="AK42" s="766">
        <f>SUM(G42,J42,M42,P42,S42,V42,Y42,AB42,AE42,AH42)</f>
        <v>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535"/>
      <c r="F44" s="545"/>
      <c r="G44" s="546">
        <f t="shared" ref="G44:G48" si="30">E44+F44</f>
        <v>0</v>
      </c>
      <c r="H44" s="535"/>
      <c r="I44" s="545"/>
      <c r="J44" s="547">
        <f t="shared" ref="J44:J48" si="31">H44+I44</f>
        <v>0</v>
      </c>
      <c r="K44" s="537"/>
      <c r="L44" s="545"/>
      <c r="M44" s="546">
        <f t="shared" ref="M44:M48" si="32">K44+L44</f>
        <v>0</v>
      </c>
      <c r="N44" s="535"/>
      <c r="O44" s="545"/>
      <c r="P44" s="547">
        <f t="shared" ref="P44:P48" si="33">N44+O44</f>
        <v>0</v>
      </c>
      <c r="Q44" s="535"/>
      <c r="R44" s="545"/>
      <c r="S44" s="547">
        <f t="shared" ref="S44:S48" si="34">Q44+R44</f>
        <v>0</v>
      </c>
      <c r="T44" s="537"/>
      <c r="U44" s="545"/>
      <c r="V44" s="546">
        <f t="shared" ref="V44:V48" si="35">T44+U44</f>
        <v>0</v>
      </c>
      <c r="W44" s="535"/>
      <c r="X44" s="545"/>
      <c r="Y44" s="547">
        <f t="shared" ref="Y44:Y48" si="36">W44+X44</f>
        <v>0</v>
      </c>
      <c r="Z44" s="535"/>
      <c r="AA44" s="545"/>
      <c r="AB44" s="547">
        <f t="shared" ref="AB44:AB48" si="37">Z44+AA44</f>
        <v>0</v>
      </c>
      <c r="AC44" s="535"/>
      <c r="AD44" s="545"/>
      <c r="AE44" s="547">
        <f t="shared" ref="AE44:AE48" si="38">AC44+AD44</f>
        <v>0</v>
      </c>
      <c r="AF44" s="535"/>
      <c r="AG44" s="545"/>
      <c r="AH44" s="547">
        <f t="shared" ref="AH44:AH48" si="39">AF44+AG44</f>
        <v>0</v>
      </c>
      <c r="AI44" s="295">
        <f t="shared" ref="AI44:AK51" si="40">SUM(E44,H44,K44,N44,Q44,T44,W44,Z44,AC44,AF44)</f>
        <v>0</v>
      </c>
      <c r="AJ44" s="123">
        <f t="shared" si="40"/>
        <v>0</v>
      </c>
      <c r="AK44" s="124">
        <f t="shared" si="40"/>
        <v>0</v>
      </c>
    </row>
    <row r="45" spans="1:37">
      <c r="A45" s="911" t="str">
        <f>IF('Summary (1)'!A45:D45&lt;&gt;"",'Summary (1)'!A45:D45,"")</f>
        <v/>
      </c>
      <c r="B45" s="911"/>
      <c r="C45" s="911"/>
      <c r="D45" s="979"/>
      <c r="E45" s="535"/>
      <c r="F45" s="536"/>
      <c r="G45" s="556">
        <f t="shared" si="30"/>
        <v>0</v>
      </c>
      <c r="H45" s="535"/>
      <c r="I45" s="536"/>
      <c r="J45" s="557">
        <f t="shared" si="31"/>
        <v>0</v>
      </c>
      <c r="K45" s="537"/>
      <c r="L45" s="536"/>
      <c r="M45" s="556">
        <f t="shared" si="32"/>
        <v>0</v>
      </c>
      <c r="N45" s="535"/>
      <c r="O45" s="536"/>
      <c r="P45" s="557">
        <f t="shared" si="33"/>
        <v>0</v>
      </c>
      <c r="Q45" s="535"/>
      <c r="R45" s="536"/>
      <c r="S45" s="557">
        <f t="shared" si="34"/>
        <v>0</v>
      </c>
      <c r="T45" s="537"/>
      <c r="U45" s="536"/>
      <c r="V45" s="556">
        <f t="shared" si="35"/>
        <v>0</v>
      </c>
      <c r="W45" s="535"/>
      <c r="X45" s="536"/>
      <c r="Y45" s="557">
        <f t="shared" si="36"/>
        <v>0</v>
      </c>
      <c r="Z45" s="535"/>
      <c r="AA45" s="536"/>
      <c r="AB45" s="557">
        <f t="shared" si="37"/>
        <v>0</v>
      </c>
      <c r="AC45" s="535"/>
      <c r="AD45" s="536"/>
      <c r="AE45" s="557">
        <f t="shared" si="38"/>
        <v>0</v>
      </c>
      <c r="AF45" s="535"/>
      <c r="AG45" s="536"/>
      <c r="AH45" s="557">
        <f t="shared" si="39"/>
        <v>0</v>
      </c>
      <c r="AI45" s="299">
        <f t="shared" si="40"/>
        <v>0</v>
      </c>
      <c r="AJ45" s="142">
        <f t="shared" si="40"/>
        <v>0</v>
      </c>
      <c r="AK45" s="136">
        <f t="shared" si="40"/>
        <v>0</v>
      </c>
    </row>
    <row r="46" spans="1:37">
      <c r="A46" s="911" t="str">
        <f>IF('Summary (1)'!A46:D46&lt;&gt;"",'Summary (1)'!A46:D46,"")</f>
        <v/>
      </c>
      <c r="B46" s="911"/>
      <c r="C46" s="911"/>
      <c r="D46" s="979"/>
      <c r="E46" s="535"/>
      <c r="F46" s="536"/>
      <c r="G46" s="556">
        <f t="shared" si="30"/>
        <v>0</v>
      </c>
      <c r="H46" s="535"/>
      <c r="I46" s="536"/>
      <c r="J46" s="557">
        <f t="shared" si="31"/>
        <v>0</v>
      </c>
      <c r="K46" s="537"/>
      <c r="L46" s="536"/>
      <c r="M46" s="556">
        <f t="shared" si="32"/>
        <v>0</v>
      </c>
      <c r="N46" s="535"/>
      <c r="O46" s="536"/>
      <c r="P46" s="557">
        <f t="shared" si="33"/>
        <v>0</v>
      </c>
      <c r="Q46" s="535"/>
      <c r="R46" s="536"/>
      <c r="S46" s="557">
        <f t="shared" si="34"/>
        <v>0</v>
      </c>
      <c r="T46" s="537"/>
      <c r="U46" s="536"/>
      <c r="V46" s="556">
        <f t="shared" si="35"/>
        <v>0</v>
      </c>
      <c r="W46" s="535"/>
      <c r="X46" s="536"/>
      <c r="Y46" s="557">
        <f t="shared" si="36"/>
        <v>0</v>
      </c>
      <c r="Z46" s="535"/>
      <c r="AA46" s="536"/>
      <c r="AB46" s="557">
        <f t="shared" si="37"/>
        <v>0</v>
      </c>
      <c r="AC46" s="535"/>
      <c r="AD46" s="536"/>
      <c r="AE46" s="557">
        <f t="shared" si="38"/>
        <v>0</v>
      </c>
      <c r="AF46" s="535"/>
      <c r="AG46" s="536"/>
      <c r="AH46" s="557">
        <f t="shared" si="39"/>
        <v>0</v>
      </c>
      <c r="AI46" s="299">
        <f t="shared" si="40"/>
        <v>0</v>
      </c>
      <c r="AJ46" s="142">
        <f t="shared" si="40"/>
        <v>0</v>
      </c>
      <c r="AK46" s="136">
        <f t="shared" si="40"/>
        <v>0</v>
      </c>
    </row>
    <row r="47" spans="1:37">
      <c r="A47" s="1060" t="str">
        <f>IF('Summary (1)'!A47:D47&lt;&gt;"",'Summary (1)'!A47:D47,"")</f>
        <v/>
      </c>
      <c r="B47" s="1060"/>
      <c r="C47" s="1060"/>
      <c r="D47" s="1061"/>
      <c r="E47" s="535"/>
      <c r="F47" s="536"/>
      <c r="G47" s="556">
        <f t="shared" si="30"/>
        <v>0</v>
      </c>
      <c r="H47" s="535"/>
      <c r="I47" s="536"/>
      <c r="J47" s="557">
        <f t="shared" si="31"/>
        <v>0</v>
      </c>
      <c r="K47" s="537"/>
      <c r="L47" s="536"/>
      <c r="M47" s="556">
        <f t="shared" si="32"/>
        <v>0</v>
      </c>
      <c r="N47" s="535"/>
      <c r="O47" s="536"/>
      <c r="P47" s="557">
        <f t="shared" si="33"/>
        <v>0</v>
      </c>
      <c r="Q47" s="535"/>
      <c r="R47" s="536"/>
      <c r="S47" s="557">
        <f t="shared" si="34"/>
        <v>0</v>
      </c>
      <c r="T47" s="537"/>
      <c r="U47" s="536"/>
      <c r="V47" s="556">
        <f t="shared" si="35"/>
        <v>0</v>
      </c>
      <c r="W47" s="535"/>
      <c r="X47" s="536"/>
      <c r="Y47" s="557">
        <f t="shared" si="36"/>
        <v>0</v>
      </c>
      <c r="Z47" s="535"/>
      <c r="AA47" s="536"/>
      <c r="AB47" s="557">
        <f t="shared" si="37"/>
        <v>0</v>
      </c>
      <c r="AC47" s="535"/>
      <c r="AD47" s="536"/>
      <c r="AE47" s="557">
        <f t="shared" si="38"/>
        <v>0</v>
      </c>
      <c r="AF47" s="535"/>
      <c r="AG47" s="536"/>
      <c r="AH47" s="557">
        <f t="shared" si="39"/>
        <v>0</v>
      </c>
      <c r="AI47" s="299">
        <f t="shared" si="40"/>
        <v>0</v>
      </c>
      <c r="AJ47" s="142">
        <f t="shared" si="40"/>
        <v>0</v>
      </c>
      <c r="AK47" s="136">
        <f t="shared" si="40"/>
        <v>0</v>
      </c>
    </row>
    <row r="48" spans="1:37">
      <c r="A48" s="911" t="str">
        <f>IF('Summary (1)'!A48:D48&lt;&gt;"",'Summary (1)'!A48:D48,"")</f>
        <v/>
      </c>
      <c r="B48" s="911"/>
      <c r="C48" s="911"/>
      <c r="D48" s="979"/>
      <c r="E48" s="535"/>
      <c r="F48" s="536"/>
      <c r="G48" s="556">
        <f t="shared" si="30"/>
        <v>0</v>
      </c>
      <c r="H48" s="535"/>
      <c r="I48" s="536"/>
      <c r="J48" s="557">
        <f t="shared" si="31"/>
        <v>0</v>
      </c>
      <c r="K48" s="537"/>
      <c r="L48" s="536"/>
      <c r="M48" s="556">
        <f t="shared" si="32"/>
        <v>0</v>
      </c>
      <c r="N48" s="535"/>
      <c r="O48" s="536"/>
      <c r="P48" s="557">
        <f t="shared" si="33"/>
        <v>0</v>
      </c>
      <c r="Q48" s="535"/>
      <c r="R48" s="536"/>
      <c r="S48" s="557">
        <f t="shared" si="34"/>
        <v>0</v>
      </c>
      <c r="T48" s="537"/>
      <c r="U48" s="536"/>
      <c r="V48" s="556">
        <f t="shared" si="35"/>
        <v>0</v>
      </c>
      <c r="W48" s="535"/>
      <c r="X48" s="536"/>
      <c r="Y48" s="557">
        <f t="shared" si="36"/>
        <v>0</v>
      </c>
      <c r="Z48" s="535"/>
      <c r="AA48" s="536"/>
      <c r="AB48" s="557">
        <f t="shared" si="37"/>
        <v>0</v>
      </c>
      <c r="AC48" s="535"/>
      <c r="AD48" s="536"/>
      <c r="AE48" s="557">
        <f t="shared" si="38"/>
        <v>0</v>
      </c>
      <c r="AF48" s="535"/>
      <c r="AG48" s="536"/>
      <c r="AH48" s="557">
        <f t="shared" si="39"/>
        <v>0</v>
      </c>
      <c r="AI48" s="299">
        <f t="shared" si="40"/>
        <v>0</v>
      </c>
      <c r="AJ48" s="142">
        <f t="shared" si="40"/>
        <v>0</v>
      </c>
      <c r="AK48" s="136">
        <f t="shared" si="40"/>
        <v>0</v>
      </c>
    </row>
    <row r="49" spans="1:37" ht="18" customHeight="1">
      <c r="A49" s="1060" t="s">
        <v>177</v>
      </c>
      <c r="B49" s="1060"/>
      <c r="C49" s="1060"/>
      <c r="D49" s="1061"/>
      <c r="E49" s="129">
        <f>SUM(E44:E48)</f>
        <v>0</v>
      </c>
      <c r="F49" s="767">
        <f t="shared" ref="F49:AH49" si="41">SUM(F44:F48)</f>
        <v>0</v>
      </c>
      <c r="G49" s="295">
        <f t="shared" si="41"/>
        <v>0</v>
      </c>
      <c r="H49" s="129">
        <f t="shared" si="41"/>
        <v>0</v>
      </c>
      <c r="I49" s="767">
        <f t="shared" si="41"/>
        <v>0</v>
      </c>
      <c r="J49" s="122">
        <f t="shared" si="41"/>
        <v>0</v>
      </c>
      <c r="K49" s="307">
        <f t="shared" si="41"/>
        <v>0</v>
      </c>
      <c r="L49" s="767">
        <f t="shared" si="41"/>
        <v>0</v>
      </c>
      <c r="M49" s="295">
        <f t="shared" si="41"/>
        <v>0</v>
      </c>
      <c r="N49" s="129">
        <f t="shared" si="41"/>
        <v>0</v>
      </c>
      <c r="O49" s="767">
        <f t="shared" si="41"/>
        <v>0</v>
      </c>
      <c r="P49" s="122">
        <f t="shared" si="41"/>
        <v>0</v>
      </c>
      <c r="Q49" s="129">
        <f t="shared" si="41"/>
        <v>0</v>
      </c>
      <c r="R49" s="767">
        <f t="shared" si="41"/>
        <v>0</v>
      </c>
      <c r="S49" s="122">
        <f t="shared" si="41"/>
        <v>0</v>
      </c>
      <c r="T49" s="307">
        <f t="shared" si="41"/>
        <v>0</v>
      </c>
      <c r="U49" s="767">
        <f t="shared" si="41"/>
        <v>0</v>
      </c>
      <c r="V49" s="295">
        <f t="shared" si="41"/>
        <v>0</v>
      </c>
      <c r="W49" s="129">
        <f t="shared" si="41"/>
        <v>0</v>
      </c>
      <c r="X49" s="767">
        <f t="shared" si="41"/>
        <v>0</v>
      </c>
      <c r="Y49" s="122">
        <f t="shared" si="41"/>
        <v>0</v>
      </c>
      <c r="Z49" s="129">
        <f t="shared" si="41"/>
        <v>0</v>
      </c>
      <c r="AA49" s="767">
        <f t="shared" si="41"/>
        <v>0</v>
      </c>
      <c r="AB49" s="122">
        <f t="shared" si="41"/>
        <v>0</v>
      </c>
      <c r="AC49" s="129">
        <f>SUM(AC44:AC48)</f>
        <v>0</v>
      </c>
      <c r="AD49" s="767">
        <f t="shared" si="41"/>
        <v>0</v>
      </c>
      <c r="AE49" s="122">
        <f t="shared" si="41"/>
        <v>0</v>
      </c>
      <c r="AF49" s="129">
        <f>SUM(AF44:AF48)</f>
        <v>0</v>
      </c>
      <c r="AG49" s="767">
        <f t="shared" si="41"/>
        <v>0</v>
      </c>
      <c r="AH49" s="122">
        <f t="shared" si="41"/>
        <v>0</v>
      </c>
      <c r="AI49" s="295">
        <f t="shared" si="40"/>
        <v>0</v>
      </c>
      <c r="AJ49" s="123">
        <f t="shared" si="40"/>
        <v>0</v>
      </c>
      <c r="AK49" s="136">
        <f t="shared" si="40"/>
        <v>0</v>
      </c>
    </row>
    <row r="50" spans="1:37" ht="18" customHeight="1">
      <c r="A50" s="1060"/>
      <c r="B50" s="1060"/>
      <c r="C50" s="1060"/>
      <c r="D50" s="1061"/>
      <c r="E50" s="372"/>
      <c r="F50" s="373"/>
      <c r="G50" s="374"/>
      <c r="H50" s="372"/>
      <c r="I50" s="373"/>
      <c r="J50" s="375"/>
      <c r="K50" s="376"/>
      <c r="L50" s="373"/>
      <c r="M50" s="374"/>
      <c r="N50" s="372"/>
      <c r="O50" s="373"/>
      <c r="P50" s="375"/>
      <c r="Q50" s="372"/>
      <c r="R50" s="373"/>
      <c r="S50" s="375"/>
      <c r="T50" s="376"/>
      <c r="U50" s="373"/>
      <c r="V50" s="374"/>
      <c r="W50" s="372"/>
      <c r="X50" s="373"/>
      <c r="Y50" s="375"/>
      <c r="Z50" s="372"/>
      <c r="AA50" s="373"/>
      <c r="AB50" s="375"/>
      <c r="AC50" s="372"/>
      <c r="AD50" s="373"/>
      <c r="AE50" s="375"/>
      <c r="AF50" s="372"/>
      <c r="AG50" s="373"/>
      <c r="AH50" s="375"/>
      <c r="AI50" s="374"/>
      <c r="AJ50" s="377"/>
      <c r="AK50" s="135"/>
    </row>
    <row r="51" spans="1:37" s="112" customFormat="1" ht="18" customHeight="1">
      <c r="A51" s="1060" t="s">
        <v>178</v>
      </c>
      <c r="B51" s="1060"/>
      <c r="C51" s="1060"/>
      <c r="D51" s="1061"/>
      <c r="E51" s="768">
        <f t="shared" ref="E51:AH51" si="42">E42+E49</f>
        <v>0</v>
      </c>
      <c r="F51" s="769">
        <f t="shared" si="42"/>
        <v>0</v>
      </c>
      <c r="G51" s="770">
        <f t="shared" si="42"/>
        <v>0</v>
      </c>
      <c r="H51" s="768">
        <f t="shared" si="42"/>
        <v>0</v>
      </c>
      <c r="I51" s="769">
        <f t="shared" si="42"/>
        <v>0</v>
      </c>
      <c r="J51" s="771">
        <f t="shared" si="42"/>
        <v>0</v>
      </c>
      <c r="K51" s="769">
        <f t="shared" si="42"/>
        <v>0</v>
      </c>
      <c r="L51" s="769">
        <f t="shared" si="42"/>
        <v>0</v>
      </c>
      <c r="M51" s="770">
        <f t="shared" si="42"/>
        <v>0</v>
      </c>
      <c r="N51" s="768">
        <f t="shared" si="42"/>
        <v>0</v>
      </c>
      <c r="O51" s="769">
        <f t="shared" si="42"/>
        <v>0</v>
      </c>
      <c r="P51" s="771">
        <f t="shared" si="42"/>
        <v>0</v>
      </c>
      <c r="Q51" s="768">
        <f t="shared" si="42"/>
        <v>0</v>
      </c>
      <c r="R51" s="769">
        <f t="shared" si="42"/>
        <v>0</v>
      </c>
      <c r="S51" s="771">
        <f t="shared" si="42"/>
        <v>0</v>
      </c>
      <c r="T51" s="769">
        <f t="shared" si="42"/>
        <v>0</v>
      </c>
      <c r="U51" s="769">
        <f t="shared" si="42"/>
        <v>0</v>
      </c>
      <c r="V51" s="770">
        <f t="shared" si="42"/>
        <v>0</v>
      </c>
      <c r="W51" s="768">
        <f t="shared" si="42"/>
        <v>0</v>
      </c>
      <c r="X51" s="769">
        <f t="shared" si="42"/>
        <v>0</v>
      </c>
      <c r="Y51" s="771">
        <f t="shared" si="42"/>
        <v>0</v>
      </c>
      <c r="Z51" s="768">
        <f t="shared" si="42"/>
        <v>0</v>
      </c>
      <c r="AA51" s="769">
        <f t="shared" si="42"/>
        <v>0</v>
      </c>
      <c r="AB51" s="771">
        <f t="shared" si="42"/>
        <v>0</v>
      </c>
      <c r="AC51" s="768">
        <f t="shared" si="42"/>
        <v>0</v>
      </c>
      <c r="AD51" s="769">
        <f t="shared" si="42"/>
        <v>0</v>
      </c>
      <c r="AE51" s="771">
        <f t="shared" si="42"/>
        <v>0</v>
      </c>
      <c r="AF51" s="768">
        <f t="shared" si="42"/>
        <v>0</v>
      </c>
      <c r="AG51" s="769">
        <f t="shared" si="42"/>
        <v>0</v>
      </c>
      <c r="AH51" s="771">
        <f t="shared" si="42"/>
        <v>0</v>
      </c>
      <c r="AI51" s="770">
        <f t="shared" si="40"/>
        <v>0</v>
      </c>
      <c r="AJ51" s="772">
        <f t="shared" si="40"/>
        <v>0</v>
      </c>
      <c r="AK51" s="576">
        <f t="shared" si="40"/>
        <v>0</v>
      </c>
    </row>
    <row r="52" spans="1:37">
      <c r="A52" s="911" t="s">
        <v>179</v>
      </c>
      <c r="B52" s="911"/>
      <c r="C52" s="911"/>
      <c r="D52" s="979"/>
      <c r="E52" s="751">
        <f>IF(AND(E51-E30&gt;-4,E51-E30&lt;4),0,E51-E30)</f>
        <v>0</v>
      </c>
      <c r="F52" s="752"/>
      <c r="G52" s="753">
        <f>IF(AND(G51-G30&gt;-4,G51-G30&lt;4),0,G51-G30)</f>
        <v>0</v>
      </c>
      <c r="H52" s="751">
        <f>IF(AND(H51-H30&gt;-4,H51-H30&lt;4),0,H51-H30)</f>
        <v>0</v>
      </c>
      <c r="I52" s="752"/>
      <c r="J52" s="754">
        <f>IF(AND(J51-J30&gt;-4,J51-J30&lt;4),0,J51-J30)</f>
        <v>0</v>
      </c>
      <c r="K52" s="755">
        <f>IF(AND(K51-K30&gt;-4,K51-K30&lt;4),0,K51-K30)</f>
        <v>0</v>
      </c>
      <c r="L52" s="752"/>
      <c r="M52" s="753">
        <f>IF(AND(M51-M30&gt;-4,M51-M30&lt;4),0,M51-M30)</f>
        <v>0</v>
      </c>
      <c r="N52" s="751">
        <f>IF(AND(N51-N30&gt;-4,N51-N30&lt;4),0,N51-N30)</f>
        <v>0</v>
      </c>
      <c r="O52" s="752"/>
      <c r="P52" s="754">
        <f>IF(AND(P51-P30&gt;-4,P51-P30&lt;4),0,P51-P30)</f>
        <v>0</v>
      </c>
      <c r="Q52" s="751">
        <f>IF(AND(Q51-Q30&gt;-4,Q51-Q30&lt;4),0,Q51-Q30)</f>
        <v>0</v>
      </c>
      <c r="R52" s="752"/>
      <c r="S52" s="754">
        <f>IF(AND(S51-S30&gt;-4,S51-S30&lt;4),0,S51-S30)</f>
        <v>0</v>
      </c>
      <c r="T52" s="755">
        <f>IF(AND(T51-T30&gt;-4,T51-T30&lt;4),0,T51-T30)</f>
        <v>0</v>
      </c>
      <c r="U52" s="752"/>
      <c r="V52" s="753">
        <f>IF(AND(V51-V30&gt;-4,V51-V30&lt;4),0,V51-V30)</f>
        <v>0</v>
      </c>
      <c r="W52" s="751">
        <f>IF(AND(W51-W30&gt;-4,W51-W30&lt;4),0,W51-W30)</f>
        <v>0</v>
      </c>
      <c r="X52" s="752"/>
      <c r="Y52" s="754">
        <f>IF(AND(Y51-Y30&gt;-4,Y51-Y30&lt;4),0,Y51-Y30)</f>
        <v>0</v>
      </c>
      <c r="Z52" s="751">
        <f>IF(AND(Z51-Z30&gt;-4,Z51-Z30&lt;4),0,Z51-Z30)</f>
        <v>0</v>
      </c>
      <c r="AA52" s="752"/>
      <c r="AB52" s="754">
        <f>IF(AND(AB51-AB30&gt;-4,AB51-AB30&lt;4),0,AB51-AB30)</f>
        <v>0</v>
      </c>
      <c r="AC52" s="751">
        <f>IF(AND(AC51-AC30&gt;-4,AC51-AC30&lt;4),0,AC51-AC30)</f>
        <v>0</v>
      </c>
      <c r="AD52" s="752"/>
      <c r="AE52" s="754">
        <f>IF(AND(AE51-AE30&gt;-4,AE51-AE30&lt;4),0,AE51-AE30)</f>
        <v>0</v>
      </c>
      <c r="AF52" s="751">
        <f>IF(AND(AF51-AF30&gt;-4,AF51-AF30&lt;4),0,AF51-AF30)</f>
        <v>0</v>
      </c>
      <c r="AG52" s="752"/>
      <c r="AH52" s="754">
        <f>IF(AND(AH51-AH30&gt;-4,AH51-AH30&lt;4),0,AH51-AH30)</f>
        <v>0</v>
      </c>
      <c r="AI52" s="750">
        <f>IF(AND(AI51-AI30&gt;-4,AI51-AI30&lt;4),0,AI51-AI30)</f>
        <v>0</v>
      </c>
      <c r="AJ52" s="749"/>
      <c r="AK52" s="756">
        <f>IF(AND(AK51-AK30&gt;-4,AK51-AK30&lt;4),0,AK51-AK30)</f>
        <v>0</v>
      </c>
    </row>
    <row r="53" spans="1:37" ht="12.95" hidden="1"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63" t="str">
        <f>IF('Summary (1)'!B55:E55&lt;&gt;"",'Summary (1)'!B55:E55,"")</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63" t="str">
        <f>IF('Summary (1)'!B56:E56&lt;&gt;"",'Summary (1)'!B56:E56,"")</f>
        <v/>
      </c>
      <c r="C56" s="1063"/>
      <c r="D56" s="106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064" t="str">
        <f>IF('Summary (1)'!B57:E57&lt;&gt;"",'Summary (1)'!B57:E57,"")</f>
        <v/>
      </c>
      <c r="C57" s="1064"/>
      <c r="D57" s="1064"/>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f>'Summary (1)'!C59:D59</f>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43">F73+1</f>
        <v>2</v>
      </c>
      <c r="J73" s="145">
        <f t="shared" si="43"/>
        <v>2</v>
      </c>
      <c r="K73" s="145">
        <f t="shared" si="43"/>
        <v>3</v>
      </c>
      <c r="L73" s="145">
        <f t="shared" si="43"/>
        <v>3</v>
      </c>
      <c r="M73" s="145">
        <f t="shared" si="43"/>
        <v>3</v>
      </c>
      <c r="N73" s="145">
        <f t="shared" si="43"/>
        <v>4</v>
      </c>
      <c r="O73" s="145">
        <f t="shared" si="43"/>
        <v>4</v>
      </c>
      <c r="P73" s="145">
        <f t="shared" si="43"/>
        <v>4</v>
      </c>
      <c r="Q73" s="145">
        <f t="shared" si="43"/>
        <v>5</v>
      </c>
      <c r="R73" s="145">
        <f t="shared" si="43"/>
        <v>5</v>
      </c>
      <c r="S73" s="145">
        <f t="shared" si="43"/>
        <v>5</v>
      </c>
      <c r="T73" s="145">
        <f t="shared" si="43"/>
        <v>6</v>
      </c>
      <c r="U73" s="145">
        <f t="shared" si="43"/>
        <v>6</v>
      </c>
      <c r="V73" s="145">
        <f t="shared" si="43"/>
        <v>6</v>
      </c>
      <c r="W73" s="145">
        <f t="shared" si="43"/>
        <v>7</v>
      </c>
      <c r="X73" s="145">
        <f t="shared" si="43"/>
        <v>7</v>
      </c>
      <c r="Y73" s="145">
        <f t="shared" si="43"/>
        <v>7</v>
      </c>
      <c r="Z73" s="145">
        <f t="shared" si="43"/>
        <v>8</v>
      </c>
      <c r="AA73" s="145">
        <f t="shared" si="43"/>
        <v>8</v>
      </c>
      <c r="AB73" s="145">
        <f t="shared" si="43"/>
        <v>8</v>
      </c>
      <c r="AC73" s="145">
        <f t="shared" si="43"/>
        <v>9</v>
      </c>
      <c r="AD73" s="145">
        <f t="shared" si="43"/>
        <v>9</v>
      </c>
      <c r="AE73" s="145">
        <f t="shared" si="43"/>
        <v>9</v>
      </c>
      <c r="AF73" s="145">
        <f t="shared" si="43"/>
        <v>10</v>
      </c>
      <c r="AG73" s="145">
        <f t="shared" si="43"/>
        <v>10</v>
      </c>
      <c r="AH73" s="145">
        <f t="shared" si="43"/>
        <v>10</v>
      </c>
      <c r="AI73" s="145">
        <f>$D$5</f>
        <v>2</v>
      </c>
      <c r="AJ73" s="145">
        <f>$D$6</f>
        <v>2</v>
      </c>
      <c r="AK73" s="145">
        <f>$D$6</f>
        <v>2</v>
      </c>
    </row>
    <row r="74" spans="1:37">
      <c r="A74" s="145" t="s">
        <v>124</v>
      </c>
      <c r="B74" s="145"/>
      <c r="C74" s="145"/>
      <c r="D74" s="145"/>
      <c r="E74" s="146">
        <f>'Summary (1)'!E74</f>
        <v>45717</v>
      </c>
      <c r="F74" s="146">
        <f>'Summary (1)'!F74</f>
        <v>45717</v>
      </c>
      <c r="G74" s="146">
        <f>'Summary (1)'!G74</f>
        <v>45717</v>
      </c>
      <c r="H74" s="146">
        <f>'Summary (1)'!H74</f>
        <v>45839</v>
      </c>
      <c r="I74" s="146">
        <f>'Summary (1)'!I74</f>
        <v>45839</v>
      </c>
      <c r="J74" s="146">
        <f>'Summary (1)'!J74</f>
        <v>45839</v>
      </c>
      <c r="K74" s="146">
        <f>'Summary (1)'!K74</f>
        <v>46204</v>
      </c>
      <c r="L74" s="146">
        <f>'Summary (1)'!L74</f>
        <v>46204</v>
      </c>
      <c r="M74" s="146">
        <f>'Summary (1)'!M74</f>
        <v>46204</v>
      </c>
      <c r="N74" s="146">
        <f>'Summary (1)'!N74</f>
        <v>46569</v>
      </c>
      <c r="O74" s="146">
        <f>'Summary (1)'!O74</f>
        <v>46569</v>
      </c>
      <c r="P74" s="146">
        <f>'Summary (1)'!P74</f>
        <v>46569</v>
      </c>
      <c r="Q74" s="146">
        <f>'Summary (1)'!Q74</f>
        <v>46935</v>
      </c>
      <c r="R74" s="146">
        <f>'Summary (1)'!R74</f>
        <v>46935</v>
      </c>
      <c r="S74" s="146">
        <f>'Summary (1)'!S74</f>
        <v>46935</v>
      </c>
      <c r="T74" s="146">
        <f>'Summary (1)'!T74</f>
        <v>47300</v>
      </c>
      <c r="U74" s="146">
        <f>'Summary (1)'!U74</f>
        <v>47300</v>
      </c>
      <c r="V74" s="146">
        <f>'Summary (1)'!V74</f>
        <v>47300</v>
      </c>
      <c r="W74" s="146">
        <f>'Summary (1)'!W74</f>
        <v>47665</v>
      </c>
      <c r="X74" s="146">
        <f>'Summary (1)'!X74</f>
        <v>47665</v>
      </c>
      <c r="Y74" s="146">
        <f>'Summary (1)'!Y74</f>
        <v>47665</v>
      </c>
      <c r="Z74" s="146">
        <f>'Summary (1)'!Z74</f>
        <v>48030</v>
      </c>
      <c r="AA74" s="146">
        <f>'Summary (1)'!AA74</f>
        <v>48030</v>
      </c>
      <c r="AB74" s="146">
        <f>'Summary (1)'!AB74</f>
        <v>48030</v>
      </c>
      <c r="AC74" s="146">
        <f>'Summary (1)'!AC74</f>
        <v>48396</v>
      </c>
      <c r="AD74" s="146">
        <f>'Summary (1)'!AD74</f>
        <v>48396</v>
      </c>
      <c r="AE74" s="146">
        <f>'Summary (1)'!AE74</f>
        <v>48396</v>
      </c>
      <c r="AF74" s="146">
        <f>'Summary (1)'!AF74</f>
        <v>48761</v>
      </c>
      <c r="AG74" s="146">
        <f>'Summary (1)'!AG74</f>
        <v>48761</v>
      </c>
      <c r="AH74" s="146">
        <f>'Summary (1)'!AH74</f>
        <v>48761</v>
      </c>
      <c r="AI74" s="146">
        <f>$B$6</f>
        <v>45717</v>
      </c>
      <c r="AJ74" s="146">
        <f>$B$6</f>
        <v>45717</v>
      </c>
      <c r="AK74" s="146">
        <f>$B$6</f>
        <v>45717</v>
      </c>
    </row>
    <row r="75" spans="1:37">
      <c r="A75" s="145" t="s">
        <v>125</v>
      </c>
      <c r="B75" s="145"/>
      <c r="C75" s="145"/>
      <c r="D75" s="145"/>
      <c r="E75" s="146">
        <f>'Summary (1)'!E75</f>
        <v>45838</v>
      </c>
      <c r="F75" s="146">
        <f>'Summary (1)'!F75</f>
        <v>45838</v>
      </c>
      <c r="G75" s="146">
        <f>'Summary (1)'!G75</f>
        <v>45838</v>
      </c>
      <c r="H75" s="146">
        <f>'Summary (1)'!H75</f>
        <v>46203</v>
      </c>
      <c r="I75" s="146">
        <f>'Summary (1)'!I75</f>
        <v>46203</v>
      </c>
      <c r="J75" s="146">
        <f>'Summary (1)'!J75</f>
        <v>46203</v>
      </c>
      <c r="K75" s="146">
        <f>'Summary (1)'!K75</f>
        <v>46568</v>
      </c>
      <c r="L75" s="146">
        <f>'Summary (1)'!L75</f>
        <v>46568</v>
      </c>
      <c r="M75" s="146">
        <f>'Summary (1)'!M75</f>
        <v>46568</v>
      </c>
      <c r="N75" s="146">
        <f>'Summary (1)'!N75</f>
        <v>46934</v>
      </c>
      <c r="O75" s="146">
        <f>'Summary (1)'!O75</f>
        <v>46934</v>
      </c>
      <c r="P75" s="146">
        <f>'Summary (1)'!P75</f>
        <v>46934</v>
      </c>
      <c r="Q75" s="146">
        <f>'Summary (1)'!Q75</f>
        <v>47299</v>
      </c>
      <c r="R75" s="146">
        <f>'Summary (1)'!R75</f>
        <v>47299</v>
      </c>
      <c r="S75" s="146">
        <f>'Summary (1)'!S75</f>
        <v>47299</v>
      </c>
      <c r="T75" s="146">
        <f>'Summary (1)'!T75</f>
        <v>47664</v>
      </c>
      <c r="U75" s="146">
        <f>'Summary (1)'!U75</f>
        <v>47664</v>
      </c>
      <c r="V75" s="146">
        <f>'Summary (1)'!V75</f>
        <v>47664</v>
      </c>
      <c r="W75" s="146">
        <f>'Summary (1)'!W75</f>
        <v>48029</v>
      </c>
      <c r="X75" s="146">
        <f>'Summary (1)'!X75</f>
        <v>48029</v>
      </c>
      <c r="Y75" s="146">
        <f>'Summary (1)'!Y75</f>
        <v>48029</v>
      </c>
      <c r="Z75" s="146">
        <f>'Summary (1)'!Z75</f>
        <v>48395</v>
      </c>
      <c r="AA75" s="146">
        <f>'Summary (1)'!AA75</f>
        <v>48395</v>
      </c>
      <c r="AB75" s="146">
        <f>'Summary (1)'!AB75</f>
        <v>48395</v>
      </c>
      <c r="AC75" s="146">
        <f>'Summary (1)'!AC75</f>
        <v>48760</v>
      </c>
      <c r="AD75" s="146">
        <f>'Summary (1)'!AD75</f>
        <v>48760</v>
      </c>
      <c r="AE75" s="146">
        <f>'Summary (1)'!AE75</f>
        <v>48760</v>
      </c>
      <c r="AF75" s="146">
        <f>'Summary (1)'!AF75</f>
        <v>49125</v>
      </c>
      <c r="AG75" s="146">
        <f>'Summary (1)'!AG75</f>
        <v>49125</v>
      </c>
      <c r="AH75" s="146">
        <f>'Summary (1)'!AH75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44">$B$3</f>
        <v>45717</v>
      </c>
      <c r="G76" s="146">
        <f t="shared" si="44"/>
        <v>45717</v>
      </c>
      <c r="H76" s="146">
        <f t="shared" si="44"/>
        <v>45717</v>
      </c>
      <c r="I76" s="146">
        <f t="shared" si="44"/>
        <v>45717</v>
      </c>
      <c r="J76" s="146">
        <f t="shared" si="44"/>
        <v>45717</v>
      </c>
      <c r="K76" s="146">
        <f t="shared" si="44"/>
        <v>45717</v>
      </c>
      <c r="L76" s="146">
        <f t="shared" si="44"/>
        <v>45717</v>
      </c>
      <c r="M76" s="146">
        <f t="shared" si="44"/>
        <v>45717</v>
      </c>
      <c r="N76" s="146">
        <f t="shared" si="44"/>
        <v>45717</v>
      </c>
      <c r="O76" s="146">
        <f t="shared" si="44"/>
        <v>45717</v>
      </c>
      <c r="P76" s="146">
        <f t="shared" si="44"/>
        <v>45717</v>
      </c>
      <c r="Q76" s="146">
        <f t="shared" si="44"/>
        <v>45717</v>
      </c>
      <c r="R76" s="146">
        <f t="shared" si="44"/>
        <v>45717</v>
      </c>
      <c r="S76" s="146">
        <f t="shared" si="44"/>
        <v>45717</v>
      </c>
      <c r="T76" s="146">
        <f t="shared" si="44"/>
        <v>45717</v>
      </c>
      <c r="U76" s="146">
        <f t="shared" si="44"/>
        <v>45717</v>
      </c>
      <c r="V76" s="146">
        <f t="shared" si="44"/>
        <v>45717</v>
      </c>
      <c r="W76" s="146">
        <f t="shared" si="44"/>
        <v>45717</v>
      </c>
      <c r="X76" s="146">
        <f t="shared" si="44"/>
        <v>45717</v>
      </c>
      <c r="Y76" s="146">
        <f t="shared" si="44"/>
        <v>45717</v>
      </c>
      <c r="Z76" s="146">
        <f t="shared" si="44"/>
        <v>45717</v>
      </c>
      <c r="AA76" s="146">
        <f t="shared" si="44"/>
        <v>45717</v>
      </c>
      <c r="AB76" s="146">
        <f t="shared" si="44"/>
        <v>45717</v>
      </c>
      <c r="AC76" s="146">
        <f t="shared" si="44"/>
        <v>45717</v>
      </c>
      <c r="AD76" s="146">
        <f t="shared" si="44"/>
        <v>45717</v>
      </c>
      <c r="AE76" s="146">
        <f t="shared" si="44"/>
        <v>45717</v>
      </c>
      <c r="AF76" s="146">
        <f t="shared" si="44"/>
        <v>45717</v>
      </c>
      <c r="AG76" s="146">
        <f t="shared" si="44"/>
        <v>45717</v>
      </c>
      <c r="AH76" s="146">
        <f t="shared" si="44"/>
        <v>45717</v>
      </c>
      <c r="AI76" s="146">
        <f t="shared" si="44"/>
        <v>45717</v>
      </c>
      <c r="AJ76" s="146">
        <f t="shared" si="44"/>
        <v>45717</v>
      </c>
      <c r="AK76" s="146">
        <f t="shared" si="44"/>
        <v>45717</v>
      </c>
    </row>
    <row r="77" spans="1:37">
      <c r="A77" s="147" t="s">
        <v>127</v>
      </c>
      <c r="B77" s="147"/>
      <c r="C77" s="147"/>
      <c r="D77" s="147"/>
      <c r="E77" s="147">
        <f>IF((AND(E73&gt;$D$5,E73&lt;=$D$6)),E73-$D$5,0)</f>
        <v>0</v>
      </c>
      <c r="F77" s="147">
        <f t="shared" ref="F77:AH77" si="45">IF((AND(F73&gt;$D$5,F73&lt;=$D$6)),F73-$D$5,0)</f>
        <v>0</v>
      </c>
      <c r="G77" s="147">
        <f t="shared" si="45"/>
        <v>0</v>
      </c>
      <c r="H77" s="147">
        <f t="shared" si="45"/>
        <v>0</v>
      </c>
      <c r="I77" s="147">
        <f t="shared" si="45"/>
        <v>0</v>
      </c>
      <c r="J77" s="147">
        <f t="shared" si="45"/>
        <v>0</v>
      </c>
      <c r="K77" s="147">
        <f t="shared" si="45"/>
        <v>0</v>
      </c>
      <c r="L77" s="147">
        <f t="shared" si="45"/>
        <v>0</v>
      </c>
      <c r="M77" s="147">
        <f t="shared" si="45"/>
        <v>0</v>
      </c>
      <c r="N77" s="147">
        <f t="shared" si="45"/>
        <v>0</v>
      </c>
      <c r="O77" s="147">
        <f t="shared" si="45"/>
        <v>0</v>
      </c>
      <c r="P77" s="147">
        <f t="shared" si="45"/>
        <v>0</v>
      </c>
      <c r="Q77" s="147">
        <f t="shared" si="45"/>
        <v>0</v>
      </c>
      <c r="R77" s="147">
        <f t="shared" si="45"/>
        <v>0</v>
      </c>
      <c r="S77" s="147">
        <f t="shared" si="45"/>
        <v>0</v>
      </c>
      <c r="T77" s="147">
        <f t="shared" si="45"/>
        <v>0</v>
      </c>
      <c r="U77" s="147">
        <f t="shared" si="45"/>
        <v>0</v>
      </c>
      <c r="V77" s="147">
        <f t="shared" si="45"/>
        <v>0</v>
      </c>
      <c r="W77" s="147">
        <f t="shared" si="45"/>
        <v>0</v>
      </c>
      <c r="X77" s="147">
        <f t="shared" si="45"/>
        <v>0</v>
      </c>
      <c r="Y77" s="147">
        <f t="shared" si="45"/>
        <v>0</v>
      </c>
      <c r="Z77" s="147">
        <f t="shared" si="45"/>
        <v>0</v>
      </c>
      <c r="AA77" s="147">
        <f t="shared" si="45"/>
        <v>0</v>
      </c>
      <c r="AB77" s="147">
        <f t="shared" si="45"/>
        <v>0</v>
      </c>
      <c r="AC77" s="147">
        <f t="shared" si="45"/>
        <v>0</v>
      </c>
      <c r="AD77" s="147">
        <f t="shared" si="45"/>
        <v>0</v>
      </c>
      <c r="AE77" s="147">
        <f t="shared" si="45"/>
        <v>0</v>
      </c>
      <c r="AF77" s="147">
        <f t="shared" si="45"/>
        <v>0</v>
      </c>
      <c r="AG77" s="147">
        <f t="shared" si="45"/>
        <v>0</v>
      </c>
      <c r="AH77" s="147">
        <f t="shared" si="45"/>
        <v>0</v>
      </c>
      <c r="AI77" s="890"/>
      <c r="AJ77" s="890"/>
      <c r="AK77"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A59:B59"/>
    <mergeCell ref="C59:D59"/>
    <mergeCell ref="A47:D47"/>
    <mergeCell ref="A48:D48"/>
    <mergeCell ref="A49:D49"/>
    <mergeCell ref="A50:D50"/>
    <mergeCell ref="A51:D51"/>
    <mergeCell ref="A52:D52"/>
    <mergeCell ref="A54:D54"/>
    <mergeCell ref="B55:D55"/>
    <mergeCell ref="B56:D56"/>
    <mergeCell ref="B57:D57"/>
    <mergeCell ref="A58:C58"/>
  </mergeCells>
  <conditionalFormatting sqref="B3 B5:C5 C6 B55:B57">
    <cfRule type="containsBlanks" dxfId="96" priority="32">
      <formula>LEN(TRIM(B3))=0</formula>
    </cfRule>
  </conditionalFormatting>
  <conditionalFormatting sqref="B7:B12">
    <cfRule type="containsBlanks" dxfId="95" priority="23">
      <formula>LEN(TRIM(B7))=0</formula>
    </cfRule>
  </conditionalFormatting>
  <conditionalFormatting sqref="B16">
    <cfRule type="containsBlanks" dxfId="94" priority="10">
      <formula>LEN(TRIM(B16))=0</formula>
    </cfRule>
  </conditionalFormatting>
  <conditionalFormatting sqref="C15">
    <cfRule type="expression" dxfId="93" priority="9">
      <formula>$C$15&lt;0</formula>
    </cfRule>
  </conditionalFormatting>
  <conditionalFormatting sqref="E25 G25:H25 J25:K25 M25:N25 P25:Q25 S25:T25 V25:W25 Y25:Z25 AB25:AC25 AE25:AF25 AH25">
    <cfRule type="containsBlanks" dxfId="92" priority="7">
      <formula>LEN(TRIM(E25))=0</formula>
    </cfRule>
  </conditionalFormatting>
  <conditionalFormatting sqref="E29 G29:H29 J29:K29 M29:N29 P29:Q29 S29:T29 V29:W29 Y29:Z29 AB29:AC29 AE29:AF29 AH29">
    <cfRule type="containsBlanks" dxfId="91" priority="3">
      <formula>LEN(TRIM(E29))=0</formula>
    </cfRule>
  </conditionalFormatting>
  <conditionalFormatting sqref="E18:AH30">
    <cfRule type="expression" dxfId="90" priority="1">
      <formula>E$73&gt;$D$6</formula>
    </cfRule>
  </conditionalFormatting>
  <conditionalFormatting sqref="E21:AH30">
    <cfRule type="expression" dxfId="89" priority="5">
      <formula>E$76&gt;E$75</formula>
    </cfRule>
  </conditionalFormatting>
  <conditionalFormatting sqref="E29:AH29">
    <cfRule type="expression" dxfId="88" priority="2">
      <formula>COUNTIF($A$33:$D$41,"*HUD*")=0</formula>
    </cfRule>
  </conditionalFormatting>
  <conditionalFormatting sqref="E31:AH52">
    <cfRule type="expression" dxfId="87" priority="27">
      <formula>E$76&gt;E$75</formula>
    </cfRule>
    <cfRule type="expression" dxfId="86" priority="34">
      <formula>E$73&gt;$D$6</formula>
    </cfRule>
  </conditionalFormatting>
  <conditionalFormatting sqref="E52:AK52">
    <cfRule type="cellIs" dxfId="85" priority="25" operator="notBetween">
      <formula>-2</formula>
      <formula>2</formula>
    </cfRule>
  </conditionalFormatting>
  <conditionalFormatting sqref="F21:F24 I21:I24 L21:L24 O21:O24 R22:R24 U22:U24 X22:X24 AA22:AA24 AD22:AD24 AG22:AG24 AJ22:AJ24">
    <cfRule type="cellIs" dxfId="84" priority="33" operator="notEqual">
      <formula>0</formula>
    </cfRule>
  </conditionalFormatting>
  <conditionalFormatting sqref="F26:F51 I26:I51 L26:L51 O26:O51 R26:R51 U26:U51 X26:X51 AA26:AA51 AD26:AD51 AG26:AG51">
    <cfRule type="cellIs" dxfId="83" priority="4" operator="notEqual">
      <formula>0</formula>
    </cfRule>
  </conditionalFormatting>
  <conditionalFormatting sqref="AJ26:AJ50">
    <cfRule type="cellIs" dxfId="82" priority="21" operator="notEqual">
      <formula>0</formula>
    </cfRule>
  </conditionalFormatting>
  <conditionalFormatting sqref="AJ51:AJ52 F52 I52 L52 O52 R52 U52 X52 AA52 AD52 AG52">
    <cfRule type="cellIs" dxfId="81" priority="26" operator="notEqual">
      <formula>0</formula>
    </cfRule>
  </conditionalFormatting>
  <printOptions headings="1"/>
  <pageMargins left="0.25" right="0.25" top="0.75" bottom="0.75" header="0.3" footer="0.3"/>
  <pageSetup paperSize="5" scale="2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F00-000000000000}">
          <x14:formula1>
            <xm:f>'Dropdown Lists'!$C$2:$C$6</xm:f>
          </x14:formula1>
          <xm:sqref>B10:D10</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pageSetUpPr fitToPage="1"/>
  </sheetPr>
  <dimension ref="A1:BV75"/>
  <sheetViews>
    <sheetView showGridLines="0" showZeros="0" zoomScale="85" zoomScaleNormal="85" workbookViewId="0">
      <pane xSplit="1" ySplit="11" topLeftCell="B12"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2" style="156" customWidth="1"/>
    <col min="2" max="2" width="14.140625" style="158" customWidth="1"/>
    <col min="3" max="5" width="11" style="162" customWidth="1"/>
    <col min="6" max="6" width="15.7109375" style="156" customWidth="1"/>
    <col min="7" max="7" width="15.7109375" style="170" customWidth="1"/>
    <col min="8" max="8" width="15.7109375" style="156" customWidth="1"/>
    <col min="9" max="9" width="14.7109375" style="156" customWidth="1"/>
    <col min="10" max="12" width="11" style="156" customWidth="1"/>
    <col min="13" max="13" width="15.7109375" style="156" customWidth="1"/>
    <col min="14" max="14" width="15.7109375" style="170" customWidth="1"/>
    <col min="15" max="16" width="15.7109375" style="156" customWidth="1"/>
    <col min="17" max="19" width="11" style="156" customWidth="1"/>
    <col min="20" max="20" width="15.7109375" style="156" customWidth="1"/>
    <col min="21" max="21" width="15.7109375" style="170" customWidth="1"/>
    <col min="22" max="23" width="15.7109375" style="156" customWidth="1"/>
    <col min="24" max="26" width="11" style="156" customWidth="1"/>
    <col min="27" max="27" width="15.7109375" style="156" customWidth="1"/>
    <col min="28" max="28" width="15.7109375" style="170" customWidth="1"/>
    <col min="29" max="30" width="15.7109375" style="156" customWidth="1"/>
    <col min="31" max="33" width="11" style="156" customWidth="1"/>
    <col min="34" max="34" width="15.7109375" style="156" customWidth="1"/>
    <col min="35" max="35" width="15.7109375" style="170" customWidth="1"/>
    <col min="36" max="37" width="15.7109375" style="156" customWidth="1"/>
    <col min="38" max="40" width="11" style="156" customWidth="1"/>
    <col min="41" max="41" width="15.7109375" style="156" customWidth="1"/>
    <col min="42" max="42" width="15.7109375" style="170" customWidth="1"/>
    <col min="43" max="44" width="15.7109375" style="156" customWidth="1"/>
    <col min="45" max="47" width="11" style="156" customWidth="1"/>
    <col min="48" max="48" width="15.7109375" style="156" customWidth="1"/>
    <col min="49" max="49" width="15.7109375" style="170" customWidth="1"/>
    <col min="50" max="51" width="15.7109375" style="156" customWidth="1"/>
    <col min="52" max="54" width="11" style="156" customWidth="1"/>
    <col min="55" max="55" width="15.7109375" style="156" customWidth="1"/>
    <col min="56" max="56" width="15.7109375" style="170" customWidth="1"/>
    <col min="57" max="58" width="15.7109375" style="156" customWidth="1"/>
    <col min="59" max="61" width="11" style="156" customWidth="1"/>
    <col min="62" max="62" width="15.7109375" style="156" customWidth="1"/>
    <col min="63" max="63" width="15.7109375" style="170" customWidth="1"/>
    <col min="64" max="65" width="15.7109375" style="156" customWidth="1"/>
    <col min="66" max="68" width="11" style="156" customWidth="1"/>
    <col min="69" max="69" width="15.7109375" style="156" customWidth="1"/>
    <col min="70" max="70" width="15.7109375" style="170" customWidth="1"/>
    <col min="71" max="73" width="15.7109375" style="156" customWidth="1"/>
    <col min="74" max="74" width="15.7109375" style="173" customWidth="1"/>
    <col min="75" max="75" width="11.28515625" style="156" customWidth="1"/>
    <col min="76" max="16384" width="17.7109375" style="156"/>
  </cols>
  <sheetData>
    <row r="1" spans="1:74" ht="15.95" thickBot="1">
      <c r="A1" s="166" t="str">
        <f>'Summary (8)'!A1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(8)'!B3</f>
        <v>45717</v>
      </c>
      <c r="C3" s="161"/>
      <c r="D3" s="161"/>
      <c r="E3" s="160"/>
      <c r="G3" s="171"/>
      <c r="H3" s="157"/>
      <c r="I3" s="157"/>
      <c r="J3" s="157"/>
      <c r="K3" s="157"/>
      <c r="L3" s="157"/>
      <c r="M3" s="157"/>
      <c r="O3" s="157"/>
      <c r="P3" s="157"/>
      <c r="Q3" s="157"/>
      <c r="R3" s="157"/>
      <c r="S3" s="157"/>
      <c r="BT3" s="159"/>
      <c r="BU3" s="159"/>
      <c r="BV3" s="175"/>
    </row>
    <row r="4" spans="1:74">
      <c r="A4" s="529" t="str">
        <f>'Summary (8)'!A7</f>
        <v>Provider Name</v>
      </c>
      <c r="B4" s="526">
        <f>'Summary (8)'!B7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(8)'!A8</f>
        <v>Program</v>
      </c>
      <c r="B5" s="526" t="str">
        <f>'Summary (8)'!B8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(8)'!A9</f>
        <v>F$P Contract ID#</v>
      </c>
      <c r="B6" s="527" t="str">
        <f>'Summary (8)'!B9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506">
        <f>'Summary (8)'!B12</f>
        <v>0</v>
      </c>
      <c r="C7" s="1211" t="str">
        <f>'Summary (8)'!F17</f>
        <v xml:space="preserve"> </v>
      </c>
      <c r="D7" s="1211"/>
      <c r="E7" s="1211"/>
      <c r="F7" s="1211"/>
      <c r="G7" s="1211"/>
      <c r="H7" s="1211"/>
      <c r="I7" s="1185" t="str">
        <f>'Summary (8)'!I17</f>
        <v xml:space="preserve"> </v>
      </c>
      <c r="J7" s="1185"/>
      <c r="K7" s="1185"/>
      <c r="L7" s="1185"/>
      <c r="M7" s="1185"/>
      <c r="N7" s="1185"/>
      <c r="O7" s="1185"/>
      <c r="P7" s="1185" t="str">
        <f>'Summary (8)'!L17</f>
        <v xml:space="preserve"> </v>
      </c>
      <c r="Q7" s="1185"/>
      <c r="R7" s="1185"/>
      <c r="S7" s="1185"/>
      <c r="T7" s="1185"/>
      <c r="U7" s="1185"/>
      <c r="V7" s="1185"/>
      <c r="W7" s="1185" t="str">
        <f>'Summary (8)'!O17</f>
        <v xml:space="preserve"> </v>
      </c>
      <c r="X7" s="1185"/>
      <c r="Y7" s="1185"/>
      <c r="Z7" s="1185"/>
      <c r="AA7" s="1185"/>
      <c r="AB7" s="1185"/>
      <c r="AC7" s="1185"/>
      <c r="AD7" s="1185" t="str">
        <f>'Summary (8)'!R17</f>
        <v xml:space="preserve"> </v>
      </c>
      <c r="AE7" s="1185"/>
      <c r="AF7" s="1185"/>
      <c r="AG7" s="1185"/>
      <c r="AH7" s="1185"/>
      <c r="AI7" s="1185"/>
      <c r="AJ7" s="1185"/>
      <c r="AK7" s="1185" t="str">
        <f>'Summary (8)'!U17</f>
        <v xml:space="preserve"> </v>
      </c>
      <c r="AL7" s="1185"/>
      <c r="AM7" s="1185"/>
      <c r="AN7" s="1185"/>
      <c r="AO7" s="1185"/>
      <c r="AP7" s="1185"/>
      <c r="AQ7" s="1185"/>
      <c r="AR7" s="1185" t="str">
        <f>'Summary (8)'!X17</f>
        <v xml:space="preserve"> </v>
      </c>
      <c r="AS7" s="1185"/>
      <c r="AT7" s="1185"/>
      <c r="AU7" s="1185"/>
      <c r="AV7" s="1185"/>
      <c r="AW7" s="1185"/>
      <c r="AX7" s="1185"/>
      <c r="AY7" s="1185" t="str">
        <f>'Summary (8)'!AA17</f>
        <v xml:space="preserve"> </v>
      </c>
      <c r="AZ7" s="1185"/>
      <c r="BA7" s="1185"/>
      <c r="BB7" s="1185"/>
      <c r="BC7" s="1185"/>
      <c r="BD7" s="1185"/>
      <c r="BE7" s="1185"/>
      <c r="BF7" s="1185" t="str">
        <f>'Summary (8)'!AD17</f>
        <v xml:space="preserve"> </v>
      </c>
      <c r="BG7" s="1185"/>
      <c r="BH7" s="1185"/>
      <c r="BI7" s="1185"/>
      <c r="BJ7" s="1185"/>
      <c r="BK7" s="1185"/>
      <c r="BL7" s="1185"/>
      <c r="BM7" s="1185" t="str">
        <f>'Summary (8)'!AG17</f>
        <v xml:space="preserve"> </v>
      </c>
      <c r="BN7" s="1185"/>
      <c r="BO7" s="1185"/>
      <c r="BP7" s="1185"/>
      <c r="BQ7" s="1185"/>
      <c r="BR7" s="1185"/>
      <c r="BS7" s="1185"/>
      <c r="BT7" s="896"/>
      <c r="BU7" s="896"/>
      <c r="BV7" s="896"/>
    </row>
    <row r="8" spans="1:74" ht="18" customHeight="1" thickBot="1">
      <c r="A8" s="531"/>
      <c r="B8" s="1320" t="s">
        <v>135</v>
      </c>
      <c r="C8" s="1321"/>
      <c r="D8" s="1321"/>
      <c r="E8" s="1321"/>
      <c r="F8" s="1321"/>
      <c r="G8" s="1321"/>
      <c r="H8" s="1322"/>
      <c r="I8" s="1323" t="s">
        <v>136</v>
      </c>
      <c r="J8" s="1324"/>
      <c r="K8" s="1324"/>
      <c r="L8" s="1324"/>
      <c r="M8" s="1324"/>
      <c r="N8" s="1324"/>
      <c r="O8" s="1325"/>
      <c r="P8" s="1326" t="s">
        <v>137</v>
      </c>
      <c r="Q8" s="1327"/>
      <c r="R8" s="1327"/>
      <c r="S8" s="1327"/>
      <c r="T8" s="1327"/>
      <c r="U8" s="1327"/>
      <c r="V8" s="1328"/>
      <c r="W8" s="1329" t="s">
        <v>138</v>
      </c>
      <c r="X8" s="1330"/>
      <c r="Y8" s="1330"/>
      <c r="Z8" s="1330"/>
      <c r="AA8" s="1330"/>
      <c r="AB8" s="1330"/>
      <c r="AC8" s="1331"/>
      <c r="AD8" s="1332" t="s">
        <v>139</v>
      </c>
      <c r="AE8" s="1333"/>
      <c r="AF8" s="1333"/>
      <c r="AG8" s="1333"/>
      <c r="AH8" s="1333"/>
      <c r="AI8" s="1333"/>
      <c r="AJ8" s="1334"/>
      <c r="AK8" s="1305" t="s">
        <v>140</v>
      </c>
      <c r="AL8" s="1306"/>
      <c r="AM8" s="1306"/>
      <c r="AN8" s="1306"/>
      <c r="AO8" s="1306"/>
      <c r="AP8" s="1306"/>
      <c r="AQ8" s="1307"/>
      <c r="AR8" s="1308" t="s">
        <v>141</v>
      </c>
      <c r="AS8" s="1309"/>
      <c r="AT8" s="1309"/>
      <c r="AU8" s="1309"/>
      <c r="AV8" s="1309"/>
      <c r="AW8" s="1309"/>
      <c r="AX8" s="1310"/>
      <c r="AY8" s="1311" t="s">
        <v>142</v>
      </c>
      <c r="AZ8" s="1312"/>
      <c r="BA8" s="1312"/>
      <c r="BB8" s="1312"/>
      <c r="BC8" s="1312"/>
      <c r="BD8" s="1312"/>
      <c r="BE8" s="1313"/>
      <c r="BF8" s="1314" t="s">
        <v>143</v>
      </c>
      <c r="BG8" s="1315"/>
      <c r="BH8" s="1315"/>
      <c r="BI8" s="1315"/>
      <c r="BJ8" s="1315"/>
      <c r="BK8" s="1315"/>
      <c r="BL8" s="1316"/>
      <c r="BM8" s="1317" t="s">
        <v>144</v>
      </c>
      <c r="BN8" s="1318"/>
      <c r="BO8" s="1318"/>
      <c r="BP8" s="1318"/>
      <c r="BQ8" s="1318"/>
      <c r="BR8" s="1318"/>
      <c r="BS8" s="1319"/>
      <c r="BT8" s="1108" t="s">
        <v>163</v>
      </c>
      <c r="BU8" s="1109"/>
      <c r="BV8" s="1110"/>
    </row>
    <row r="9" spans="1:74" s="278" customFormat="1" ht="31.5" customHeight="1">
      <c r="A9" s="522" t="s">
        <v>194</v>
      </c>
      <c r="B9" s="1198" t="s">
        <v>195</v>
      </c>
      <c r="C9" s="1199"/>
      <c r="D9" s="1194" t="s">
        <v>196</v>
      </c>
      <c r="E9" s="1195"/>
      <c r="F9" s="261" t="str">
        <f>'Summary (8)'!E19</f>
        <v>3/1/2025 - 6/30/2025</v>
      </c>
      <c r="G9" s="411" t="str">
        <f>'Summary (8)'!F19</f>
        <v>3/1/2025 - 6/30/2025</v>
      </c>
      <c r="H9" s="325" t="str">
        <f>'Summary (8)'!G19</f>
        <v>3/1/2025 - 6/30/2025</v>
      </c>
      <c r="I9" s="1205" t="s">
        <v>195</v>
      </c>
      <c r="J9" s="1206"/>
      <c r="K9" s="1209" t="s">
        <v>196</v>
      </c>
      <c r="L9" s="1206"/>
      <c r="M9" s="262" t="str">
        <f>'Summary (8)'!H19</f>
        <v>7/1/2025 - 6/30/2026</v>
      </c>
      <c r="N9" s="408" t="str">
        <f>'Summary (8)'!I19</f>
        <v>7/1/2025 - 6/30/2026</v>
      </c>
      <c r="O9" s="339" t="str">
        <f>'Summary (8)'!J19</f>
        <v>7/1/2025 - 6/30/2026</v>
      </c>
      <c r="P9" s="1145" t="s">
        <v>195</v>
      </c>
      <c r="Q9" s="1146"/>
      <c r="R9" s="1149" t="s">
        <v>196</v>
      </c>
      <c r="S9" s="1146"/>
      <c r="T9" s="263" t="str">
        <f>'Summary (8)'!K19</f>
        <v>N/A</v>
      </c>
      <c r="U9" s="407" t="str">
        <f>'Summary (8)'!L19</f>
        <v>N/A</v>
      </c>
      <c r="V9" s="342" t="str">
        <f>'Summary (8)'!M19</f>
        <v>N/A</v>
      </c>
      <c r="W9" s="1186" t="s">
        <v>195</v>
      </c>
      <c r="X9" s="1187"/>
      <c r="Y9" s="1190" t="s">
        <v>196</v>
      </c>
      <c r="Z9" s="1187"/>
      <c r="AA9" s="264" t="str">
        <f>'Summary (8)'!N19</f>
        <v>N/A</v>
      </c>
      <c r="AB9" s="405" t="str">
        <f>'Summary (8)'!O19</f>
        <v>N/A</v>
      </c>
      <c r="AC9" s="345" t="str">
        <f>'Summary (8)'!P19</f>
        <v>N/A</v>
      </c>
      <c r="AD9" s="1166" t="s">
        <v>195</v>
      </c>
      <c r="AE9" s="1167"/>
      <c r="AF9" s="1170" t="s">
        <v>196</v>
      </c>
      <c r="AG9" s="1167"/>
      <c r="AH9" s="898" t="str">
        <f>'Summary (8)'!Q19</f>
        <v>N/A</v>
      </c>
      <c r="AI9" s="394" t="str">
        <f>'Summary (8)'!R19</f>
        <v>N/A</v>
      </c>
      <c r="AJ9" s="348" t="str">
        <f>'Summary (8)'!S19</f>
        <v>N/A</v>
      </c>
      <c r="AK9" s="1157" t="s">
        <v>195</v>
      </c>
      <c r="AL9" s="1158"/>
      <c r="AM9" s="1161" t="s">
        <v>196</v>
      </c>
      <c r="AN9" s="1158"/>
      <c r="AO9" s="897" t="str">
        <f>'Summary (8)'!T19</f>
        <v>N/A</v>
      </c>
      <c r="AP9" s="387" t="str">
        <f>'Summary (8)'!U19</f>
        <v>N/A</v>
      </c>
      <c r="AQ9" s="352" t="str">
        <f>'Summary (8)'!V19</f>
        <v>N/A</v>
      </c>
      <c r="AR9" s="1192" t="s">
        <v>195</v>
      </c>
      <c r="AS9" s="1179"/>
      <c r="AT9" s="1178" t="s">
        <v>196</v>
      </c>
      <c r="AU9" s="1179"/>
      <c r="AV9" s="893" t="str">
        <f>'Summary (8)'!W19</f>
        <v>N/A</v>
      </c>
      <c r="AW9" s="396" t="str">
        <f>'Summary (8)'!X19</f>
        <v>N/A</v>
      </c>
      <c r="AX9" s="355" t="str">
        <f>'Summary (8)'!Y19</f>
        <v>N/A</v>
      </c>
      <c r="AY9" s="1117" t="s">
        <v>195</v>
      </c>
      <c r="AZ9" s="1118"/>
      <c r="BA9" s="1121" t="s">
        <v>196</v>
      </c>
      <c r="BB9" s="1118"/>
      <c r="BC9" s="899" t="str">
        <f>'Summary (8)'!Z19</f>
        <v>N/A</v>
      </c>
      <c r="BD9" s="398" t="str">
        <f>'Summary (8)'!AA19</f>
        <v>N/A</v>
      </c>
      <c r="BE9" s="358" t="str">
        <f>'Summary (8)'!AB19</f>
        <v>N/A</v>
      </c>
      <c r="BF9" s="1129" t="s">
        <v>195</v>
      </c>
      <c r="BG9" s="1130"/>
      <c r="BH9" s="1133" t="s">
        <v>196</v>
      </c>
      <c r="BI9" s="1130"/>
      <c r="BJ9" s="900" t="str">
        <f>'Summary (8)'!AC19</f>
        <v>N/A</v>
      </c>
      <c r="BK9" s="400" t="str">
        <f>'Summary (8)'!AD19</f>
        <v>N/A</v>
      </c>
      <c r="BL9" s="361" t="str">
        <f>'Summary (8)'!AE19</f>
        <v>N/A</v>
      </c>
      <c r="BM9" s="1111" t="s">
        <v>195</v>
      </c>
      <c r="BN9" s="1112"/>
      <c r="BO9" s="1115" t="s">
        <v>196</v>
      </c>
      <c r="BP9" s="1112"/>
      <c r="BQ9" s="273" t="str">
        <f>'Summary (8)'!AF19</f>
        <v>N/A</v>
      </c>
      <c r="BR9" s="402" t="str">
        <f>'Summary (8)'!AG19</f>
        <v>N/A</v>
      </c>
      <c r="BS9" s="274" t="str">
        <f>'Summary (8)'!AH19</f>
        <v>N/A</v>
      </c>
      <c r="BT9" s="275" t="str">
        <f>'Summary (8)'!AI19</f>
        <v>3/1/2025 - 6/30/2026</v>
      </c>
      <c r="BU9" s="276" t="str">
        <f>'Summary (8)'!AJ19</f>
        <v>3/1/2025 - 6/30/2026</v>
      </c>
      <c r="BV9" s="277" t="str">
        <f>'Summary (8)'!AK19</f>
        <v>3/1/2025 - 6/30/2026</v>
      </c>
    </row>
    <row r="10" spans="1:74" s="227" customFormat="1" ht="15.75" customHeight="1">
      <c r="A10" s="523"/>
      <c r="B10" s="1200"/>
      <c r="C10" s="1201"/>
      <c r="D10" s="1196"/>
      <c r="E10" s="1197"/>
      <c r="F10" s="265" t="str">
        <f>'Summary (8)'!E20</f>
        <v/>
      </c>
      <c r="G10" s="411" t="str">
        <f>'Summary (8)'!F20</f>
        <v xml:space="preserve"> </v>
      </c>
      <c r="H10" s="326" t="str">
        <f>'Summary (8)'!G20</f>
        <v>New</v>
      </c>
      <c r="I10" s="1207"/>
      <c r="J10" s="1208"/>
      <c r="K10" s="1210"/>
      <c r="L10" s="1208"/>
      <c r="M10" s="266" t="str">
        <f>'Summary (8)'!H20</f>
        <v/>
      </c>
      <c r="N10" s="408" t="str">
        <f>'Summary (8)'!I20</f>
        <v xml:space="preserve"> </v>
      </c>
      <c r="O10" s="340" t="str">
        <f>'Summary (8)'!J20</f>
        <v>New</v>
      </c>
      <c r="P10" s="1147"/>
      <c r="Q10" s="1148"/>
      <c r="R10" s="1150"/>
      <c r="S10" s="1148"/>
      <c r="T10" s="267" t="str">
        <f>'Summary (8)'!K20</f>
        <v/>
      </c>
      <c r="U10" s="407" t="str">
        <f>'Summary (8)'!L20</f>
        <v xml:space="preserve"> </v>
      </c>
      <c r="V10" s="343" t="str">
        <f>'Summary (8)'!M20</f>
        <v>New</v>
      </c>
      <c r="W10" s="1188"/>
      <c r="X10" s="1189"/>
      <c r="Y10" s="1191"/>
      <c r="Z10" s="1189"/>
      <c r="AA10" s="268" t="str">
        <f>'Summary (8)'!N20</f>
        <v/>
      </c>
      <c r="AB10" s="406" t="str">
        <f>'Summary (8)'!O20</f>
        <v xml:space="preserve"> </v>
      </c>
      <c r="AC10" s="346" t="str">
        <f>'Summary (8)'!P20</f>
        <v>New</v>
      </c>
      <c r="AD10" s="1168"/>
      <c r="AE10" s="1169"/>
      <c r="AF10" s="1171"/>
      <c r="AG10" s="1169"/>
      <c r="AH10" s="269" t="str">
        <f>'Summary (8)'!Q20</f>
        <v/>
      </c>
      <c r="AI10" s="395" t="str">
        <f>'Summary (8)'!R20</f>
        <v xml:space="preserve"> </v>
      </c>
      <c r="AJ10" s="349" t="str">
        <f>'Summary (8)'!S20</f>
        <v>New</v>
      </c>
      <c r="AK10" s="1159"/>
      <c r="AL10" s="1160"/>
      <c r="AM10" s="1162"/>
      <c r="AN10" s="1160"/>
      <c r="AO10" s="279" t="str">
        <f>'Summary (8)'!T20</f>
        <v/>
      </c>
      <c r="AP10" s="388" t="str">
        <f>'Summary (8)'!U20</f>
        <v xml:space="preserve"> </v>
      </c>
      <c r="AQ10" s="353" t="str">
        <f>'Summary (8)'!V20</f>
        <v>New</v>
      </c>
      <c r="AR10" s="1193"/>
      <c r="AS10" s="1181"/>
      <c r="AT10" s="1180"/>
      <c r="AU10" s="1181"/>
      <c r="AV10" s="280" t="str">
        <f>'Summary (8)'!W20</f>
        <v/>
      </c>
      <c r="AW10" s="397" t="str">
        <f>'Summary (8)'!X20</f>
        <v xml:space="preserve"> </v>
      </c>
      <c r="AX10" s="356" t="str">
        <f>'Summary (8)'!Y20</f>
        <v>New</v>
      </c>
      <c r="AY10" s="1119"/>
      <c r="AZ10" s="1120"/>
      <c r="BA10" s="1122"/>
      <c r="BB10" s="1120"/>
      <c r="BC10" s="281" t="str">
        <f>'Summary (8)'!Z20</f>
        <v/>
      </c>
      <c r="BD10" s="399" t="str">
        <f>'Summary (8)'!AA20</f>
        <v xml:space="preserve"> </v>
      </c>
      <c r="BE10" s="359" t="str">
        <f>'Summary (8)'!AB20</f>
        <v>New</v>
      </c>
      <c r="BF10" s="1131"/>
      <c r="BG10" s="1132"/>
      <c r="BH10" s="1134"/>
      <c r="BI10" s="1132"/>
      <c r="BJ10" s="282" t="str">
        <f>'Summary (8)'!AC20</f>
        <v/>
      </c>
      <c r="BK10" s="401" t="str">
        <f>'Summary (8)'!AD20</f>
        <v xml:space="preserve"> </v>
      </c>
      <c r="BL10" s="362" t="str">
        <f>'Summary (8)'!AE20</f>
        <v>New</v>
      </c>
      <c r="BM10" s="1113"/>
      <c r="BN10" s="1114"/>
      <c r="BO10" s="1116"/>
      <c r="BP10" s="1114"/>
      <c r="BQ10" s="283" t="str">
        <f>'Summary (8)'!AF20</f>
        <v/>
      </c>
      <c r="BR10" s="403" t="str">
        <f>'Summary (8)'!AG20</f>
        <v xml:space="preserve"> </v>
      </c>
      <c r="BS10" s="284" t="str">
        <f>'Summary (8)'!AH20</f>
        <v>New</v>
      </c>
      <c r="BT10" s="285" t="str">
        <f>'Summary (8)'!AI20</f>
        <v/>
      </c>
      <c r="BU10" s="253" t="s">
        <v>58</v>
      </c>
      <c r="BV10" s="286" t="str">
        <f>'Summary (8)'!AK20</f>
        <v>New</v>
      </c>
    </row>
    <row r="11" spans="1:74" s="227" customFormat="1" ht="46.5">
      <c r="A11" s="524"/>
      <c r="B11" s="327" t="s">
        <v>197</v>
      </c>
      <c r="C11" s="271" t="s">
        <v>198</v>
      </c>
      <c r="D11" s="271" t="s">
        <v>199</v>
      </c>
      <c r="E11" s="271" t="s">
        <v>200</v>
      </c>
      <c r="F11" s="261" t="s">
        <v>201</v>
      </c>
      <c r="G11" s="411" t="s">
        <v>202</v>
      </c>
      <c r="H11" s="325" t="s">
        <v>201</v>
      </c>
      <c r="I11" s="341" t="s">
        <v>197</v>
      </c>
      <c r="J11" s="262" t="s">
        <v>198</v>
      </c>
      <c r="K11" s="262" t="s">
        <v>199</v>
      </c>
      <c r="L11" s="262" t="s">
        <v>200</v>
      </c>
      <c r="M11" s="262" t="str">
        <f>F11</f>
        <v>Budgeted Salary</v>
      </c>
      <c r="N11" s="408" t="str">
        <f>G11</f>
        <v>Change</v>
      </c>
      <c r="O11" s="339" t="str">
        <f>H11</f>
        <v>Budgeted Salary</v>
      </c>
      <c r="P11" s="344" t="s">
        <v>197</v>
      </c>
      <c r="Q11" s="263" t="s">
        <v>198</v>
      </c>
      <c r="R11" s="263" t="s">
        <v>199</v>
      </c>
      <c r="S11" s="263" t="s">
        <v>200</v>
      </c>
      <c r="T11" s="263" t="str">
        <f>M11</f>
        <v>Budgeted Salary</v>
      </c>
      <c r="U11" s="407" t="str">
        <f>N11</f>
        <v>Change</v>
      </c>
      <c r="V11" s="342" t="str">
        <f>O11</f>
        <v>Budgeted Salary</v>
      </c>
      <c r="W11" s="347" t="s">
        <v>197</v>
      </c>
      <c r="X11" s="272" t="s">
        <v>198</v>
      </c>
      <c r="Y11" s="272" t="s">
        <v>199</v>
      </c>
      <c r="Z11" s="272" t="s">
        <v>200</v>
      </c>
      <c r="AA11" s="268" t="str">
        <f>T11</f>
        <v>Budgeted Salary</v>
      </c>
      <c r="AB11" s="406" t="str">
        <f>U11</f>
        <v>Change</v>
      </c>
      <c r="AC11" s="346" t="str">
        <f>V11</f>
        <v>Budgeted Salary</v>
      </c>
      <c r="AD11" s="350" t="s">
        <v>197</v>
      </c>
      <c r="AE11" s="270" t="s">
        <v>198</v>
      </c>
      <c r="AF11" s="270" t="s">
        <v>199</v>
      </c>
      <c r="AG11" s="270" t="s">
        <v>200</v>
      </c>
      <c r="AH11" s="269" t="str">
        <f>AA11</f>
        <v>Budgeted Salary</v>
      </c>
      <c r="AI11" s="395" t="str">
        <f>AB11</f>
        <v>Change</v>
      </c>
      <c r="AJ11" s="349" t="str">
        <f>AC11</f>
        <v>Budgeted Salary</v>
      </c>
      <c r="AK11" s="354" t="s">
        <v>197</v>
      </c>
      <c r="AL11" s="287" t="s">
        <v>198</v>
      </c>
      <c r="AM11" s="287" t="s">
        <v>199</v>
      </c>
      <c r="AN11" s="287" t="s">
        <v>200</v>
      </c>
      <c r="AO11" s="279" t="str">
        <f>AH11</f>
        <v>Budgeted Salary</v>
      </c>
      <c r="AP11" s="388" t="str">
        <f>AI11</f>
        <v>Change</v>
      </c>
      <c r="AQ11" s="353" t="str">
        <f>AJ11</f>
        <v>Budgeted Salary</v>
      </c>
      <c r="AR11" s="357" t="s">
        <v>197</v>
      </c>
      <c r="AS11" s="288" t="s">
        <v>198</v>
      </c>
      <c r="AT11" s="288" t="s">
        <v>199</v>
      </c>
      <c r="AU11" s="288" t="s">
        <v>200</v>
      </c>
      <c r="AV11" s="280" t="str">
        <f>AO11</f>
        <v>Budgeted Salary</v>
      </c>
      <c r="AW11" s="397" t="str">
        <f>AP11</f>
        <v>Change</v>
      </c>
      <c r="AX11" s="356" t="str">
        <f>AQ11</f>
        <v>Budgeted Salary</v>
      </c>
      <c r="AY11" s="360" t="s">
        <v>197</v>
      </c>
      <c r="AZ11" s="289" t="s">
        <v>198</v>
      </c>
      <c r="BA11" s="289" t="s">
        <v>199</v>
      </c>
      <c r="BB11" s="289" t="s">
        <v>200</v>
      </c>
      <c r="BC11" s="281" t="str">
        <f>AV11</f>
        <v>Budgeted Salary</v>
      </c>
      <c r="BD11" s="399" t="str">
        <f>AW11</f>
        <v>Change</v>
      </c>
      <c r="BE11" s="359" t="str">
        <f>AX11</f>
        <v>Budgeted Salary</v>
      </c>
      <c r="BF11" s="363" t="s">
        <v>197</v>
      </c>
      <c r="BG11" s="290" t="s">
        <v>198</v>
      </c>
      <c r="BH11" s="290" t="s">
        <v>199</v>
      </c>
      <c r="BI11" s="290" t="s">
        <v>200</v>
      </c>
      <c r="BJ11" s="282" t="str">
        <f>BC11</f>
        <v>Budgeted Salary</v>
      </c>
      <c r="BK11" s="401" t="str">
        <f>BD11</f>
        <v>Change</v>
      </c>
      <c r="BL11" s="362" t="str">
        <f>BE11</f>
        <v>Budgeted Salary</v>
      </c>
      <c r="BM11" s="364" t="s">
        <v>197</v>
      </c>
      <c r="BN11" s="291" t="s">
        <v>198</v>
      </c>
      <c r="BO11" s="291" t="s">
        <v>199</v>
      </c>
      <c r="BP11" s="291" t="s">
        <v>200</v>
      </c>
      <c r="BQ11" s="283" t="str">
        <f>BJ11</f>
        <v>Budgeted Salary</v>
      </c>
      <c r="BR11" s="403" t="str">
        <f>BK11</f>
        <v>Change</v>
      </c>
      <c r="BS11" s="284" t="str">
        <f>BL11</f>
        <v>Budgeted Salary</v>
      </c>
      <c r="BT11" s="285" t="str">
        <f>T11</f>
        <v>Budgeted Salary</v>
      </c>
      <c r="BU11" s="253" t="s">
        <v>202</v>
      </c>
      <c r="BV11" s="286" t="str">
        <f>V11</f>
        <v>Budgeted Salary</v>
      </c>
    </row>
    <row r="12" spans="1:74" ht="19.5" customHeight="1">
      <c r="A12" s="521"/>
      <c r="B12" s="328"/>
      <c r="C12" s="200"/>
      <c r="D12" s="322"/>
      <c r="E12" s="323">
        <f>D12*C12</f>
        <v>0</v>
      </c>
      <c r="F12" s="180"/>
      <c r="G12" s="448">
        <f>H12-F12</f>
        <v>0</v>
      </c>
      <c r="H12" s="164"/>
      <c r="I12" s="328"/>
      <c r="J12" s="200"/>
      <c r="K12" s="322"/>
      <c r="L12" s="323">
        <f t="shared" ref="L12:L54" si="0">K12*J12</f>
        <v>0</v>
      </c>
      <c r="M12" s="180"/>
      <c r="N12" s="448">
        <f>O12-M12</f>
        <v>0</v>
      </c>
      <c r="O12" s="164">
        <f>IF(ISBLANK(I12),M12,I12*L12)</f>
        <v>0</v>
      </c>
      <c r="P12" s="328"/>
      <c r="Q12" s="200"/>
      <c r="R12" s="322"/>
      <c r="S12" s="323">
        <f>R12*Q12</f>
        <v>0</v>
      </c>
      <c r="T12" s="180"/>
      <c r="U12" s="448">
        <f>V12-T12</f>
        <v>0</v>
      </c>
      <c r="V12" s="164">
        <f>IF(ISBLANK(P12),T12,P12*S12)</f>
        <v>0</v>
      </c>
      <c r="W12" s="328"/>
      <c r="X12" s="200"/>
      <c r="Y12" s="322"/>
      <c r="Z12" s="323">
        <f>Y12*X12</f>
        <v>0</v>
      </c>
      <c r="AA12" s="180"/>
      <c r="AB12" s="448">
        <f>AC12-AA12</f>
        <v>0</v>
      </c>
      <c r="AC12" s="164">
        <f>IF(ISBLANK(W12),AA12,W12*Z12)</f>
        <v>0</v>
      </c>
      <c r="AD12" s="328"/>
      <c r="AE12" s="200"/>
      <c r="AF12" s="322"/>
      <c r="AG12" s="323">
        <f>AF12*AE12</f>
        <v>0</v>
      </c>
      <c r="AH12" s="180"/>
      <c r="AI12" s="448">
        <f>AJ12-AH12</f>
        <v>0</v>
      </c>
      <c r="AJ12" s="164">
        <f>IF(ISBLANK(AD12),AH12,AD12*AG12)</f>
        <v>0</v>
      </c>
      <c r="AK12" s="328"/>
      <c r="AL12" s="200"/>
      <c r="AM12" s="322"/>
      <c r="AN12" s="323">
        <f>AM12*AL12</f>
        <v>0</v>
      </c>
      <c r="AO12" s="180"/>
      <c r="AP12" s="448">
        <f>AQ12-AO12</f>
        <v>0</v>
      </c>
      <c r="AQ12" s="164">
        <f>IF(ISBLANK(AK12),AO12,AK12*AN12)</f>
        <v>0</v>
      </c>
      <c r="AR12" s="328"/>
      <c r="AS12" s="200"/>
      <c r="AT12" s="322"/>
      <c r="AU12" s="323">
        <f t="shared" ref="AU12:AU54" si="1">AT12*AS12</f>
        <v>0</v>
      </c>
      <c r="AV12" s="180"/>
      <c r="AW12" s="448">
        <f>AX12-AV12</f>
        <v>0</v>
      </c>
      <c r="AX12" s="164">
        <f>IF(ISBLANK(AR12),AV12,AR12*AU12)</f>
        <v>0</v>
      </c>
      <c r="AY12" s="328"/>
      <c r="AZ12" s="200"/>
      <c r="BA12" s="322"/>
      <c r="BB12" s="323">
        <f t="shared" ref="BB12:BB54" si="2">BA12*AZ12</f>
        <v>0</v>
      </c>
      <c r="BC12" s="180"/>
      <c r="BD12" s="448">
        <f>BE12-BC12</f>
        <v>0</v>
      </c>
      <c r="BE12" s="164">
        <f>IF(ISBLANK(AY12),BC12,AY12*BB12)</f>
        <v>0</v>
      </c>
      <c r="BF12" s="328"/>
      <c r="BG12" s="200"/>
      <c r="BH12" s="322"/>
      <c r="BI12" s="323">
        <f t="shared" ref="BI12:BI54" si="3">BH12*BG12</f>
        <v>0</v>
      </c>
      <c r="BJ12" s="180"/>
      <c r="BK12" s="448">
        <f>BL12-BJ12</f>
        <v>0</v>
      </c>
      <c r="BL12" s="164">
        <f>IF(ISBLANK(BF12),BJ12,BF12*BI12)</f>
        <v>0</v>
      </c>
      <c r="BM12" s="328"/>
      <c r="BN12" s="200"/>
      <c r="BO12" s="322"/>
      <c r="BP12" s="323">
        <f t="shared" ref="BP12:BP54" si="4">BO12*BN12</f>
        <v>0</v>
      </c>
      <c r="BQ12" s="180"/>
      <c r="BR12" s="448">
        <f>BS12-BQ12</f>
        <v>0</v>
      </c>
      <c r="BS12" s="164">
        <f>IF(ISBLANK(BM12),BQ12,BM12*BP12)</f>
        <v>0</v>
      </c>
      <c r="BT12" s="351">
        <f t="shared" ref="BT12:BV27" si="5">SUM(F12,M12,T12,AA12,AH12,AO12,AV12,BC12,BJ12,BQ12)</f>
        <v>0</v>
      </c>
      <c r="BU12" s="163">
        <f t="shared" si="5"/>
        <v>0</v>
      </c>
      <c r="BV12" s="164">
        <f t="shared" si="5"/>
        <v>0</v>
      </c>
    </row>
    <row r="13" spans="1:74" s="165" customFormat="1" ht="19.5" customHeight="1">
      <c r="A13" s="521"/>
      <c r="B13" s="328"/>
      <c r="C13" s="200"/>
      <c r="D13" s="322"/>
      <c r="E13" s="323">
        <f t="shared" ref="E13:E54" si="6">D13*C13</f>
        <v>0</v>
      </c>
      <c r="F13" s="180"/>
      <c r="G13" s="448">
        <f t="shared" ref="G13:G54" si="7">H13-F13</f>
        <v>0</v>
      </c>
      <c r="H13" s="164"/>
      <c r="I13" s="328"/>
      <c r="J13" s="200"/>
      <c r="K13" s="322"/>
      <c r="L13" s="323">
        <f t="shared" si="0"/>
        <v>0</v>
      </c>
      <c r="M13" s="180"/>
      <c r="N13" s="448">
        <f t="shared" ref="N13:N54" si="8">O13-M13</f>
        <v>0</v>
      </c>
      <c r="O13" s="164">
        <f t="shared" ref="O13:O54" si="9">IF(ISBLANK(I13),M13,I13*L13)</f>
        <v>0</v>
      </c>
      <c r="P13" s="328"/>
      <c r="Q13" s="200"/>
      <c r="R13" s="322"/>
      <c r="S13" s="323">
        <f t="shared" ref="S13:S54" si="10">R13*Q13</f>
        <v>0</v>
      </c>
      <c r="T13" s="180"/>
      <c r="U13" s="448">
        <f t="shared" ref="U13:U54" si="11">V13-T13</f>
        <v>0</v>
      </c>
      <c r="V13" s="164">
        <f t="shared" ref="V13:V54" si="12">IF(ISBLANK(P13),T13,P13*S13)</f>
        <v>0</v>
      </c>
      <c r="W13" s="328"/>
      <c r="X13" s="200"/>
      <c r="Y13" s="322"/>
      <c r="Z13" s="323">
        <f t="shared" ref="Z13:Z54" si="13">Y13*X13</f>
        <v>0</v>
      </c>
      <c r="AA13" s="180"/>
      <c r="AB13" s="448">
        <f t="shared" ref="AB13:AB54" si="14">AC13-AA13</f>
        <v>0</v>
      </c>
      <c r="AC13" s="164">
        <f t="shared" ref="AC13:AC54" si="15">IF(ISBLANK(W13),AA13,W13*Z13)</f>
        <v>0</v>
      </c>
      <c r="AD13" s="328"/>
      <c r="AE13" s="200"/>
      <c r="AF13" s="322"/>
      <c r="AG13" s="323">
        <f t="shared" ref="AG13:AG54" si="16">AF13*AE13</f>
        <v>0</v>
      </c>
      <c r="AH13" s="180"/>
      <c r="AI13" s="448">
        <f t="shared" ref="AI13:AI54" si="17">AJ13-AH13</f>
        <v>0</v>
      </c>
      <c r="AJ13" s="164">
        <f t="shared" ref="AJ13:AJ54" si="18">IF(ISBLANK(AD13),AH13,AD13*AG13)</f>
        <v>0</v>
      </c>
      <c r="AK13" s="328"/>
      <c r="AL13" s="200"/>
      <c r="AM13" s="322"/>
      <c r="AN13" s="323">
        <f t="shared" ref="AN13:AN54" si="19">AM13*AL13</f>
        <v>0</v>
      </c>
      <c r="AO13" s="180"/>
      <c r="AP13" s="448">
        <f t="shared" ref="AP13:AP54" si="20">AQ13-AO13</f>
        <v>0</v>
      </c>
      <c r="AQ13" s="164">
        <f t="shared" ref="AQ13:AQ54" si="21">IF(ISBLANK(AK13),AO13,AK13*AN13)</f>
        <v>0</v>
      </c>
      <c r="AR13" s="328"/>
      <c r="AS13" s="200"/>
      <c r="AT13" s="322"/>
      <c r="AU13" s="323">
        <f t="shared" si="1"/>
        <v>0</v>
      </c>
      <c r="AV13" s="180"/>
      <c r="AW13" s="448">
        <f t="shared" ref="AW13:AW54" si="22">AX13-AV13</f>
        <v>0</v>
      </c>
      <c r="AX13" s="164">
        <f t="shared" ref="AX13:AX54" si="23">IF(ISBLANK(AR13),AV13,AR13*AU13)</f>
        <v>0</v>
      </c>
      <c r="AY13" s="328"/>
      <c r="AZ13" s="200"/>
      <c r="BA13" s="322"/>
      <c r="BB13" s="323">
        <f t="shared" si="2"/>
        <v>0</v>
      </c>
      <c r="BC13" s="180"/>
      <c r="BD13" s="448">
        <f t="shared" ref="BD13:BD54" si="24">BE13-BC13</f>
        <v>0</v>
      </c>
      <c r="BE13" s="164">
        <f t="shared" ref="BE13:BE54" si="25">IF(ISBLANK(AY13),BC13,AY13*BB13)</f>
        <v>0</v>
      </c>
      <c r="BF13" s="328"/>
      <c r="BG13" s="200"/>
      <c r="BH13" s="322"/>
      <c r="BI13" s="323">
        <f t="shared" si="3"/>
        <v>0</v>
      </c>
      <c r="BJ13" s="180"/>
      <c r="BK13" s="448">
        <f t="shared" ref="BK13:BK54" si="26">BL13-BJ13</f>
        <v>0</v>
      </c>
      <c r="BL13" s="164">
        <f t="shared" ref="BL13:BL54" si="27">IF(ISBLANK(BF13),BJ13,BF13*BI13)</f>
        <v>0</v>
      </c>
      <c r="BM13" s="328"/>
      <c r="BN13" s="200"/>
      <c r="BO13" s="322"/>
      <c r="BP13" s="323">
        <f t="shared" si="4"/>
        <v>0</v>
      </c>
      <c r="BQ13" s="180"/>
      <c r="BR13" s="448">
        <f t="shared" ref="BR13:BR54" si="28">BS13-BQ13</f>
        <v>0</v>
      </c>
      <c r="BS13" s="164">
        <f t="shared" ref="BS13:BS54" si="29">IF(ISBLANK(BM13),BQ13,BM13*BP13)</f>
        <v>0</v>
      </c>
      <c r="BT13" s="351">
        <f t="shared" si="5"/>
        <v>0</v>
      </c>
      <c r="BU13" s="163">
        <f t="shared" si="5"/>
        <v>0</v>
      </c>
      <c r="BV13" s="164">
        <f t="shared" si="5"/>
        <v>0</v>
      </c>
    </row>
    <row r="14" spans="1:74" ht="20.100000000000001" customHeight="1">
      <c r="A14" s="521"/>
      <c r="B14" s="328"/>
      <c r="C14" s="200"/>
      <c r="D14" s="322"/>
      <c r="E14" s="323">
        <f t="shared" si="6"/>
        <v>0</v>
      </c>
      <c r="F14" s="180"/>
      <c r="G14" s="448">
        <f t="shared" si="7"/>
        <v>0</v>
      </c>
      <c r="H14" s="164"/>
      <c r="I14" s="328"/>
      <c r="J14" s="200"/>
      <c r="K14" s="322"/>
      <c r="L14" s="323">
        <f t="shared" si="0"/>
        <v>0</v>
      </c>
      <c r="M14" s="180"/>
      <c r="N14" s="448">
        <f t="shared" si="8"/>
        <v>0</v>
      </c>
      <c r="O14" s="164">
        <f t="shared" si="9"/>
        <v>0</v>
      </c>
      <c r="P14" s="328"/>
      <c r="Q14" s="200"/>
      <c r="R14" s="322"/>
      <c r="S14" s="323">
        <f t="shared" si="10"/>
        <v>0</v>
      </c>
      <c r="T14" s="180"/>
      <c r="U14" s="448">
        <f t="shared" si="11"/>
        <v>0</v>
      </c>
      <c r="V14" s="164">
        <f t="shared" si="12"/>
        <v>0</v>
      </c>
      <c r="W14" s="328"/>
      <c r="X14" s="200"/>
      <c r="Y14" s="322"/>
      <c r="Z14" s="323">
        <f t="shared" si="13"/>
        <v>0</v>
      </c>
      <c r="AA14" s="180"/>
      <c r="AB14" s="448">
        <f t="shared" si="14"/>
        <v>0</v>
      </c>
      <c r="AC14" s="164">
        <f t="shared" si="15"/>
        <v>0</v>
      </c>
      <c r="AD14" s="328"/>
      <c r="AE14" s="200"/>
      <c r="AF14" s="322"/>
      <c r="AG14" s="323">
        <f t="shared" si="16"/>
        <v>0</v>
      </c>
      <c r="AH14" s="180"/>
      <c r="AI14" s="448">
        <f t="shared" si="17"/>
        <v>0</v>
      </c>
      <c r="AJ14" s="164">
        <f t="shared" si="18"/>
        <v>0</v>
      </c>
      <c r="AK14" s="328"/>
      <c r="AL14" s="200"/>
      <c r="AM14" s="322"/>
      <c r="AN14" s="323">
        <f t="shared" si="19"/>
        <v>0</v>
      </c>
      <c r="AO14" s="180"/>
      <c r="AP14" s="448">
        <f t="shared" si="20"/>
        <v>0</v>
      </c>
      <c r="AQ14" s="164">
        <f t="shared" si="21"/>
        <v>0</v>
      </c>
      <c r="AR14" s="328"/>
      <c r="AS14" s="200"/>
      <c r="AT14" s="322"/>
      <c r="AU14" s="323">
        <f t="shared" si="1"/>
        <v>0</v>
      </c>
      <c r="AV14" s="180"/>
      <c r="AW14" s="448">
        <f t="shared" si="22"/>
        <v>0</v>
      </c>
      <c r="AX14" s="164">
        <f t="shared" si="23"/>
        <v>0</v>
      </c>
      <c r="AY14" s="328"/>
      <c r="AZ14" s="200"/>
      <c r="BA14" s="322"/>
      <c r="BB14" s="323">
        <f t="shared" si="2"/>
        <v>0</v>
      </c>
      <c r="BC14" s="180"/>
      <c r="BD14" s="448">
        <f t="shared" si="24"/>
        <v>0</v>
      </c>
      <c r="BE14" s="164">
        <f t="shared" si="25"/>
        <v>0</v>
      </c>
      <c r="BF14" s="328"/>
      <c r="BG14" s="200"/>
      <c r="BH14" s="322"/>
      <c r="BI14" s="323">
        <f t="shared" si="3"/>
        <v>0</v>
      </c>
      <c r="BJ14" s="180"/>
      <c r="BK14" s="448">
        <f t="shared" si="26"/>
        <v>0</v>
      </c>
      <c r="BL14" s="164">
        <f t="shared" si="27"/>
        <v>0</v>
      </c>
      <c r="BM14" s="328"/>
      <c r="BN14" s="200"/>
      <c r="BO14" s="322"/>
      <c r="BP14" s="323">
        <f t="shared" si="4"/>
        <v>0</v>
      </c>
      <c r="BQ14" s="180"/>
      <c r="BR14" s="448">
        <f t="shared" si="28"/>
        <v>0</v>
      </c>
      <c r="BS14" s="164">
        <f t="shared" si="29"/>
        <v>0</v>
      </c>
      <c r="BT14" s="351">
        <f t="shared" si="5"/>
        <v>0</v>
      </c>
      <c r="BU14" s="163">
        <f t="shared" si="5"/>
        <v>0</v>
      </c>
      <c r="BV14" s="164">
        <f t="shared" si="5"/>
        <v>0</v>
      </c>
    </row>
    <row r="15" spans="1:74" ht="20.100000000000001" customHeight="1">
      <c r="A15" s="521"/>
      <c r="B15" s="328"/>
      <c r="C15" s="200"/>
      <c r="D15" s="322"/>
      <c r="E15" s="323">
        <f t="shared" si="6"/>
        <v>0</v>
      </c>
      <c r="F15" s="180"/>
      <c r="G15" s="448">
        <f t="shared" si="7"/>
        <v>0</v>
      </c>
      <c r="H15" s="164"/>
      <c r="I15" s="328"/>
      <c r="J15" s="200"/>
      <c r="K15" s="322"/>
      <c r="L15" s="323">
        <f t="shared" si="0"/>
        <v>0</v>
      </c>
      <c r="M15" s="180"/>
      <c r="N15" s="448">
        <f t="shared" si="8"/>
        <v>0</v>
      </c>
      <c r="O15" s="164">
        <f t="shared" si="9"/>
        <v>0</v>
      </c>
      <c r="P15" s="328"/>
      <c r="Q15" s="200"/>
      <c r="R15" s="322"/>
      <c r="S15" s="323">
        <f t="shared" si="10"/>
        <v>0</v>
      </c>
      <c r="T15" s="180"/>
      <c r="U15" s="448">
        <f t="shared" si="11"/>
        <v>0</v>
      </c>
      <c r="V15" s="164">
        <f t="shared" si="12"/>
        <v>0</v>
      </c>
      <c r="W15" s="328"/>
      <c r="X15" s="200"/>
      <c r="Y15" s="322"/>
      <c r="Z15" s="323">
        <f t="shared" si="13"/>
        <v>0</v>
      </c>
      <c r="AA15" s="180"/>
      <c r="AB15" s="448">
        <f t="shared" si="14"/>
        <v>0</v>
      </c>
      <c r="AC15" s="164">
        <f t="shared" si="15"/>
        <v>0</v>
      </c>
      <c r="AD15" s="328"/>
      <c r="AE15" s="200"/>
      <c r="AF15" s="322"/>
      <c r="AG15" s="323">
        <f t="shared" si="16"/>
        <v>0</v>
      </c>
      <c r="AH15" s="180"/>
      <c r="AI15" s="448">
        <f t="shared" si="17"/>
        <v>0</v>
      </c>
      <c r="AJ15" s="164">
        <f t="shared" si="18"/>
        <v>0</v>
      </c>
      <c r="AK15" s="328"/>
      <c r="AL15" s="200"/>
      <c r="AM15" s="322"/>
      <c r="AN15" s="323">
        <f t="shared" si="19"/>
        <v>0</v>
      </c>
      <c r="AO15" s="180"/>
      <c r="AP15" s="448">
        <f t="shared" si="20"/>
        <v>0</v>
      </c>
      <c r="AQ15" s="164">
        <f t="shared" si="21"/>
        <v>0</v>
      </c>
      <c r="AR15" s="328"/>
      <c r="AS15" s="200"/>
      <c r="AT15" s="322"/>
      <c r="AU15" s="323">
        <f t="shared" si="1"/>
        <v>0</v>
      </c>
      <c r="AV15" s="180"/>
      <c r="AW15" s="448">
        <f t="shared" si="22"/>
        <v>0</v>
      </c>
      <c r="AX15" s="164">
        <f t="shared" si="23"/>
        <v>0</v>
      </c>
      <c r="AY15" s="328"/>
      <c r="AZ15" s="200"/>
      <c r="BA15" s="322"/>
      <c r="BB15" s="323">
        <f t="shared" si="2"/>
        <v>0</v>
      </c>
      <c r="BC15" s="180"/>
      <c r="BD15" s="448">
        <f t="shared" si="24"/>
        <v>0</v>
      </c>
      <c r="BE15" s="164">
        <f t="shared" si="25"/>
        <v>0</v>
      </c>
      <c r="BF15" s="328"/>
      <c r="BG15" s="200"/>
      <c r="BH15" s="322"/>
      <c r="BI15" s="323">
        <f t="shared" si="3"/>
        <v>0</v>
      </c>
      <c r="BJ15" s="180"/>
      <c r="BK15" s="448">
        <f t="shared" si="26"/>
        <v>0</v>
      </c>
      <c r="BL15" s="164">
        <f t="shared" si="27"/>
        <v>0</v>
      </c>
      <c r="BM15" s="328"/>
      <c r="BN15" s="200"/>
      <c r="BO15" s="322"/>
      <c r="BP15" s="323">
        <f t="shared" si="4"/>
        <v>0</v>
      </c>
      <c r="BQ15" s="180"/>
      <c r="BR15" s="448">
        <f t="shared" si="28"/>
        <v>0</v>
      </c>
      <c r="BS15" s="164">
        <f t="shared" si="29"/>
        <v>0</v>
      </c>
      <c r="BT15" s="351">
        <f t="shared" si="5"/>
        <v>0</v>
      </c>
      <c r="BU15" s="163">
        <f t="shared" si="5"/>
        <v>0</v>
      </c>
      <c r="BV15" s="164">
        <f t="shared" si="5"/>
        <v>0</v>
      </c>
    </row>
    <row r="16" spans="1:74" ht="20.100000000000001" customHeight="1">
      <c r="A16" s="521"/>
      <c r="B16" s="328"/>
      <c r="C16" s="200"/>
      <c r="D16" s="322"/>
      <c r="E16" s="323">
        <f t="shared" si="6"/>
        <v>0</v>
      </c>
      <c r="F16" s="180"/>
      <c r="G16" s="448">
        <f t="shared" si="7"/>
        <v>0</v>
      </c>
      <c r="H16" s="164"/>
      <c r="I16" s="328"/>
      <c r="J16" s="200"/>
      <c r="K16" s="322"/>
      <c r="L16" s="323">
        <f t="shared" si="0"/>
        <v>0</v>
      </c>
      <c r="M16" s="180"/>
      <c r="N16" s="448">
        <f t="shared" si="8"/>
        <v>0</v>
      </c>
      <c r="O16" s="164">
        <f t="shared" si="9"/>
        <v>0</v>
      </c>
      <c r="P16" s="328"/>
      <c r="Q16" s="200"/>
      <c r="R16" s="322"/>
      <c r="S16" s="323">
        <f t="shared" si="10"/>
        <v>0</v>
      </c>
      <c r="T16" s="180"/>
      <c r="U16" s="448">
        <f t="shared" si="11"/>
        <v>0</v>
      </c>
      <c r="V16" s="164">
        <f t="shared" si="12"/>
        <v>0</v>
      </c>
      <c r="W16" s="328"/>
      <c r="X16" s="200"/>
      <c r="Y16" s="322"/>
      <c r="Z16" s="323">
        <f t="shared" si="13"/>
        <v>0</v>
      </c>
      <c r="AA16" s="180"/>
      <c r="AB16" s="448">
        <f t="shared" si="14"/>
        <v>0</v>
      </c>
      <c r="AC16" s="164">
        <f t="shared" si="15"/>
        <v>0</v>
      </c>
      <c r="AD16" s="328"/>
      <c r="AE16" s="200"/>
      <c r="AF16" s="322"/>
      <c r="AG16" s="323">
        <f t="shared" si="16"/>
        <v>0</v>
      </c>
      <c r="AH16" s="180"/>
      <c r="AI16" s="448">
        <f t="shared" si="17"/>
        <v>0</v>
      </c>
      <c r="AJ16" s="164">
        <f t="shared" si="18"/>
        <v>0</v>
      </c>
      <c r="AK16" s="328"/>
      <c r="AL16" s="200"/>
      <c r="AM16" s="322"/>
      <c r="AN16" s="323">
        <f t="shared" si="19"/>
        <v>0</v>
      </c>
      <c r="AO16" s="180"/>
      <c r="AP16" s="448">
        <f t="shared" si="20"/>
        <v>0</v>
      </c>
      <c r="AQ16" s="164">
        <f t="shared" si="21"/>
        <v>0</v>
      </c>
      <c r="AR16" s="328"/>
      <c r="AS16" s="200"/>
      <c r="AT16" s="322"/>
      <c r="AU16" s="323">
        <f t="shared" si="1"/>
        <v>0</v>
      </c>
      <c r="AV16" s="180"/>
      <c r="AW16" s="448">
        <f t="shared" si="22"/>
        <v>0</v>
      </c>
      <c r="AX16" s="164">
        <f t="shared" si="23"/>
        <v>0</v>
      </c>
      <c r="AY16" s="328"/>
      <c r="AZ16" s="200"/>
      <c r="BA16" s="322"/>
      <c r="BB16" s="323">
        <f t="shared" si="2"/>
        <v>0</v>
      </c>
      <c r="BC16" s="180"/>
      <c r="BD16" s="448">
        <f t="shared" si="24"/>
        <v>0</v>
      </c>
      <c r="BE16" s="164">
        <f t="shared" si="25"/>
        <v>0</v>
      </c>
      <c r="BF16" s="328"/>
      <c r="BG16" s="200"/>
      <c r="BH16" s="322"/>
      <c r="BI16" s="323">
        <f t="shared" si="3"/>
        <v>0</v>
      </c>
      <c r="BJ16" s="180"/>
      <c r="BK16" s="448">
        <f t="shared" si="26"/>
        <v>0</v>
      </c>
      <c r="BL16" s="164">
        <f t="shared" si="27"/>
        <v>0</v>
      </c>
      <c r="BM16" s="328"/>
      <c r="BN16" s="200"/>
      <c r="BO16" s="322"/>
      <c r="BP16" s="323">
        <f t="shared" si="4"/>
        <v>0</v>
      </c>
      <c r="BQ16" s="180"/>
      <c r="BR16" s="448">
        <f t="shared" si="28"/>
        <v>0</v>
      </c>
      <c r="BS16" s="164">
        <f t="shared" si="29"/>
        <v>0</v>
      </c>
      <c r="BT16" s="351">
        <f t="shared" si="5"/>
        <v>0</v>
      </c>
      <c r="BU16" s="163">
        <f t="shared" si="5"/>
        <v>0</v>
      </c>
      <c r="BV16" s="164">
        <f t="shared" si="5"/>
        <v>0</v>
      </c>
    </row>
    <row r="17" spans="1:74" s="165" customFormat="1" ht="20.100000000000001" customHeight="1">
      <c r="A17" s="521"/>
      <c r="B17" s="328"/>
      <c r="C17" s="200"/>
      <c r="D17" s="322"/>
      <c r="E17" s="323">
        <f t="shared" si="6"/>
        <v>0</v>
      </c>
      <c r="F17" s="180"/>
      <c r="G17" s="448">
        <f t="shared" si="7"/>
        <v>0</v>
      </c>
      <c r="H17" s="164"/>
      <c r="I17" s="328"/>
      <c r="J17" s="200"/>
      <c r="K17" s="322"/>
      <c r="L17" s="323">
        <f t="shared" si="0"/>
        <v>0</v>
      </c>
      <c r="M17" s="180"/>
      <c r="N17" s="448">
        <f t="shared" si="8"/>
        <v>0</v>
      </c>
      <c r="O17" s="164">
        <f t="shared" si="9"/>
        <v>0</v>
      </c>
      <c r="P17" s="328"/>
      <c r="Q17" s="200"/>
      <c r="R17" s="322"/>
      <c r="S17" s="323">
        <f t="shared" si="10"/>
        <v>0</v>
      </c>
      <c r="T17" s="180"/>
      <c r="U17" s="448">
        <f t="shared" si="11"/>
        <v>0</v>
      </c>
      <c r="V17" s="164">
        <f t="shared" si="12"/>
        <v>0</v>
      </c>
      <c r="W17" s="328"/>
      <c r="X17" s="200"/>
      <c r="Y17" s="322"/>
      <c r="Z17" s="323">
        <f t="shared" si="13"/>
        <v>0</v>
      </c>
      <c r="AA17" s="180"/>
      <c r="AB17" s="448">
        <f t="shared" si="14"/>
        <v>0</v>
      </c>
      <c r="AC17" s="164">
        <f t="shared" si="15"/>
        <v>0</v>
      </c>
      <c r="AD17" s="328"/>
      <c r="AE17" s="200"/>
      <c r="AF17" s="322"/>
      <c r="AG17" s="323">
        <f t="shared" si="16"/>
        <v>0</v>
      </c>
      <c r="AH17" s="180"/>
      <c r="AI17" s="448">
        <f t="shared" si="17"/>
        <v>0</v>
      </c>
      <c r="AJ17" s="164">
        <f t="shared" si="18"/>
        <v>0</v>
      </c>
      <c r="AK17" s="328"/>
      <c r="AL17" s="200"/>
      <c r="AM17" s="322"/>
      <c r="AN17" s="323">
        <f t="shared" si="19"/>
        <v>0</v>
      </c>
      <c r="AO17" s="180"/>
      <c r="AP17" s="448">
        <f t="shared" si="20"/>
        <v>0</v>
      </c>
      <c r="AQ17" s="164">
        <f t="shared" si="21"/>
        <v>0</v>
      </c>
      <c r="AR17" s="328"/>
      <c r="AS17" s="200"/>
      <c r="AT17" s="322"/>
      <c r="AU17" s="323">
        <f t="shared" si="1"/>
        <v>0</v>
      </c>
      <c r="AV17" s="180"/>
      <c r="AW17" s="448">
        <f t="shared" si="22"/>
        <v>0</v>
      </c>
      <c r="AX17" s="164">
        <f t="shared" si="23"/>
        <v>0</v>
      </c>
      <c r="AY17" s="328"/>
      <c r="AZ17" s="200"/>
      <c r="BA17" s="322"/>
      <c r="BB17" s="323">
        <f t="shared" si="2"/>
        <v>0</v>
      </c>
      <c r="BC17" s="180"/>
      <c r="BD17" s="448">
        <f t="shared" si="24"/>
        <v>0</v>
      </c>
      <c r="BE17" s="164">
        <f t="shared" si="25"/>
        <v>0</v>
      </c>
      <c r="BF17" s="328"/>
      <c r="BG17" s="200"/>
      <c r="BH17" s="322"/>
      <c r="BI17" s="323">
        <f t="shared" si="3"/>
        <v>0</v>
      </c>
      <c r="BJ17" s="180"/>
      <c r="BK17" s="448">
        <f t="shared" si="26"/>
        <v>0</v>
      </c>
      <c r="BL17" s="164">
        <f t="shared" si="27"/>
        <v>0</v>
      </c>
      <c r="BM17" s="328"/>
      <c r="BN17" s="200"/>
      <c r="BO17" s="322"/>
      <c r="BP17" s="323">
        <f t="shared" si="4"/>
        <v>0</v>
      </c>
      <c r="BQ17" s="180"/>
      <c r="BR17" s="448">
        <f t="shared" si="28"/>
        <v>0</v>
      </c>
      <c r="BS17" s="164">
        <f t="shared" si="29"/>
        <v>0</v>
      </c>
      <c r="BT17" s="351">
        <f t="shared" si="5"/>
        <v>0</v>
      </c>
      <c r="BU17" s="163">
        <f t="shared" si="5"/>
        <v>0</v>
      </c>
      <c r="BV17" s="164">
        <f t="shared" si="5"/>
        <v>0</v>
      </c>
    </row>
    <row r="18" spans="1:74" ht="20.100000000000001" customHeight="1">
      <c r="A18" s="521"/>
      <c r="B18" s="328"/>
      <c r="C18" s="200"/>
      <c r="D18" s="322"/>
      <c r="E18" s="323">
        <f t="shared" si="6"/>
        <v>0</v>
      </c>
      <c r="F18" s="180"/>
      <c r="G18" s="448">
        <f t="shared" si="7"/>
        <v>0</v>
      </c>
      <c r="H18" s="164"/>
      <c r="I18" s="328"/>
      <c r="J18" s="200"/>
      <c r="K18" s="322"/>
      <c r="L18" s="323">
        <f t="shared" si="0"/>
        <v>0</v>
      </c>
      <c r="M18" s="180"/>
      <c r="N18" s="448">
        <f t="shared" si="8"/>
        <v>0</v>
      </c>
      <c r="O18" s="164">
        <f t="shared" si="9"/>
        <v>0</v>
      </c>
      <c r="P18" s="328"/>
      <c r="Q18" s="200"/>
      <c r="R18" s="322"/>
      <c r="S18" s="323">
        <f t="shared" si="10"/>
        <v>0</v>
      </c>
      <c r="T18" s="180"/>
      <c r="U18" s="448">
        <f t="shared" si="11"/>
        <v>0</v>
      </c>
      <c r="V18" s="164">
        <f t="shared" si="12"/>
        <v>0</v>
      </c>
      <c r="W18" s="328"/>
      <c r="X18" s="200"/>
      <c r="Y18" s="322"/>
      <c r="Z18" s="323">
        <f t="shared" si="13"/>
        <v>0</v>
      </c>
      <c r="AA18" s="180"/>
      <c r="AB18" s="448">
        <f t="shared" si="14"/>
        <v>0</v>
      </c>
      <c r="AC18" s="164">
        <f t="shared" si="15"/>
        <v>0</v>
      </c>
      <c r="AD18" s="328"/>
      <c r="AE18" s="200"/>
      <c r="AF18" s="322"/>
      <c r="AG18" s="323">
        <f t="shared" si="16"/>
        <v>0</v>
      </c>
      <c r="AH18" s="180"/>
      <c r="AI18" s="448">
        <f t="shared" si="17"/>
        <v>0</v>
      </c>
      <c r="AJ18" s="164">
        <f t="shared" si="18"/>
        <v>0</v>
      </c>
      <c r="AK18" s="328"/>
      <c r="AL18" s="200"/>
      <c r="AM18" s="322"/>
      <c r="AN18" s="323">
        <f t="shared" si="19"/>
        <v>0</v>
      </c>
      <c r="AO18" s="180"/>
      <c r="AP18" s="448">
        <f t="shared" si="20"/>
        <v>0</v>
      </c>
      <c r="AQ18" s="164">
        <f t="shared" si="21"/>
        <v>0</v>
      </c>
      <c r="AR18" s="328"/>
      <c r="AS18" s="200"/>
      <c r="AT18" s="322"/>
      <c r="AU18" s="323">
        <f t="shared" si="1"/>
        <v>0</v>
      </c>
      <c r="AV18" s="180"/>
      <c r="AW18" s="448">
        <f t="shared" si="22"/>
        <v>0</v>
      </c>
      <c r="AX18" s="164">
        <f t="shared" si="23"/>
        <v>0</v>
      </c>
      <c r="AY18" s="328"/>
      <c r="AZ18" s="200"/>
      <c r="BA18" s="322"/>
      <c r="BB18" s="323">
        <f t="shared" si="2"/>
        <v>0</v>
      </c>
      <c r="BC18" s="180"/>
      <c r="BD18" s="448">
        <f t="shared" si="24"/>
        <v>0</v>
      </c>
      <c r="BE18" s="164">
        <f t="shared" si="25"/>
        <v>0</v>
      </c>
      <c r="BF18" s="328"/>
      <c r="BG18" s="200"/>
      <c r="BH18" s="322"/>
      <c r="BI18" s="323">
        <f t="shared" si="3"/>
        <v>0</v>
      </c>
      <c r="BJ18" s="180"/>
      <c r="BK18" s="448">
        <f t="shared" si="26"/>
        <v>0</v>
      </c>
      <c r="BL18" s="164">
        <f t="shared" si="27"/>
        <v>0</v>
      </c>
      <c r="BM18" s="328"/>
      <c r="BN18" s="200"/>
      <c r="BO18" s="322"/>
      <c r="BP18" s="323">
        <f t="shared" si="4"/>
        <v>0</v>
      </c>
      <c r="BQ18" s="180"/>
      <c r="BR18" s="448">
        <f t="shared" si="28"/>
        <v>0</v>
      </c>
      <c r="BS18" s="164">
        <f t="shared" si="29"/>
        <v>0</v>
      </c>
      <c r="BT18" s="351">
        <f t="shared" si="5"/>
        <v>0</v>
      </c>
      <c r="BU18" s="163">
        <f t="shared" si="5"/>
        <v>0</v>
      </c>
      <c r="BV18" s="164">
        <f t="shared" si="5"/>
        <v>0</v>
      </c>
    </row>
    <row r="19" spans="1:74" s="165" customFormat="1" ht="20.100000000000001" customHeight="1">
      <c r="A19" s="521"/>
      <c r="B19" s="328"/>
      <c r="C19" s="200"/>
      <c r="D19" s="322"/>
      <c r="E19" s="323">
        <f t="shared" si="6"/>
        <v>0</v>
      </c>
      <c r="F19" s="180"/>
      <c r="G19" s="448">
        <f t="shared" si="7"/>
        <v>0</v>
      </c>
      <c r="H19" s="164"/>
      <c r="I19" s="328"/>
      <c r="J19" s="200"/>
      <c r="K19" s="322"/>
      <c r="L19" s="323">
        <f t="shared" si="0"/>
        <v>0</v>
      </c>
      <c r="M19" s="180"/>
      <c r="N19" s="448">
        <f t="shared" si="8"/>
        <v>0</v>
      </c>
      <c r="O19" s="164">
        <f t="shared" si="9"/>
        <v>0</v>
      </c>
      <c r="P19" s="328"/>
      <c r="Q19" s="200"/>
      <c r="R19" s="322"/>
      <c r="S19" s="323">
        <f t="shared" si="10"/>
        <v>0</v>
      </c>
      <c r="T19" s="180"/>
      <c r="U19" s="448">
        <f t="shared" si="11"/>
        <v>0</v>
      </c>
      <c r="V19" s="164">
        <f t="shared" si="12"/>
        <v>0</v>
      </c>
      <c r="W19" s="328"/>
      <c r="X19" s="200"/>
      <c r="Y19" s="322"/>
      <c r="Z19" s="323">
        <f t="shared" si="13"/>
        <v>0</v>
      </c>
      <c r="AA19" s="180"/>
      <c r="AB19" s="448">
        <f t="shared" si="14"/>
        <v>0</v>
      </c>
      <c r="AC19" s="164">
        <f t="shared" si="15"/>
        <v>0</v>
      </c>
      <c r="AD19" s="328"/>
      <c r="AE19" s="200"/>
      <c r="AF19" s="322"/>
      <c r="AG19" s="323">
        <f t="shared" si="16"/>
        <v>0</v>
      </c>
      <c r="AH19" s="180"/>
      <c r="AI19" s="448">
        <f t="shared" si="17"/>
        <v>0</v>
      </c>
      <c r="AJ19" s="164">
        <f t="shared" si="18"/>
        <v>0</v>
      </c>
      <c r="AK19" s="328"/>
      <c r="AL19" s="200"/>
      <c r="AM19" s="322"/>
      <c r="AN19" s="323">
        <f t="shared" si="19"/>
        <v>0</v>
      </c>
      <c r="AO19" s="180"/>
      <c r="AP19" s="448">
        <f t="shared" si="20"/>
        <v>0</v>
      </c>
      <c r="AQ19" s="164">
        <f t="shared" si="21"/>
        <v>0</v>
      </c>
      <c r="AR19" s="328"/>
      <c r="AS19" s="200"/>
      <c r="AT19" s="322"/>
      <c r="AU19" s="323">
        <f t="shared" si="1"/>
        <v>0</v>
      </c>
      <c r="AV19" s="180"/>
      <c r="AW19" s="448">
        <f t="shared" si="22"/>
        <v>0</v>
      </c>
      <c r="AX19" s="164">
        <f t="shared" si="23"/>
        <v>0</v>
      </c>
      <c r="AY19" s="328"/>
      <c r="AZ19" s="200"/>
      <c r="BA19" s="322"/>
      <c r="BB19" s="323">
        <f t="shared" si="2"/>
        <v>0</v>
      </c>
      <c r="BC19" s="180"/>
      <c r="BD19" s="448">
        <f t="shared" si="24"/>
        <v>0</v>
      </c>
      <c r="BE19" s="164">
        <f t="shared" si="25"/>
        <v>0</v>
      </c>
      <c r="BF19" s="328"/>
      <c r="BG19" s="200"/>
      <c r="BH19" s="322"/>
      <c r="BI19" s="323">
        <f t="shared" si="3"/>
        <v>0</v>
      </c>
      <c r="BJ19" s="180"/>
      <c r="BK19" s="448">
        <f t="shared" si="26"/>
        <v>0</v>
      </c>
      <c r="BL19" s="164">
        <f t="shared" si="27"/>
        <v>0</v>
      </c>
      <c r="BM19" s="328"/>
      <c r="BN19" s="200"/>
      <c r="BO19" s="322"/>
      <c r="BP19" s="323">
        <f t="shared" si="4"/>
        <v>0</v>
      </c>
      <c r="BQ19" s="180"/>
      <c r="BR19" s="448">
        <f t="shared" si="28"/>
        <v>0</v>
      </c>
      <c r="BS19" s="164">
        <f t="shared" si="29"/>
        <v>0</v>
      </c>
      <c r="BT19" s="351">
        <f t="shared" si="5"/>
        <v>0</v>
      </c>
      <c r="BU19" s="163">
        <f t="shared" si="5"/>
        <v>0</v>
      </c>
      <c r="BV19" s="164">
        <f t="shared" si="5"/>
        <v>0</v>
      </c>
    </row>
    <row r="20" spans="1:74" ht="20.100000000000001" customHeight="1">
      <c r="A20" s="521"/>
      <c r="B20" s="328"/>
      <c r="C20" s="200"/>
      <c r="D20" s="322"/>
      <c r="E20" s="323">
        <f t="shared" si="6"/>
        <v>0</v>
      </c>
      <c r="F20" s="180"/>
      <c r="G20" s="448">
        <f t="shared" si="7"/>
        <v>0</v>
      </c>
      <c r="H20" s="164"/>
      <c r="I20" s="328"/>
      <c r="J20" s="200"/>
      <c r="K20" s="322"/>
      <c r="L20" s="323">
        <f t="shared" si="0"/>
        <v>0</v>
      </c>
      <c r="M20" s="180"/>
      <c r="N20" s="448">
        <f t="shared" si="8"/>
        <v>0</v>
      </c>
      <c r="O20" s="164">
        <f t="shared" si="9"/>
        <v>0</v>
      </c>
      <c r="P20" s="328"/>
      <c r="Q20" s="200"/>
      <c r="R20" s="322"/>
      <c r="S20" s="323">
        <f t="shared" si="10"/>
        <v>0</v>
      </c>
      <c r="T20" s="180"/>
      <c r="U20" s="448">
        <f t="shared" si="11"/>
        <v>0</v>
      </c>
      <c r="V20" s="164">
        <f t="shared" si="12"/>
        <v>0</v>
      </c>
      <c r="W20" s="328"/>
      <c r="X20" s="200"/>
      <c r="Y20" s="322"/>
      <c r="Z20" s="323">
        <f t="shared" si="13"/>
        <v>0</v>
      </c>
      <c r="AA20" s="180"/>
      <c r="AB20" s="448">
        <f t="shared" si="14"/>
        <v>0</v>
      </c>
      <c r="AC20" s="164">
        <f t="shared" si="15"/>
        <v>0</v>
      </c>
      <c r="AD20" s="328"/>
      <c r="AE20" s="200"/>
      <c r="AF20" s="322"/>
      <c r="AG20" s="323">
        <f t="shared" si="16"/>
        <v>0</v>
      </c>
      <c r="AH20" s="180"/>
      <c r="AI20" s="448">
        <f t="shared" si="17"/>
        <v>0</v>
      </c>
      <c r="AJ20" s="164">
        <f t="shared" si="18"/>
        <v>0</v>
      </c>
      <c r="AK20" s="328"/>
      <c r="AL20" s="200"/>
      <c r="AM20" s="322"/>
      <c r="AN20" s="323">
        <f t="shared" si="19"/>
        <v>0</v>
      </c>
      <c r="AO20" s="180"/>
      <c r="AP20" s="448">
        <f t="shared" si="20"/>
        <v>0</v>
      </c>
      <c r="AQ20" s="164">
        <f t="shared" si="21"/>
        <v>0</v>
      </c>
      <c r="AR20" s="328"/>
      <c r="AS20" s="200"/>
      <c r="AT20" s="322"/>
      <c r="AU20" s="323">
        <f t="shared" si="1"/>
        <v>0</v>
      </c>
      <c r="AV20" s="180"/>
      <c r="AW20" s="448">
        <f t="shared" si="22"/>
        <v>0</v>
      </c>
      <c r="AX20" s="164">
        <f t="shared" si="23"/>
        <v>0</v>
      </c>
      <c r="AY20" s="328"/>
      <c r="AZ20" s="200"/>
      <c r="BA20" s="322"/>
      <c r="BB20" s="323">
        <f t="shared" si="2"/>
        <v>0</v>
      </c>
      <c r="BC20" s="180"/>
      <c r="BD20" s="448">
        <f t="shared" si="24"/>
        <v>0</v>
      </c>
      <c r="BE20" s="164">
        <f t="shared" si="25"/>
        <v>0</v>
      </c>
      <c r="BF20" s="328"/>
      <c r="BG20" s="200"/>
      <c r="BH20" s="322"/>
      <c r="BI20" s="323">
        <f t="shared" si="3"/>
        <v>0</v>
      </c>
      <c r="BJ20" s="180"/>
      <c r="BK20" s="448">
        <f t="shared" si="26"/>
        <v>0</v>
      </c>
      <c r="BL20" s="164">
        <f t="shared" si="27"/>
        <v>0</v>
      </c>
      <c r="BM20" s="328"/>
      <c r="BN20" s="200"/>
      <c r="BO20" s="322"/>
      <c r="BP20" s="323">
        <f t="shared" si="4"/>
        <v>0</v>
      </c>
      <c r="BQ20" s="180"/>
      <c r="BR20" s="448">
        <f t="shared" si="28"/>
        <v>0</v>
      </c>
      <c r="BS20" s="164">
        <f t="shared" si="29"/>
        <v>0</v>
      </c>
      <c r="BT20" s="351">
        <f t="shared" si="5"/>
        <v>0</v>
      </c>
      <c r="BU20" s="163">
        <f t="shared" si="5"/>
        <v>0</v>
      </c>
      <c r="BV20" s="164">
        <f t="shared" si="5"/>
        <v>0</v>
      </c>
    </row>
    <row r="21" spans="1:74" ht="20.100000000000001" customHeight="1">
      <c r="A21" s="521"/>
      <c r="B21" s="328"/>
      <c r="C21" s="200"/>
      <c r="D21" s="322"/>
      <c r="E21" s="323">
        <f t="shared" si="6"/>
        <v>0</v>
      </c>
      <c r="F21" s="180"/>
      <c r="G21" s="448">
        <f t="shared" si="7"/>
        <v>0</v>
      </c>
      <c r="H21" s="164"/>
      <c r="I21" s="328"/>
      <c r="J21" s="200"/>
      <c r="K21" s="322"/>
      <c r="L21" s="323">
        <f t="shared" si="0"/>
        <v>0</v>
      </c>
      <c r="M21" s="180"/>
      <c r="N21" s="448">
        <f t="shared" si="8"/>
        <v>0</v>
      </c>
      <c r="O21" s="164">
        <f t="shared" si="9"/>
        <v>0</v>
      </c>
      <c r="P21" s="328"/>
      <c r="Q21" s="200"/>
      <c r="R21" s="322"/>
      <c r="S21" s="323">
        <f t="shared" si="10"/>
        <v>0</v>
      </c>
      <c r="T21" s="180"/>
      <c r="U21" s="448">
        <f t="shared" si="11"/>
        <v>0</v>
      </c>
      <c r="V21" s="164">
        <f t="shared" si="12"/>
        <v>0</v>
      </c>
      <c r="W21" s="328"/>
      <c r="X21" s="200"/>
      <c r="Y21" s="322"/>
      <c r="Z21" s="323">
        <f t="shared" si="13"/>
        <v>0</v>
      </c>
      <c r="AA21" s="180"/>
      <c r="AB21" s="448">
        <f t="shared" si="14"/>
        <v>0</v>
      </c>
      <c r="AC21" s="164">
        <f t="shared" si="15"/>
        <v>0</v>
      </c>
      <c r="AD21" s="328"/>
      <c r="AE21" s="200"/>
      <c r="AF21" s="322"/>
      <c r="AG21" s="323">
        <f t="shared" si="16"/>
        <v>0</v>
      </c>
      <c r="AH21" s="180"/>
      <c r="AI21" s="448">
        <f t="shared" si="17"/>
        <v>0</v>
      </c>
      <c r="AJ21" s="164">
        <f t="shared" si="18"/>
        <v>0</v>
      </c>
      <c r="AK21" s="328"/>
      <c r="AL21" s="200"/>
      <c r="AM21" s="322"/>
      <c r="AN21" s="323">
        <f t="shared" si="19"/>
        <v>0</v>
      </c>
      <c r="AO21" s="180"/>
      <c r="AP21" s="448">
        <f t="shared" si="20"/>
        <v>0</v>
      </c>
      <c r="AQ21" s="164">
        <f t="shared" si="21"/>
        <v>0</v>
      </c>
      <c r="AR21" s="328"/>
      <c r="AS21" s="200"/>
      <c r="AT21" s="322"/>
      <c r="AU21" s="323">
        <f t="shared" si="1"/>
        <v>0</v>
      </c>
      <c r="AV21" s="180"/>
      <c r="AW21" s="448">
        <f t="shared" si="22"/>
        <v>0</v>
      </c>
      <c r="AX21" s="164">
        <f t="shared" si="23"/>
        <v>0</v>
      </c>
      <c r="AY21" s="328"/>
      <c r="AZ21" s="200"/>
      <c r="BA21" s="322"/>
      <c r="BB21" s="323">
        <f t="shared" si="2"/>
        <v>0</v>
      </c>
      <c r="BC21" s="180"/>
      <c r="BD21" s="448">
        <f t="shared" si="24"/>
        <v>0</v>
      </c>
      <c r="BE21" s="164">
        <f t="shared" si="25"/>
        <v>0</v>
      </c>
      <c r="BF21" s="328"/>
      <c r="BG21" s="200"/>
      <c r="BH21" s="322"/>
      <c r="BI21" s="323">
        <f t="shared" si="3"/>
        <v>0</v>
      </c>
      <c r="BJ21" s="180"/>
      <c r="BK21" s="448">
        <f t="shared" si="26"/>
        <v>0</v>
      </c>
      <c r="BL21" s="164">
        <f t="shared" si="27"/>
        <v>0</v>
      </c>
      <c r="BM21" s="328"/>
      <c r="BN21" s="200"/>
      <c r="BO21" s="322"/>
      <c r="BP21" s="323">
        <f t="shared" si="4"/>
        <v>0</v>
      </c>
      <c r="BQ21" s="180"/>
      <c r="BR21" s="448">
        <f t="shared" si="28"/>
        <v>0</v>
      </c>
      <c r="BS21" s="164">
        <f t="shared" si="29"/>
        <v>0</v>
      </c>
      <c r="BT21" s="351">
        <f t="shared" si="5"/>
        <v>0</v>
      </c>
      <c r="BU21" s="163">
        <f t="shared" si="5"/>
        <v>0</v>
      </c>
      <c r="BV21" s="164">
        <f t="shared" si="5"/>
        <v>0</v>
      </c>
    </row>
    <row r="22" spans="1:74" ht="20.100000000000001" customHeight="1">
      <c r="A22" s="521"/>
      <c r="B22" s="328"/>
      <c r="C22" s="200"/>
      <c r="D22" s="322"/>
      <c r="E22" s="323">
        <f t="shared" si="6"/>
        <v>0</v>
      </c>
      <c r="F22" s="180"/>
      <c r="G22" s="448">
        <f t="shared" si="7"/>
        <v>0</v>
      </c>
      <c r="H22" s="164"/>
      <c r="I22" s="328"/>
      <c r="J22" s="200"/>
      <c r="K22" s="322"/>
      <c r="L22" s="323">
        <f t="shared" si="0"/>
        <v>0</v>
      </c>
      <c r="M22" s="180"/>
      <c r="N22" s="448">
        <f t="shared" si="8"/>
        <v>0</v>
      </c>
      <c r="O22" s="164">
        <f t="shared" si="9"/>
        <v>0</v>
      </c>
      <c r="P22" s="328"/>
      <c r="Q22" s="200"/>
      <c r="R22" s="322"/>
      <c r="S22" s="323">
        <f t="shared" si="10"/>
        <v>0</v>
      </c>
      <c r="T22" s="180"/>
      <c r="U22" s="448">
        <f t="shared" si="11"/>
        <v>0</v>
      </c>
      <c r="V22" s="164">
        <f t="shared" si="12"/>
        <v>0</v>
      </c>
      <c r="W22" s="328"/>
      <c r="X22" s="200"/>
      <c r="Y22" s="322"/>
      <c r="Z22" s="323">
        <f t="shared" si="13"/>
        <v>0</v>
      </c>
      <c r="AA22" s="180"/>
      <c r="AB22" s="448">
        <f t="shared" si="14"/>
        <v>0</v>
      </c>
      <c r="AC22" s="164">
        <f t="shared" si="15"/>
        <v>0</v>
      </c>
      <c r="AD22" s="328"/>
      <c r="AE22" s="200"/>
      <c r="AF22" s="322"/>
      <c r="AG22" s="323">
        <f t="shared" si="16"/>
        <v>0</v>
      </c>
      <c r="AH22" s="180"/>
      <c r="AI22" s="448">
        <f t="shared" si="17"/>
        <v>0</v>
      </c>
      <c r="AJ22" s="164">
        <f t="shared" si="18"/>
        <v>0</v>
      </c>
      <c r="AK22" s="328"/>
      <c r="AL22" s="200"/>
      <c r="AM22" s="322"/>
      <c r="AN22" s="323">
        <f t="shared" si="19"/>
        <v>0</v>
      </c>
      <c r="AO22" s="180"/>
      <c r="AP22" s="448">
        <f t="shared" si="20"/>
        <v>0</v>
      </c>
      <c r="AQ22" s="164">
        <f t="shared" si="21"/>
        <v>0</v>
      </c>
      <c r="AR22" s="328"/>
      <c r="AS22" s="200"/>
      <c r="AT22" s="322"/>
      <c r="AU22" s="323">
        <f t="shared" si="1"/>
        <v>0</v>
      </c>
      <c r="AV22" s="180"/>
      <c r="AW22" s="448">
        <f t="shared" si="22"/>
        <v>0</v>
      </c>
      <c r="AX22" s="164">
        <f t="shared" si="23"/>
        <v>0</v>
      </c>
      <c r="AY22" s="328"/>
      <c r="AZ22" s="200"/>
      <c r="BA22" s="322"/>
      <c r="BB22" s="323">
        <f t="shared" si="2"/>
        <v>0</v>
      </c>
      <c r="BC22" s="180"/>
      <c r="BD22" s="448">
        <f t="shared" si="24"/>
        <v>0</v>
      </c>
      <c r="BE22" s="164">
        <f t="shared" si="25"/>
        <v>0</v>
      </c>
      <c r="BF22" s="328"/>
      <c r="BG22" s="200"/>
      <c r="BH22" s="322"/>
      <c r="BI22" s="323">
        <f t="shared" si="3"/>
        <v>0</v>
      </c>
      <c r="BJ22" s="180"/>
      <c r="BK22" s="448">
        <f t="shared" si="26"/>
        <v>0</v>
      </c>
      <c r="BL22" s="164">
        <f t="shared" si="27"/>
        <v>0</v>
      </c>
      <c r="BM22" s="328"/>
      <c r="BN22" s="200"/>
      <c r="BO22" s="322"/>
      <c r="BP22" s="323">
        <f t="shared" si="4"/>
        <v>0</v>
      </c>
      <c r="BQ22" s="180"/>
      <c r="BR22" s="448">
        <f t="shared" si="28"/>
        <v>0</v>
      </c>
      <c r="BS22" s="164">
        <f t="shared" si="29"/>
        <v>0</v>
      </c>
      <c r="BT22" s="351">
        <f t="shared" si="5"/>
        <v>0</v>
      </c>
      <c r="BU22" s="163">
        <f t="shared" si="5"/>
        <v>0</v>
      </c>
      <c r="BV22" s="164">
        <f t="shared" si="5"/>
        <v>0</v>
      </c>
    </row>
    <row r="23" spans="1:74" ht="20.100000000000001" customHeight="1">
      <c r="A23" s="521"/>
      <c r="B23" s="328"/>
      <c r="C23" s="200"/>
      <c r="D23" s="322"/>
      <c r="E23" s="323">
        <f t="shared" si="6"/>
        <v>0</v>
      </c>
      <c r="F23" s="180"/>
      <c r="G23" s="448">
        <f t="shared" si="7"/>
        <v>0</v>
      </c>
      <c r="H23" s="164"/>
      <c r="I23" s="328"/>
      <c r="J23" s="200"/>
      <c r="K23" s="322"/>
      <c r="L23" s="323">
        <f t="shared" si="0"/>
        <v>0</v>
      </c>
      <c r="M23" s="180"/>
      <c r="N23" s="448">
        <f t="shared" si="8"/>
        <v>0</v>
      </c>
      <c r="O23" s="164">
        <f t="shared" si="9"/>
        <v>0</v>
      </c>
      <c r="P23" s="328"/>
      <c r="Q23" s="200"/>
      <c r="R23" s="322"/>
      <c r="S23" s="323">
        <f t="shared" si="10"/>
        <v>0</v>
      </c>
      <c r="T23" s="180"/>
      <c r="U23" s="448">
        <f t="shared" si="11"/>
        <v>0</v>
      </c>
      <c r="V23" s="164">
        <f t="shared" si="12"/>
        <v>0</v>
      </c>
      <c r="W23" s="328"/>
      <c r="X23" s="200"/>
      <c r="Y23" s="322"/>
      <c r="Z23" s="323">
        <f t="shared" si="13"/>
        <v>0</v>
      </c>
      <c r="AA23" s="180"/>
      <c r="AB23" s="448">
        <f t="shared" si="14"/>
        <v>0</v>
      </c>
      <c r="AC23" s="164">
        <f t="shared" si="15"/>
        <v>0</v>
      </c>
      <c r="AD23" s="328"/>
      <c r="AE23" s="200"/>
      <c r="AF23" s="322"/>
      <c r="AG23" s="323">
        <f t="shared" si="16"/>
        <v>0</v>
      </c>
      <c r="AH23" s="180"/>
      <c r="AI23" s="448">
        <f t="shared" si="17"/>
        <v>0</v>
      </c>
      <c r="AJ23" s="164">
        <f t="shared" si="18"/>
        <v>0</v>
      </c>
      <c r="AK23" s="328"/>
      <c r="AL23" s="200"/>
      <c r="AM23" s="322"/>
      <c r="AN23" s="323">
        <f t="shared" si="19"/>
        <v>0</v>
      </c>
      <c r="AO23" s="180"/>
      <c r="AP23" s="448">
        <f t="shared" si="20"/>
        <v>0</v>
      </c>
      <c r="AQ23" s="164">
        <f t="shared" si="21"/>
        <v>0</v>
      </c>
      <c r="AR23" s="328"/>
      <c r="AS23" s="200"/>
      <c r="AT23" s="322"/>
      <c r="AU23" s="323">
        <f t="shared" si="1"/>
        <v>0</v>
      </c>
      <c r="AV23" s="180"/>
      <c r="AW23" s="448">
        <f t="shared" si="22"/>
        <v>0</v>
      </c>
      <c r="AX23" s="164">
        <f t="shared" si="23"/>
        <v>0</v>
      </c>
      <c r="AY23" s="328"/>
      <c r="AZ23" s="200"/>
      <c r="BA23" s="322"/>
      <c r="BB23" s="323">
        <f t="shared" si="2"/>
        <v>0</v>
      </c>
      <c r="BC23" s="180"/>
      <c r="BD23" s="448">
        <f t="shared" si="24"/>
        <v>0</v>
      </c>
      <c r="BE23" s="164">
        <f t="shared" si="25"/>
        <v>0</v>
      </c>
      <c r="BF23" s="328"/>
      <c r="BG23" s="200"/>
      <c r="BH23" s="322"/>
      <c r="BI23" s="323">
        <f t="shared" si="3"/>
        <v>0</v>
      </c>
      <c r="BJ23" s="180"/>
      <c r="BK23" s="448">
        <f t="shared" si="26"/>
        <v>0</v>
      </c>
      <c r="BL23" s="164">
        <f t="shared" si="27"/>
        <v>0</v>
      </c>
      <c r="BM23" s="328"/>
      <c r="BN23" s="200"/>
      <c r="BO23" s="322"/>
      <c r="BP23" s="323">
        <f t="shared" si="4"/>
        <v>0</v>
      </c>
      <c r="BQ23" s="180"/>
      <c r="BR23" s="448">
        <f t="shared" si="28"/>
        <v>0</v>
      </c>
      <c r="BS23" s="164">
        <f t="shared" si="29"/>
        <v>0</v>
      </c>
      <c r="BT23" s="351">
        <f t="shared" si="5"/>
        <v>0</v>
      </c>
      <c r="BU23" s="163">
        <f t="shared" si="5"/>
        <v>0</v>
      </c>
      <c r="BV23" s="164">
        <f t="shared" si="5"/>
        <v>0</v>
      </c>
    </row>
    <row r="24" spans="1:74" ht="20.100000000000001" customHeight="1">
      <c r="A24" s="521"/>
      <c r="B24" s="328"/>
      <c r="C24" s="200"/>
      <c r="D24" s="322"/>
      <c r="E24" s="323">
        <f t="shared" si="6"/>
        <v>0</v>
      </c>
      <c r="F24" s="180"/>
      <c r="G24" s="448">
        <f t="shared" si="7"/>
        <v>0</v>
      </c>
      <c r="H24" s="164"/>
      <c r="I24" s="328"/>
      <c r="J24" s="200"/>
      <c r="K24" s="322"/>
      <c r="L24" s="323">
        <f t="shared" si="0"/>
        <v>0</v>
      </c>
      <c r="M24" s="180"/>
      <c r="N24" s="448">
        <f t="shared" si="8"/>
        <v>0</v>
      </c>
      <c r="O24" s="164">
        <f t="shared" si="9"/>
        <v>0</v>
      </c>
      <c r="P24" s="328"/>
      <c r="Q24" s="200"/>
      <c r="R24" s="322"/>
      <c r="S24" s="323">
        <f t="shared" si="10"/>
        <v>0</v>
      </c>
      <c r="T24" s="180"/>
      <c r="U24" s="448">
        <f t="shared" si="11"/>
        <v>0</v>
      </c>
      <c r="V24" s="164">
        <f t="shared" si="12"/>
        <v>0</v>
      </c>
      <c r="W24" s="328"/>
      <c r="X24" s="200"/>
      <c r="Y24" s="322"/>
      <c r="Z24" s="323">
        <f t="shared" si="13"/>
        <v>0</v>
      </c>
      <c r="AA24" s="180"/>
      <c r="AB24" s="448">
        <f t="shared" si="14"/>
        <v>0</v>
      </c>
      <c r="AC24" s="164">
        <f t="shared" si="15"/>
        <v>0</v>
      </c>
      <c r="AD24" s="328"/>
      <c r="AE24" s="200"/>
      <c r="AF24" s="322"/>
      <c r="AG24" s="323">
        <f t="shared" si="16"/>
        <v>0</v>
      </c>
      <c r="AH24" s="180"/>
      <c r="AI24" s="448">
        <f t="shared" si="17"/>
        <v>0</v>
      </c>
      <c r="AJ24" s="164">
        <f t="shared" si="18"/>
        <v>0</v>
      </c>
      <c r="AK24" s="328"/>
      <c r="AL24" s="200"/>
      <c r="AM24" s="322"/>
      <c r="AN24" s="323">
        <f t="shared" si="19"/>
        <v>0</v>
      </c>
      <c r="AO24" s="180"/>
      <c r="AP24" s="448">
        <f t="shared" si="20"/>
        <v>0</v>
      </c>
      <c r="AQ24" s="164">
        <f t="shared" si="21"/>
        <v>0</v>
      </c>
      <c r="AR24" s="328"/>
      <c r="AS24" s="200"/>
      <c r="AT24" s="322"/>
      <c r="AU24" s="323">
        <f t="shared" si="1"/>
        <v>0</v>
      </c>
      <c r="AV24" s="180"/>
      <c r="AW24" s="448">
        <f t="shared" si="22"/>
        <v>0</v>
      </c>
      <c r="AX24" s="164">
        <f t="shared" si="23"/>
        <v>0</v>
      </c>
      <c r="AY24" s="328"/>
      <c r="AZ24" s="200"/>
      <c r="BA24" s="322"/>
      <c r="BB24" s="323">
        <f t="shared" si="2"/>
        <v>0</v>
      </c>
      <c r="BC24" s="180"/>
      <c r="BD24" s="448">
        <f t="shared" si="24"/>
        <v>0</v>
      </c>
      <c r="BE24" s="164">
        <f t="shared" si="25"/>
        <v>0</v>
      </c>
      <c r="BF24" s="328"/>
      <c r="BG24" s="200"/>
      <c r="BH24" s="322"/>
      <c r="BI24" s="323">
        <f t="shared" si="3"/>
        <v>0</v>
      </c>
      <c r="BJ24" s="180"/>
      <c r="BK24" s="448">
        <f t="shared" si="26"/>
        <v>0</v>
      </c>
      <c r="BL24" s="164">
        <f t="shared" si="27"/>
        <v>0</v>
      </c>
      <c r="BM24" s="328"/>
      <c r="BN24" s="200"/>
      <c r="BO24" s="322"/>
      <c r="BP24" s="323">
        <f t="shared" si="4"/>
        <v>0</v>
      </c>
      <c r="BQ24" s="180"/>
      <c r="BR24" s="448">
        <f t="shared" si="28"/>
        <v>0</v>
      </c>
      <c r="BS24" s="164">
        <f t="shared" si="29"/>
        <v>0</v>
      </c>
      <c r="BT24" s="351">
        <f t="shared" si="5"/>
        <v>0</v>
      </c>
      <c r="BU24" s="163">
        <f t="shared" si="5"/>
        <v>0</v>
      </c>
      <c r="BV24" s="164">
        <f t="shared" si="5"/>
        <v>0</v>
      </c>
    </row>
    <row r="25" spans="1:74" s="165" customFormat="1" ht="20.100000000000001" customHeight="1">
      <c r="A25" s="521"/>
      <c r="B25" s="328"/>
      <c r="C25" s="200"/>
      <c r="D25" s="322"/>
      <c r="E25" s="323">
        <f t="shared" si="6"/>
        <v>0</v>
      </c>
      <c r="F25" s="180"/>
      <c r="G25" s="448">
        <f t="shared" si="7"/>
        <v>0</v>
      </c>
      <c r="H25" s="164"/>
      <c r="I25" s="328"/>
      <c r="J25" s="200"/>
      <c r="K25" s="322"/>
      <c r="L25" s="323">
        <f t="shared" si="0"/>
        <v>0</v>
      </c>
      <c r="M25" s="180"/>
      <c r="N25" s="448">
        <f t="shared" si="8"/>
        <v>0</v>
      </c>
      <c r="O25" s="164">
        <f t="shared" si="9"/>
        <v>0</v>
      </c>
      <c r="P25" s="328"/>
      <c r="Q25" s="200"/>
      <c r="R25" s="322"/>
      <c r="S25" s="323">
        <f t="shared" si="10"/>
        <v>0</v>
      </c>
      <c r="T25" s="180"/>
      <c r="U25" s="448">
        <f t="shared" si="11"/>
        <v>0</v>
      </c>
      <c r="V25" s="164">
        <f t="shared" si="12"/>
        <v>0</v>
      </c>
      <c r="W25" s="328"/>
      <c r="X25" s="200"/>
      <c r="Y25" s="322"/>
      <c r="Z25" s="323">
        <f t="shared" si="13"/>
        <v>0</v>
      </c>
      <c r="AA25" s="180"/>
      <c r="AB25" s="448">
        <f t="shared" si="14"/>
        <v>0</v>
      </c>
      <c r="AC25" s="164">
        <f t="shared" si="15"/>
        <v>0</v>
      </c>
      <c r="AD25" s="328"/>
      <c r="AE25" s="200"/>
      <c r="AF25" s="322"/>
      <c r="AG25" s="323">
        <f t="shared" si="16"/>
        <v>0</v>
      </c>
      <c r="AH25" s="180"/>
      <c r="AI25" s="448">
        <f t="shared" si="17"/>
        <v>0</v>
      </c>
      <c r="AJ25" s="164">
        <f t="shared" si="18"/>
        <v>0</v>
      </c>
      <c r="AK25" s="328"/>
      <c r="AL25" s="200"/>
      <c r="AM25" s="322"/>
      <c r="AN25" s="323">
        <f t="shared" si="19"/>
        <v>0</v>
      </c>
      <c r="AO25" s="180"/>
      <c r="AP25" s="448">
        <f t="shared" si="20"/>
        <v>0</v>
      </c>
      <c r="AQ25" s="164">
        <f t="shared" si="21"/>
        <v>0</v>
      </c>
      <c r="AR25" s="328"/>
      <c r="AS25" s="200"/>
      <c r="AT25" s="322"/>
      <c r="AU25" s="323">
        <f t="shared" si="1"/>
        <v>0</v>
      </c>
      <c r="AV25" s="180"/>
      <c r="AW25" s="448">
        <f t="shared" si="22"/>
        <v>0</v>
      </c>
      <c r="AX25" s="164">
        <f t="shared" si="23"/>
        <v>0</v>
      </c>
      <c r="AY25" s="328"/>
      <c r="AZ25" s="200"/>
      <c r="BA25" s="322"/>
      <c r="BB25" s="323">
        <f t="shared" si="2"/>
        <v>0</v>
      </c>
      <c r="BC25" s="180"/>
      <c r="BD25" s="448">
        <f t="shared" si="24"/>
        <v>0</v>
      </c>
      <c r="BE25" s="164">
        <f t="shared" si="25"/>
        <v>0</v>
      </c>
      <c r="BF25" s="328"/>
      <c r="BG25" s="200"/>
      <c r="BH25" s="322"/>
      <c r="BI25" s="323">
        <f t="shared" si="3"/>
        <v>0</v>
      </c>
      <c r="BJ25" s="180"/>
      <c r="BK25" s="448">
        <f t="shared" si="26"/>
        <v>0</v>
      </c>
      <c r="BL25" s="164">
        <f t="shared" si="27"/>
        <v>0</v>
      </c>
      <c r="BM25" s="328"/>
      <c r="BN25" s="200"/>
      <c r="BO25" s="322"/>
      <c r="BP25" s="323">
        <f t="shared" si="4"/>
        <v>0</v>
      </c>
      <c r="BQ25" s="180"/>
      <c r="BR25" s="448">
        <f t="shared" si="28"/>
        <v>0</v>
      </c>
      <c r="BS25" s="164">
        <f t="shared" si="29"/>
        <v>0</v>
      </c>
      <c r="BT25" s="351">
        <f t="shared" si="5"/>
        <v>0</v>
      </c>
      <c r="BU25" s="163">
        <f t="shared" si="5"/>
        <v>0</v>
      </c>
      <c r="BV25" s="164">
        <f t="shared" si="5"/>
        <v>0</v>
      </c>
    </row>
    <row r="26" spans="1:74" s="165" customFormat="1" ht="20.100000000000001" customHeight="1">
      <c r="A26" s="521"/>
      <c r="B26" s="328"/>
      <c r="C26" s="200"/>
      <c r="D26" s="322"/>
      <c r="E26" s="323">
        <f t="shared" si="6"/>
        <v>0</v>
      </c>
      <c r="F26" s="180"/>
      <c r="G26" s="448">
        <f t="shared" si="7"/>
        <v>0</v>
      </c>
      <c r="H26" s="164"/>
      <c r="I26" s="328"/>
      <c r="J26" s="200"/>
      <c r="K26" s="322"/>
      <c r="L26" s="323">
        <f t="shared" si="0"/>
        <v>0</v>
      </c>
      <c r="M26" s="180"/>
      <c r="N26" s="448">
        <f t="shared" si="8"/>
        <v>0</v>
      </c>
      <c r="O26" s="164">
        <f t="shared" si="9"/>
        <v>0</v>
      </c>
      <c r="P26" s="328"/>
      <c r="Q26" s="200"/>
      <c r="R26" s="322"/>
      <c r="S26" s="323">
        <f t="shared" si="10"/>
        <v>0</v>
      </c>
      <c r="T26" s="180"/>
      <c r="U26" s="448">
        <f t="shared" si="11"/>
        <v>0</v>
      </c>
      <c r="V26" s="164">
        <f t="shared" si="12"/>
        <v>0</v>
      </c>
      <c r="W26" s="328"/>
      <c r="X26" s="200"/>
      <c r="Y26" s="322"/>
      <c r="Z26" s="323">
        <f t="shared" si="13"/>
        <v>0</v>
      </c>
      <c r="AA26" s="180"/>
      <c r="AB26" s="448">
        <f t="shared" si="14"/>
        <v>0</v>
      </c>
      <c r="AC26" s="164">
        <f t="shared" si="15"/>
        <v>0</v>
      </c>
      <c r="AD26" s="328"/>
      <c r="AE26" s="200"/>
      <c r="AF26" s="322"/>
      <c r="AG26" s="323">
        <f t="shared" si="16"/>
        <v>0</v>
      </c>
      <c r="AH26" s="180"/>
      <c r="AI26" s="448">
        <f t="shared" si="17"/>
        <v>0</v>
      </c>
      <c r="AJ26" s="164">
        <f t="shared" si="18"/>
        <v>0</v>
      </c>
      <c r="AK26" s="328"/>
      <c r="AL26" s="200"/>
      <c r="AM26" s="322"/>
      <c r="AN26" s="323">
        <f t="shared" si="19"/>
        <v>0</v>
      </c>
      <c r="AO26" s="180"/>
      <c r="AP26" s="448">
        <f t="shared" si="20"/>
        <v>0</v>
      </c>
      <c r="AQ26" s="164">
        <f t="shared" si="21"/>
        <v>0</v>
      </c>
      <c r="AR26" s="328"/>
      <c r="AS26" s="200"/>
      <c r="AT26" s="322"/>
      <c r="AU26" s="323">
        <f t="shared" si="1"/>
        <v>0</v>
      </c>
      <c r="AV26" s="180"/>
      <c r="AW26" s="448">
        <f t="shared" si="22"/>
        <v>0</v>
      </c>
      <c r="AX26" s="164">
        <f t="shared" si="23"/>
        <v>0</v>
      </c>
      <c r="AY26" s="328"/>
      <c r="AZ26" s="200"/>
      <c r="BA26" s="322"/>
      <c r="BB26" s="323">
        <f t="shared" si="2"/>
        <v>0</v>
      </c>
      <c r="BC26" s="180"/>
      <c r="BD26" s="448">
        <f t="shared" si="24"/>
        <v>0</v>
      </c>
      <c r="BE26" s="164">
        <f t="shared" si="25"/>
        <v>0</v>
      </c>
      <c r="BF26" s="328"/>
      <c r="BG26" s="200"/>
      <c r="BH26" s="322"/>
      <c r="BI26" s="323">
        <f t="shared" si="3"/>
        <v>0</v>
      </c>
      <c r="BJ26" s="180"/>
      <c r="BK26" s="448">
        <f t="shared" si="26"/>
        <v>0</v>
      </c>
      <c r="BL26" s="164">
        <f t="shared" si="27"/>
        <v>0</v>
      </c>
      <c r="BM26" s="328"/>
      <c r="BN26" s="200"/>
      <c r="BO26" s="322"/>
      <c r="BP26" s="323">
        <f t="shared" si="4"/>
        <v>0</v>
      </c>
      <c r="BQ26" s="180"/>
      <c r="BR26" s="448">
        <f t="shared" si="28"/>
        <v>0</v>
      </c>
      <c r="BS26" s="164">
        <f t="shared" si="29"/>
        <v>0</v>
      </c>
      <c r="BT26" s="351">
        <f t="shared" si="5"/>
        <v>0</v>
      </c>
      <c r="BU26" s="163">
        <f t="shared" si="5"/>
        <v>0</v>
      </c>
      <c r="BV26" s="164">
        <f t="shared" si="5"/>
        <v>0</v>
      </c>
    </row>
    <row r="27" spans="1:74" s="165" customFormat="1" ht="20.100000000000001" customHeight="1">
      <c r="A27" s="521"/>
      <c r="B27" s="328"/>
      <c r="C27" s="200"/>
      <c r="D27" s="322"/>
      <c r="E27" s="323">
        <f t="shared" si="6"/>
        <v>0</v>
      </c>
      <c r="F27" s="180"/>
      <c r="G27" s="448">
        <f t="shared" si="7"/>
        <v>0</v>
      </c>
      <c r="H27" s="164"/>
      <c r="I27" s="328"/>
      <c r="J27" s="200"/>
      <c r="K27" s="322"/>
      <c r="L27" s="323">
        <f t="shared" si="0"/>
        <v>0</v>
      </c>
      <c r="M27" s="180"/>
      <c r="N27" s="448">
        <f t="shared" si="8"/>
        <v>0</v>
      </c>
      <c r="O27" s="164">
        <f t="shared" si="9"/>
        <v>0</v>
      </c>
      <c r="P27" s="328"/>
      <c r="Q27" s="200"/>
      <c r="R27" s="322"/>
      <c r="S27" s="323">
        <f t="shared" si="10"/>
        <v>0</v>
      </c>
      <c r="T27" s="180"/>
      <c r="U27" s="448">
        <f t="shared" si="11"/>
        <v>0</v>
      </c>
      <c r="V27" s="164">
        <f t="shared" si="12"/>
        <v>0</v>
      </c>
      <c r="W27" s="328"/>
      <c r="X27" s="200"/>
      <c r="Y27" s="322"/>
      <c r="Z27" s="323">
        <f t="shared" si="13"/>
        <v>0</v>
      </c>
      <c r="AA27" s="180"/>
      <c r="AB27" s="448">
        <f t="shared" si="14"/>
        <v>0</v>
      </c>
      <c r="AC27" s="164">
        <f t="shared" si="15"/>
        <v>0</v>
      </c>
      <c r="AD27" s="328"/>
      <c r="AE27" s="200"/>
      <c r="AF27" s="322"/>
      <c r="AG27" s="323">
        <f t="shared" si="16"/>
        <v>0</v>
      </c>
      <c r="AH27" s="180"/>
      <c r="AI27" s="448">
        <f t="shared" si="17"/>
        <v>0</v>
      </c>
      <c r="AJ27" s="164">
        <f t="shared" si="18"/>
        <v>0</v>
      </c>
      <c r="AK27" s="328"/>
      <c r="AL27" s="200"/>
      <c r="AM27" s="322"/>
      <c r="AN27" s="323">
        <f t="shared" si="19"/>
        <v>0</v>
      </c>
      <c r="AO27" s="180"/>
      <c r="AP27" s="448">
        <f t="shared" si="20"/>
        <v>0</v>
      </c>
      <c r="AQ27" s="164">
        <f t="shared" si="21"/>
        <v>0</v>
      </c>
      <c r="AR27" s="328"/>
      <c r="AS27" s="200"/>
      <c r="AT27" s="322"/>
      <c r="AU27" s="323">
        <f t="shared" si="1"/>
        <v>0</v>
      </c>
      <c r="AV27" s="180"/>
      <c r="AW27" s="448">
        <f t="shared" si="22"/>
        <v>0</v>
      </c>
      <c r="AX27" s="164">
        <f t="shared" si="23"/>
        <v>0</v>
      </c>
      <c r="AY27" s="328"/>
      <c r="AZ27" s="200"/>
      <c r="BA27" s="322"/>
      <c r="BB27" s="323">
        <f t="shared" si="2"/>
        <v>0</v>
      </c>
      <c r="BC27" s="180"/>
      <c r="BD27" s="448">
        <f t="shared" si="24"/>
        <v>0</v>
      </c>
      <c r="BE27" s="164">
        <f t="shared" si="25"/>
        <v>0</v>
      </c>
      <c r="BF27" s="328"/>
      <c r="BG27" s="200"/>
      <c r="BH27" s="322"/>
      <c r="BI27" s="323">
        <f t="shared" si="3"/>
        <v>0</v>
      </c>
      <c r="BJ27" s="180"/>
      <c r="BK27" s="448">
        <f t="shared" si="26"/>
        <v>0</v>
      </c>
      <c r="BL27" s="164">
        <f t="shared" si="27"/>
        <v>0</v>
      </c>
      <c r="BM27" s="328"/>
      <c r="BN27" s="200"/>
      <c r="BO27" s="322"/>
      <c r="BP27" s="323">
        <f t="shared" si="4"/>
        <v>0</v>
      </c>
      <c r="BQ27" s="180"/>
      <c r="BR27" s="448">
        <f t="shared" si="28"/>
        <v>0</v>
      </c>
      <c r="BS27" s="164">
        <f t="shared" si="29"/>
        <v>0</v>
      </c>
      <c r="BT27" s="351">
        <f t="shared" si="5"/>
        <v>0</v>
      </c>
      <c r="BU27" s="163">
        <f t="shared" si="5"/>
        <v>0</v>
      </c>
      <c r="BV27" s="164">
        <f t="shared" si="5"/>
        <v>0</v>
      </c>
    </row>
    <row r="28" spans="1:74" s="165" customFormat="1" ht="20.100000000000001" customHeight="1">
      <c r="A28" s="521"/>
      <c r="B28" s="328"/>
      <c r="C28" s="200"/>
      <c r="D28" s="322"/>
      <c r="E28" s="323">
        <f t="shared" si="6"/>
        <v>0</v>
      </c>
      <c r="F28" s="180"/>
      <c r="G28" s="448">
        <f t="shared" si="7"/>
        <v>0</v>
      </c>
      <c r="H28" s="164"/>
      <c r="I28" s="328"/>
      <c r="J28" s="200"/>
      <c r="K28" s="322"/>
      <c r="L28" s="323">
        <f t="shared" si="0"/>
        <v>0</v>
      </c>
      <c r="M28" s="180"/>
      <c r="N28" s="448">
        <f t="shared" si="8"/>
        <v>0</v>
      </c>
      <c r="O28" s="164">
        <f t="shared" si="9"/>
        <v>0</v>
      </c>
      <c r="P28" s="328"/>
      <c r="Q28" s="200"/>
      <c r="R28" s="322"/>
      <c r="S28" s="323">
        <f t="shared" si="10"/>
        <v>0</v>
      </c>
      <c r="T28" s="180"/>
      <c r="U28" s="448">
        <f t="shared" si="11"/>
        <v>0</v>
      </c>
      <c r="V28" s="164">
        <f t="shared" si="12"/>
        <v>0</v>
      </c>
      <c r="W28" s="328"/>
      <c r="X28" s="200"/>
      <c r="Y28" s="322"/>
      <c r="Z28" s="323">
        <f t="shared" si="13"/>
        <v>0</v>
      </c>
      <c r="AA28" s="180"/>
      <c r="AB28" s="448">
        <f t="shared" si="14"/>
        <v>0</v>
      </c>
      <c r="AC28" s="164">
        <f t="shared" si="15"/>
        <v>0</v>
      </c>
      <c r="AD28" s="328"/>
      <c r="AE28" s="200"/>
      <c r="AF28" s="322"/>
      <c r="AG28" s="323">
        <f t="shared" si="16"/>
        <v>0</v>
      </c>
      <c r="AH28" s="180"/>
      <c r="AI28" s="448">
        <f t="shared" si="17"/>
        <v>0</v>
      </c>
      <c r="AJ28" s="164">
        <f t="shared" si="18"/>
        <v>0</v>
      </c>
      <c r="AK28" s="328"/>
      <c r="AL28" s="200"/>
      <c r="AM28" s="322"/>
      <c r="AN28" s="323">
        <f t="shared" si="19"/>
        <v>0</v>
      </c>
      <c r="AO28" s="180"/>
      <c r="AP28" s="448">
        <f t="shared" si="20"/>
        <v>0</v>
      </c>
      <c r="AQ28" s="164">
        <f t="shared" si="21"/>
        <v>0</v>
      </c>
      <c r="AR28" s="328"/>
      <c r="AS28" s="200"/>
      <c r="AT28" s="322"/>
      <c r="AU28" s="323">
        <f t="shared" si="1"/>
        <v>0</v>
      </c>
      <c r="AV28" s="180"/>
      <c r="AW28" s="448">
        <f t="shared" si="22"/>
        <v>0</v>
      </c>
      <c r="AX28" s="164">
        <f t="shared" si="23"/>
        <v>0</v>
      </c>
      <c r="AY28" s="328"/>
      <c r="AZ28" s="200"/>
      <c r="BA28" s="322"/>
      <c r="BB28" s="323">
        <f t="shared" si="2"/>
        <v>0</v>
      </c>
      <c r="BC28" s="180"/>
      <c r="BD28" s="448">
        <f t="shared" si="24"/>
        <v>0</v>
      </c>
      <c r="BE28" s="164">
        <f t="shared" si="25"/>
        <v>0</v>
      </c>
      <c r="BF28" s="328"/>
      <c r="BG28" s="200"/>
      <c r="BH28" s="322"/>
      <c r="BI28" s="323">
        <f t="shared" si="3"/>
        <v>0</v>
      </c>
      <c r="BJ28" s="180"/>
      <c r="BK28" s="448">
        <f t="shared" si="26"/>
        <v>0</v>
      </c>
      <c r="BL28" s="164">
        <f t="shared" si="27"/>
        <v>0</v>
      </c>
      <c r="BM28" s="328"/>
      <c r="BN28" s="200"/>
      <c r="BO28" s="322"/>
      <c r="BP28" s="323">
        <f t="shared" si="4"/>
        <v>0</v>
      </c>
      <c r="BQ28" s="180"/>
      <c r="BR28" s="448">
        <f t="shared" si="28"/>
        <v>0</v>
      </c>
      <c r="BS28" s="164">
        <f t="shared" si="29"/>
        <v>0</v>
      </c>
      <c r="BT28" s="351">
        <f t="shared" ref="BT28:BV54" si="30">SUM(F28,M28,T28,AA28,AH28,AO28,AV28,BC28,BJ28,BQ28)</f>
        <v>0</v>
      </c>
      <c r="BU28" s="163">
        <f t="shared" si="30"/>
        <v>0</v>
      </c>
      <c r="BV28" s="164">
        <f t="shared" si="30"/>
        <v>0</v>
      </c>
    </row>
    <row r="29" spans="1:74" s="165" customFormat="1" ht="20.100000000000001" customHeight="1">
      <c r="A29" s="521"/>
      <c r="B29" s="328"/>
      <c r="C29" s="200"/>
      <c r="D29" s="322"/>
      <c r="E29" s="323">
        <f t="shared" si="6"/>
        <v>0</v>
      </c>
      <c r="F29" s="180"/>
      <c r="G29" s="448">
        <f t="shared" si="7"/>
        <v>0</v>
      </c>
      <c r="H29" s="164"/>
      <c r="I29" s="328"/>
      <c r="J29" s="200"/>
      <c r="K29" s="322"/>
      <c r="L29" s="323">
        <f t="shared" si="0"/>
        <v>0</v>
      </c>
      <c r="M29" s="180"/>
      <c r="N29" s="448">
        <f t="shared" si="8"/>
        <v>0</v>
      </c>
      <c r="O29" s="164">
        <f t="shared" si="9"/>
        <v>0</v>
      </c>
      <c r="P29" s="328"/>
      <c r="Q29" s="200"/>
      <c r="R29" s="322"/>
      <c r="S29" s="323">
        <f t="shared" si="10"/>
        <v>0</v>
      </c>
      <c r="T29" s="180"/>
      <c r="U29" s="448">
        <f t="shared" si="11"/>
        <v>0</v>
      </c>
      <c r="V29" s="164">
        <f t="shared" si="12"/>
        <v>0</v>
      </c>
      <c r="W29" s="328"/>
      <c r="X29" s="200"/>
      <c r="Y29" s="322"/>
      <c r="Z29" s="323">
        <f t="shared" si="13"/>
        <v>0</v>
      </c>
      <c r="AA29" s="180"/>
      <c r="AB29" s="448">
        <f t="shared" si="14"/>
        <v>0</v>
      </c>
      <c r="AC29" s="164">
        <f t="shared" si="15"/>
        <v>0</v>
      </c>
      <c r="AD29" s="328"/>
      <c r="AE29" s="200"/>
      <c r="AF29" s="322"/>
      <c r="AG29" s="323">
        <f t="shared" si="16"/>
        <v>0</v>
      </c>
      <c r="AH29" s="180"/>
      <c r="AI29" s="448">
        <f t="shared" si="17"/>
        <v>0</v>
      </c>
      <c r="AJ29" s="164">
        <f t="shared" si="18"/>
        <v>0</v>
      </c>
      <c r="AK29" s="328"/>
      <c r="AL29" s="200"/>
      <c r="AM29" s="322"/>
      <c r="AN29" s="323">
        <f t="shared" si="19"/>
        <v>0</v>
      </c>
      <c r="AO29" s="180"/>
      <c r="AP29" s="448">
        <f t="shared" si="20"/>
        <v>0</v>
      </c>
      <c r="AQ29" s="164">
        <f t="shared" si="21"/>
        <v>0</v>
      </c>
      <c r="AR29" s="328"/>
      <c r="AS29" s="200"/>
      <c r="AT29" s="322"/>
      <c r="AU29" s="323">
        <f t="shared" si="1"/>
        <v>0</v>
      </c>
      <c r="AV29" s="180"/>
      <c r="AW29" s="448">
        <f t="shared" si="22"/>
        <v>0</v>
      </c>
      <c r="AX29" s="164">
        <f t="shared" si="23"/>
        <v>0</v>
      </c>
      <c r="AY29" s="328"/>
      <c r="AZ29" s="200"/>
      <c r="BA29" s="322"/>
      <c r="BB29" s="323">
        <f t="shared" si="2"/>
        <v>0</v>
      </c>
      <c r="BC29" s="180"/>
      <c r="BD29" s="448">
        <f t="shared" si="24"/>
        <v>0</v>
      </c>
      <c r="BE29" s="164">
        <f t="shared" si="25"/>
        <v>0</v>
      </c>
      <c r="BF29" s="328"/>
      <c r="BG29" s="200"/>
      <c r="BH29" s="322"/>
      <c r="BI29" s="323">
        <f t="shared" si="3"/>
        <v>0</v>
      </c>
      <c r="BJ29" s="180"/>
      <c r="BK29" s="448">
        <f t="shared" si="26"/>
        <v>0</v>
      </c>
      <c r="BL29" s="164">
        <f t="shared" si="27"/>
        <v>0</v>
      </c>
      <c r="BM29" s="328"/>
      <c r="BN29" s="200"/>
      <c r="BO29" s="322"/>
      <c r="BP29" s="323">
        <f t="shared" si="4"/>
        <v>0</v>
      </c>
      <c r="BQ29" s="180"/>
      <c r="BR29" s="448">
        <f t="shared" si="28"/>
        <v>0</v>
      </c>
      <c r="BS29" s="164">
        <f t="shared" si="29"/>
        <v>0</v>
      </c>
      <c r="BT29" s="351">
        <f t="shared" si="30"/>
        <v>0</v>
      </c>
      <c r="BU29" s="163">
        <f t="shared" si="30"/>
        <v>0</v>
      </c>
      <c r="BV29" s="164">
        <f t="shared" si="30"/>
        <v>0</v>
      </c>
    </row>
    <row r="30" spans="1:74" s="165" customFormat="1" ht="20.100000000000001" customHeight="1">
      <c r="A30" s="521"/>
      <c r="B30" s="328"/>
      <c r="C30" s="200"/>
      <c r="D30" s="322"/>
      <c r="E30" s="323">
        <f t="shared" si="6"/>
        <v>0</v>
      </c>
      <c r="F30" s="180"/>
      <c r="G30" s="448">
        <f t="shared" si="7"/>
        <v>0</v>
      </c>
      <c r="H30" s="164"/>
      <c r="I30" s="328"/>
      <c r="J30" s="200"/>
      <c r="K30" s="322"/>
      <c r="L30" s="323">
        <f t="shared" si="0"/>
        <v>0</v>
      </c>
      <c r="M30" s="180"/>
      <c r="N30" s="448">
        <f t="shared" si="8"/>
        <v>0</v>
      </c>
      <c r="O30" s="164">
        <f t="shared" si="9"/>
        <v>0</v>
      </c>
      <c r="P30" s="328"/>
      <c r="Q30" s="200"/>
      <c r="R30" s="322"/>
      <c r="S30" s="323">
        <f t="shared" si="10"/>
        <v>0</v>
      </c>
      <c r="T30" s="180"/>
      <c r="U30" s="448">
        <f t="shared" si="11"/>
        <v>0</v>
      </c>
      <c r="V30" s="164">
        <f t="shared" si="12"/>
        <v>0</v>
      </c>
      <c r="W30" s="328"/>
      <c r="X30" s="200"/>
      <c r="Y30" s="322"/>
      <c r="Z30" s="323">
        <f t="shared" si="13"/>
        <v>0</v>
      </c>
      <c r="AA30" s="180"/>
      <c r="AB30" s="448">
        <f t="shared" si="14"/>
        <v>0</v>
      </c>
      <c r="AC30" s="164">
        <f t="shared" si="15"/>
        <v>0</v>
      </c>
      <c r="AD30" s="328"/>
      <c r="AE30" s="200"/>
      <c r="AF30" s="322"/>
      <c r="AG30" s="323">
        <f t="shared" si="16"/>
        <v>0</v>
      </c>
      <c r="AH30" s="180"/>
      <c r="AI30" s="448">
        <f t="shared" si="17"/>
        <v>0</v>
      </c>
      <c r="AJ30" s="164">
        <f t="shared" si="18"/>
        <v>0</v>
      </c>
      <c r="AK30" s="328"/>
      <c r="AL30" s="200"/>
      <c r="AM30" s="322"/>
      <c r="AN30" s="323">
        <f t="shared" si="19"/>
        <v>0</v>
      </c>
      <c r="AO30" s="180"/>
      <c r="AP30" s="448">
        <f t="shared" si="20"/>
        <v>0</v>
      </c>
      <c r="AQ30" s="164">
        <f t="shared" si="21"/>
        <v>0</v>
      </c>
      <c r="AR30" s="328"/>
      <c r="AS30" s="200"/>
      <c r="AT30" s="322"/>
      <c r="AU30" s="323">
        <f t="shared" si="1"/>
        <v>0</v>
      </c>
      <c r="AV30" s="180"/>
      <c r="AW30" s="448">
        <f t="shared" si="22"/>
        <v>0</v>
      </c>
      <c r="AX30" s="164">
        <f t="shared" si="23"/>
        <v>0</v>
      </c>
      <c r="AY30" s="328"/>
      <c r="AZ30" s="200"/>
      <c r="BA30" s="322"/>
      <c r="BB30" s="323">
        <f t="shared" si="2"/>
        <v>0</v>
      </c>
      <c r="BC30" s="180"/>
      <c r="BD30" s="448">
        <f t="shared" si="24"/>
        <v>0</v>
      </c>
      <c r="BE30" s="164">
        <f t="shared" si="25"/>
        <v>0</v>
      </c>
      <c r="BF30" s="328"/>
      <c r="BG30" s="200"/>
      <c r="BH30" s="322"/>
      <c r="BI30" s="323">
        <f t="shared" si="3"/>
        <v>0</v>
      </c>
      <c r="BJ30" s="180"/>
      <c r="BK30" s="448">
        <f t="shared" si="26"/>
        <v>0</v>
      </c>
      <c r="BL30" s="164">
        <f t="shared" si="27"/>
        <v>0</v>
      </c>
      <c r="BM30" s="328"/>
      <c r="BN30" s="200"/>
      <c r="BO30" s="322"/>
      <c r="BP30" s="323">
        <f t="shared" si="4"/>
        <v>0</v>
      </c>
      <c r="BQ30" s="180"/>
      <c r="BR30" s="448">
        <f t="shared" si="28"/>
        <v>0</v>
      </c>
      <c r="BS30" s="164">
        <f t="shared" si="29"/>
        <v>0</v>
      </c>
      <c r="BT30" s="351">
        <f t="shared" si="30"/>
        <v>0</v>
      </c>
      <c r="BU30" s="163">
        <f t="shared" si="30"/>
        <v>0</v>
      </c>
      <c r="BV30" s="164">
        <f t="shared" si="30"/>
        <v>0</v>
      </c>
    </row>
    <row r="31" spans="1:74" s="165" customFormat="1" ht="20.100000000000001" customHeight="1">
      <c r="A31" s="521"/>
      <c r="B31" s="328"/>
      <c r="C31" s="200"/>
      <c r="D31" s="322"/>
      <c r="E31" s="323">
        <f t="shared" si="6"/>
        <v>0</v>
      </c>
      <c r="F31" s="180"/>
      <c r="G31" s="448">
        <f t="shared" si="7"/>
        <v>0</v>
      </c>
      <c r="H31" s="164"/>
      <c r="I31" s="328"/>
      <c r="J31" s="200"/>
      <c r="K31" s="322"/>
      <c r="L31" s="323">
        <f t="shared" si="0"/>
        <v>0</v>
      </c>
      <c r="M31" s="180"/>
      <c r="N31" s="448">
        <f t="shared" si="8"/>
        <v>0</v>
      </c>
      <c r="O31" s="164">
        <f t="shared" si="9"/>
        <v>0</v>
      </c>
      <c r="P31" s="328"/>
      <c r="Q31" s="200"/>
      <c r="R31" s="322"/>
      <c r="S31" s="323">
        <f t="shared" si="10"/>
        <v>0</v>
      </c>
      <c r="T31" s="180"/>
      <c r="U31" s="448">
        <f t="shared" si="11"/>
        <v>0</v>
      </c>
      <c r="V31" s="164">
        <f t="shared" si="12"/>
        <v>0</v>
      </c>
      <c r="W31" s="328"/>
      <c r="X31" s="200"/>
      <c r="Y31" s="322"/>
      <c r="Z31" s="323">
        <f t="shared" si="13"/>
        <v>0</v>
      </c>
      <c r="AA31" s="180"/>
      <c r="AB31" s="448">
        <f t="shared" si="14"/>
        <v>0</v>
      </c>
      <c r="AC31" s="164">
        <f t="shared" si="15"/>
        <v>0</v>
      </c>
      <c r="AD31" s="328"/>
      <c r="AE31" s="200"/>
      <c r="AF31" s="322"/>
      <c r="AG31" s="323">
        <f t="shared" si="16"/>
        <v>0</v>
      </c>
      <c r="AH31" s="180"/>
      <c r="AI31" s="448">
        <f t="shared" si="17"/>
        <v>0</v>
      </c>
      <c r="AJ31" s="164">
        <f t="shared" si="18"/>
        <v>0</v>
      </c>
      <c r="AK31" s="328"/>
      <c r="AL31" s="200"/>
      <c r="AM31" s="322"/>
      <c r="AN31" s="323">
        <f t="shared" si="19"/>
        <v>0</v>
      </c>
      <c r="AO31" s="180"/>
      <c r="AP31" s="448">
        <f t="shared" si="20"/>
        <v>0</v>
      </c>
      <c r="AQ31" s="164">
        <f t="shared" si="21"/>
        <v>0</v>
      </c>
      <c r="AR31" s="328"/>
      <c r="AS31" s="200"/>
      <c r="AT31" s="322"/>
      <c r="AU31" s="323">
        <f t="shared" si="1"/>
        <v>0</v>
      </c>
      <c r="AV31" s="180"/>
      <c r="AW31" s="448">
        <f t="shared" si="22"/>
        <v>0</v>
      </c>
      <c r="AX31" s="164">
        <f t="shared" si="23"/>
        <v>0</v>
      </c>
      <c r="AY31" s="328"/>
      <c r="AZ31" s="200"/>
      <c r="BA31" s="322"/>
      <c r="BB31" s="323">
        <f t="shared" si="2"/>
        <v>0</v>
      </c>
      <c r="BC31" s="180"/>
      <c r="BD31" s="448">
        <f t="shared" si="24"/>
        <v>0</v>
      </c>
      <c r="BE31" s="164">
        <f t="shared" si="25"/>
        <v>0</v>
      </c>
      <c r="BF31" s="328"/>
      <c r="BG31" s="200"/>
      <c r="BH31" s="322"/>
      <c r="BI31" s="323">
        <f t="shared" si="3"/>
        <v>0</v>
      </c>
      <c r="BJ31" s="180"/>
      <c r="BK31" s="448">
        <f t="shared" si="26"/>
        <v>0</v>
      </c>
      <c r="BL31" s="164">
        <f t="shared" si="27"/>
        <v>0</v>
      </c>
      <c r="BM31" s="328"/>
      <c r="BN31" s="200"/>
      <c r="BO31" s="322"/>
      <c r="BP31" s="323">
        <f t="shared" si="4"/>
        <v>0</v>
      </c>
      <c r="BQ31" s="180"/>
      <c r="BR31" s="448">
        <f t="shared" si="28"/>
        <v>0</v>
      </c>
      <c r="BS31" s="164">
        <f t="shared" si="29"/>
        <v>0</v>
      </c>
      <c r="BT31" s="351">
        <f t="shared" si="30"/>
        <v>0</v>
      </c>
      <c r="BU31" s="163">
        <f t="shared" si="30"/>
        <v>0</v>
      </c>
      <c r="BV31" s="164">
        <f t="shared" si="30"/>
        <v>0</v>
      </c>
    </row>
    <row r="32" spans="1:74" s="165" customFormat="1" ht="20.100000000000001" customHeight="1">
      <c r="A32" s="521"/>
      <c r="B32" s="328"/>
      <c r="C32" s="200"/>
      <c r="D32" s="322"/>
      <c r="E32" s="323">
        <f t="shared" si="6"/>
        <v>0</v>
      </c>
      <c r="F32" s="180"/>
      <c r="G32" s="448">
        <f t="shared" si="7"/>
        <v>0</v>
      </c>
      <c r="H32" s="164"/>
      <c r="I32" s="328"/>
      <c r="J32" s="200"/>
      <c r="K32" s="322"/>
      <c r="L32" s="323">
        <f t="shared" si="0"/>
        <v>0</v>
      </c>
      <c r="M32" s="180"/>
      <c r="N32" s="448">
        <f t="shared" si="8"/>
        <v>0</v>
      </c>
      <c r="O32" s="164">
        <f t="shared" si="9"/>
        <v>0</v>
      </c>
      <c r="P32" s="328"/>
      <c r="Q32" s="200"/>
      <c r="R32" s="322"/>
      <c r="S32" s="323">
        <f t="shared" si="10"/>
        <v>0</v>
      </c>
      <c r="T32" s="180"/>
      <c r="U32" s="448">
        <f t="shared" si="11"/>
        <v>0</v>
      </c>
      <c r="V32" s="164">
        <f t="shared" si="12"/>
        <v>0</v>
      </c>
      <c r="W32" s="328"/>
      <c r="X32" s="200"/>
      <c r="Y32" s="322"/>
      <c r="Z32" s="323">
        <f t="shared" si="13"/>
        <v>0</v>
      </c>
      <c r="AA32" s="180"/>
      <c r="AB32" s="448">
        <f t="shared" si="14"/>
        <v>0</v>
      </c>
      <c r="AC32" s="164">
        <f t="shared" si="15"/>
        <v>0</v>
      </c>
      <c r="AD32" s="328"/>
      <c r="AE32" s="200"/>
      <c r="AF32" s="322"/>
      <c r="AG32" s="323">
        <f t="shared" si="16"/>
        <v>0</v>
      </c>
      <c r="AH32" s="180"/>
      <c r="AI32" s="448">
        <f t="shared" si="17"/>
        <v>0</v>
      </c>
      <c r="AJ32" s="164">
        <f t="shared" si="18"/>
        <v>0</v>
      </c>
      <c r="AK32" s="328"/>
      <c r="AL32" s="200"/>
      <c r="AM32" s="322"/>
      <c r="AN32" s="323">
        <f t="shared" si="19"/>
        <v>0</v>
      </c>
      <c r="AO32" s="180"/>
      <c r="AP32" s="448">
        <f t="shared" si="20"/>
        <v>0</v>
      </c>
      <c r="AQ32" s="164">
        <f t="shared" si="21"/>
        <v>0</v>
      </c>
      <c r="AR32" s="328"/>
      <c r="AS32" s="200"/>
      <c r="AT32" s="322"/>
      <c r="AU32" s="323">
        <f t="shared" si="1"/>
        <v>0</v>
      </c>
      <c r="AV32" s="180"/>
      <c r="AW32" s="448">
        <f t="shared" si="22"/>
        <v>0</v>
      </c>
      <c r="AX32" s="164">
        <f t="shared" si="23"/>
        <v>0</v>
      </c>
      <c r="AY32" s="328"/>
      <c r="AZ32" s="200"/>
      <c r="BA32" s="322"/>
      <c r="BB32" s="323">
        <f t="shared" si="2"/>
        <v>0</v>
      </c>
      <c r="BC32" s="180"/>
      <c r="BD32" s="448">
        <f t="shared" si="24"/>
        <v>0</v>
      </c>
      <c r="BE32" s="164">
        <f t="shared" si="25"/>
        <v>0</v>
      </c>
      <c r="BF32" s="328"/>
      <c r="BG32" s="200"/>
      <c r="BH32" s="322"/>
      <c r="BI32" s="323">
        <f t="shared" si="3"/>
        <v>0</v>
      </c>
      <c r="BJ32" s="180"/>
      <c r="BK32" s="448">
        <f t="shared" si="26"/>
        <v>0</v>
      </c>
      <c r="BL32" s="164">
        <f t="shared" si="27"/>
        <v>0</v>
      </c>
      <c r="BM32" s="328"/>
      <c r="BN32" s="200"/>
      <c r="BO32" s="322"/>
      <c r="BP32" s="323">
        <f t="shared" si="4"/>
        <v>0</v>
      </c>
      <c r="BQ32" s="180"/>
      <c r="BR32" s="448">
        <f t="shared" si="28"/>
        <v>0</v>
      </c>
      <c r="BS32" s="164">
        <f t="shared" si="29"/>
        <v>0</v>
      </c>
      <c r="BT32" s="351">
        <f t="shared" si="30"/>
        <v>0</v>
      </c>
      <c r="BU32" s="163">
        <f t="shared" si="30"/>
        <v>0</v>
      </c>
      <c r="BV32" s="164">
        <f t="shared" si="30"/>
        <v>0</v>
      </c>
    </row>
    <row r="33" spans="1:74" s="165" customFormat="1" ht="20.100000000000001" customHeight="1">
      <c r="A33" s="521"/>
      <c r="B33" s="328"/>
      <c r="C33" s="200"/>
      <c r="D33" s="322"/>
      <c r="E33" s="323">
        <f t="shared" si="6"/>
        <v>0</v>
      </c>
      <c r="F33" s="180"/>
      <c r="G33" s="448">
        <f t="shared" si="7"/>
        <v>0</v>
      </c>
      <c r="H33" s="164"/>
      <c r="I33" s="328"/>
      <c r="J33" s="200"/>
      <c r="K33" s="322"/>
      <c r="L33" s="323">
        <f t="shared" si="0"/>
        <v>0</v>
      </c>
      <c r="M33" s="180"/>
      <c r="N33" s="448">
        <f t="shared" si="8"/>
        <v>0</v>
      </c>
      <c r="O33" s="164">
        <f t="shared" si="9"/>
        <v>0</v>
      </c>
      <c r="P33" s="328"/>
      <c r="Q33" s="200"/>
      <c r="R33" s="322"/>
      <c r="S33" s="323">
        <f t="shared" si="10"/>
        <v>0</v>
      </c>
      <c r="T33" s="180"/>
      <c r="U33" s="448">
        <f t="shared" si="11"/>
        <v>0</v>
      </c>
      <c r="V33" s="164">
        <f t="shared" si="12"/>
        <v>0</v>
      </c>
      <c r="W33" s="328"/>
      <c r="X33" s="200"/>
      <c r="Y33" s="322"/>
      <c r="Z33" s="323">
        <f t="shared" si="13"/>
        <v>0</v>
      </c>
      <c r="AA33" s="180"/>
      <c r="AB33" s="448">
        <f t="shared" si="14"/>
        <v>0</v>
      </c>
      <c r="AC33" s="164">
        <f t="shared" si="15"/>
        <v>0</v>
      </c>
      <c r="AD33" s="328"/>
      <c r="AE33" s="200"/>
      <c r="AF33" s="322"/>
      <c r="AG33" s="323">
        <f t="shared" si="16"/>
        <v>0</v>
      </c>
      <c r="AH33" s="180"/>
      <c r="AI33" s="448">
        <f t="shared" si="17"/>
        <v>0</v>
      </c>
      <c r="AJ33" s="164">
        <f t="shared" si="18"/>
        <v>0</v>
      </c>
      <c r="AK33" s="328"/>
      <c r="AL33" s="200"/>
      <c r="AM33" s="322"/>
      <c r="AN33" s="323">
        <f t="shared" si="19"/>
        <v>0</v>
      </c>
      <c r="AO33" s="180"/>
      <c r="AP33" s="448">
        <f t="shared" si="20"/>
        <v>0</v>
      </c>
      <c r="AQ33" s="164">
        <f t="shared" si="21"/>
        <v>0</v>
      </c>
      <c r="AR33" s="328"/>
      <c r="AS33" s="200"/>
      <c r="AT33" s="322"/>
      <c r="AU33" s="323">
        <f t="shared" si="1"/>
        <v>0</v>
      </c>
      <c r="AV33" s="180"/>
      <c r="AW33" s="448">
        <f t="shared" si="22"/>
        <v>0</v>
      </c>
      <c r="AX33" s="164">
        <f t="shared" si="23"/>
        <v>0</v>
      </c>
      <c r="AY33" s="328"/>
      <c r="AZ33" s="200"/>
      <c r="BA33" s="322"/>
      <c r="BB33" s="323">
        <f t="shared" si="2"/>
        <v>0</v>
      </c>
      <c r="BC33" s="180"/>
      <c r="BD33" s="448">
        <f t="shared" si="24"/>
        <v>0</v>
      </c>
      <c r="BE33" s="164">
        <f t="shared" si="25"/>
        <v>0</v>
      </c>
      <c r="BF33" s="328"/>
      <c r="BG33" s="200"/>
      <c r="BH33" s="322"/>
      <c r="BI33" s="323">
        <f t="shared" si="3"/>
        <v>0</v>
      </c>
      <c r="BJ33" s="180"/>
      <c r="BK33" s="448">
        <f t="shared" si="26"/>
        <v>0</v>
      </c>
      <c r="BL33" s="164">
        <f t="shared" si="27"/>
        <v>0</v>
      </c>
      <c r="BM33" s="328"/>
      <c r="BN33" s="200"/>
      <c r="BO33" s="322"/>
      <c r="BP33" s="323">
        <f t="shared" si="4"/>
        <v>0</v>
      </c>
      <c r="BQ33" s="180"/>
      <c r="BR33" s="448">
        <f t="shared" si="28"/>
        <v>0</v>
      </c>
      <c r="BS33" s="164">
        <f t="shared" si="29"/>
        <v>0</v>
      </c>
      <c r="BT33" s="351">
        <f t="shared" si="30"/>
        <v>0</v>
      </c>
      <c r="BU33" s="163">
        <f t="shared" si="30"/>
        <v>0</v>
      </c>
      <c r="BV33" s="164">
        <f t="shared" si="30"/>
        <v>0</v>
      </c>
    </row>
    <row r="34" spans="1:74" s="165" customFormat="1" ht="20.100000000000001" customHeight="1">
      <c r="A34" s="521"/>
      <c r="B34" s="328"/>
      <c r="C34" s="200"/>
      <c r="D34" s="322"/>
      <c r="E34" s="323">
        <f t="shared" si="6"/>
        <v>0</v>
      </c>
      <c r="F34" s="180"/>
      <c r="G34" s="448">
        <f t="shared" si="7"/>
        <v>0</v>
      </c>
      <c r="H34" s="164"/>
      <c r="I34" s="328"/>
      <c r="J34" s="200"/>
      <c r="K34" s="322"/>
      <c r="L34" s="323">
        <f t="shared" si="0"/>
        <v>0</v>
      </c>
      <c r="M34" s="180"/>
      <c r="N34" s="448">
        <f t="shared" si="8"/>
        <v>0</v>
      </c>
      <c r="O34" s="164">
        <f t="shared" si="9"/>
        <v>0</v>
      </c>
      <c r="P34" s="328"/>
      <c r="Q34" s="200"/>
      <c r="R34" s="322"/>
      <c r="S34" s="323">
        <f t="shared" si="10"/>
        <v>0</v>
      </c>
      <c r="T34" s="180"/>
      <c r="U34" s="448">
        <f t="shared" si="11"/>
        <v>0</v>
      </c>
      <c r="V34" s="164">
        <f t="shared" si="12"/>
        <v>0</v>
      </c>
      <c r="W34" s="328"/>
      <c r="X34" s="200"/>
      <c r="Y34" s="322"/>
      <c r="Z34" s="323">
        <f t="shared" si="13"/>
        <v>0</v>
      </c>
      <c r="AA34" s="180"/>
      <c r="AB34" s="448">
        <f t="shared" si="14"/>
        <v>0</v>
      </c>
      <c r="AC34" s="164">
        <f t="shared" si="15"/>
        <v>0</v>
      </c>
      <c r="AD34" s="328"/>
      <c r="AE34" s="200"/>
      <c r="AF34" s="322"/>
      <c r="AG34" s="323">
        <f t="shared" si="16"/>
        <v>0</v>
      </c>
      <c r="AH34" s="180"/>
      <c r="AI34" s="448">
        <f t="shared" si="17"/>
        <v>0</v>
      </c>
      <c r="AJ34" s="164">
        <f t="shared" si="18"/>
        <v>0</v>
      </c>
      <c r="AK34" s="328"/>
      <c r="AL34" s="200"/>
      <c r="AM34" s="322"/>
      <c r="AN34" s="323">
        <f t="shared" si="19"/>
        <v>0</v>
      </c>
      <c r="AO34" s="180"/>
      <c r="AP34" s="448">
        <f t="shared" si="20"/>
        <v>0</v>
      </c>
      <c r="AQ34" s="164">
        <f t="shared" si="21"/>
        <v>0</v>
      </c>
      <c r="AR34" s="328"/>
      <c r="AS34" s="200"/>
      <c r="AT34" s="322"/>
      <c r="AU34" s="323">
        <f t="shared" si="1"/>
        <v>0</v>
      </c>
      <c r="AV34" s="180"/>
      <c r="AW34" s="448">
        <f t="shared" si="22"/>
        <v>0</v>
      </c>
      <c r="AX34" s="164">
        <f t="shared" si="23"/>
        <v>0</v>
      </c>
      <c r="AY34" s="328"/>
      <c r="AZ34" s="200"/>
      <c r="BA34" s="322"/>
      <c r="BB34" s="323">
        <f t="shared" si="2"/>
        <v>0</v>
      </c>
      <c r="BC34" s="180"/>
      <c r="BD34" s="448">
        <f t="shared" si="24"/>
        <v>0</v>
      </c>
      <c r="BE34" s="164">
        <f t="shared" si="25"/>
        <v>0</v>
      </c>
      <c r="BF34" s="328"/>
      <c r="BG34" s="200"/>
      <c r="BH34" s="322"/>
      <c r="BI34" s="323">
        <f t="shared" si="3"/>
        <v>0</v>
      </c>
      <c r="BJ34" s="180"/>
      <c r="BK34" s="448">
        <f t="shared" si="26"/>
        <v>0</v>
      </c>
      <c r="BL34" s="164">
        <f t="shared" si="27"/>
        <v>0</v>
      </c>
      <c r="BM34" s="328"/>
      <c r="BN34" s="200"/>
      <c r="BO34" s="322"/>
      <c r="BP34" s="323">
        <f t="shared" si="4"/>
        <v>0</v>
      </c>
      <c r="BQ34" s="180"/>
      <c r="BR34" s="448">
        <f t="shared" si="28"/>
        <v>0</v>
      </c>
      <c r="BS34" s="164">
        <f t="shared" si="29"/>
        <v>0</v>
      </c>
      <c r="BT34" s="351">
        <f t="shared" si="30"/>
        <v>0</v>
      </c>
      <c r="BU34" s="163">
        <f t="shared" si="30"/>
        <v>0</v>
      </c>
      <c r="BV34" s="164">
        <f t="shared" si="30"/>
        <v>0</v>
      </c>
    </row>
    <row r="35" spans="1:74" s="165" customFormat="1" ht="20.100000000000001" customHeight="1">
      <c r="A35" s="521"/>
      <c r="B35" s="328"/>
      <c r="C35" s="200"/>
      <c r="D35" s="322"/>
      <c r="E35" s="323">
        <f t="shared" si="6"/>
        <v>0</v>
      </c>
      <c r="F35" s="180"/>
      <c r="G35" s="448">
        <f t="shared" si="7"/>
        <v>0</v>
      </c>
      <c r="H35" s="164"/>
      <c r="I35" s="328"/>
      <c r="J35" s="200"/>
      <c r="K35" s="322"/>
      <c r="L35" s="323">
        <f t="shared" si="0"/>
        <v>0</v>
      </c>
      <c r="M35" s="180"/>
      <c r="N35" s="448">
        <f t="shared" si="8"/>
        <v>0</v>
      </c>
      <c r="O35" s="164">
        <f t="shared" si="9"/>
        <v>0</v>
      </c>
      <c r="P35" s="328"/>
      <c r="Q35" s="200"/>
      <c r="R35" s="322"/>
      <c r="S35" s="323">
        <f t="shared" si="10"/>
        <v>0</v>
      </c>
      <c r="T35" s="180"/>
      <c r="U35" s="448">
        <f t="shared" si="11"/>
        <v>0</v>
      </c>
      <c r="V35" s="164">
        <f t="shared" si="12"/>
        <v>0</v>
      </c>
      <c r="W35" s="328"/>
      <c r="X35" s="200"/>
      <c r="Y35" s="322"/>
      <c r="Z35" s="323">
        <f t="shared" si="13"/>
        <v>0</v>
      </c>
      <c r="AA35" s="180"/>
      <c r="AB35" s="448">
        <f t="shared" si="14"/>
        <v>0</v>
      </c>
      <c r="AC35" s="164">
        <f t="shared" si="15"/>
        <v>0</v>
      </c>
      <c r="AD35" s="328"/>
      <c r="AE35" s="200"/>
      <c r="AF35" s="322"/>
      <c r="AG35" s="323">
        <f t="shared" si="16"/>
        <v>0</v>
      </c>
      <c r="AH35" s="180"/>
      <c r="AI35" s="448">
        <f t="shared" si="17"/>
        <v>0</v>
      </c>
      <c r="AJ35" s="164">
        <f t="shared" si="18"/>
        <v>0</v>
      </c>
      <c r="AK35" s="328"/>
      <c r="AL35" s="200"/>
      <c r="AM35" s="322"/>
      <c r="AN35" s="323">
        <f t="shared" si="19"/>
        <v>0</v>
      </c>
      <c r="AO35" s="180"/>
      <c r="AP35" s="448">
        <f t="shared" si="20"/>
        <v>0</v>
      </c>
      <c r="AQ35" s="164">
        <f t="shared" si="21"/>
        <v>0</v>
      </c>
      <c r="AR35" s="328"/>
      <c r="AS35" s="200"/>
      <c r="AT35" s="322"/>
      <c r="AU35" s="323">
        <f t="shared" si="1"/>
        <v>0</v>
      </c>
      <c r="AV35" s="180"/>
      <c r="AW35" s="448">
        <f t="shared" si="22"/>
        <v>0</v>
      </c>
      <c r="AX35" s="164">
        <f t="shared" si="23"/>
        <v>0</v>
      </c>
      <c r="AY35" s="328"/>
      <c r="AZ35" s="200"/>
      <c r="BA35" s="322"/>
      <c r="BB35" s="323">
        <f t="shared" si="2"/>
        <v>0</v>
      </c>
      <c r="BC35" s="180"/>
      <c r="BD35" s="448">
        <f t="shared" si="24"/>
        <v>0</v>
      </c>
      <c r="BE35" s="164">
        <f t="shared" si="25"/>
        <v>0</v>
      </c>
      <c r="BF35" s="328"/>
      <c r="BG35" s="200"/>
      <c r="BH35" s="322"/>
      <c r="BI35" s="323">
        <f t="shared" si="3"/>
        <v>0</v>
      </c>
      <c r="BJ35" s="180"/>
      <c r="BK35" s="448">
        <f t="shared" si="26"/>
        <v>0</v>
      </c>
      <c r="BL35" s="164">
        <f t="shared" si="27"/>
        <v>0</v>
      </c>
      <c r="BM35" s="328"/>
      <c r="BN35" s="200"/>
      <c r="BO35" s="322"/>
      <c r="BP35" s="323">
        <f t="shared" si="4"/>
        <v>0</v>
      </c>
      <c r="BQ35" s="180"/>
      <c r="BR35" s="448">
        <f t="shared" si="28"/>
        <v>0</v>
      </c>
      <c r="BS35" s="164">
        <f t="shared" si="29"/>
        <v>0</v>
      </c>
      <c r="BT35" s="351">
        <f t="shared" si="30"/>
        <v>0</v>
      </c>
      <c r="BU35" s="163">
        <f t="shared" si="30"/>
        <v>0</v>
      </c>
      <c r="BV35" s="164">
        <f t="shared" si="30"/>
        <v>0</v>
      </c>
    </row>
    <row r="36" spans="1:74" s="165" customFormat="1" ht="20.100000000000001" customHeight="1">
      <c r="A36" s="521"/>
      <c r="B36" s="328"/>
      <c r="C36" s="200"/>
      <c r="D36" s="322"/>
      <c r="E36" s="323">
        <f t="shared" si="6"/>
        <v>0</v>
      </c>
      <c r="F36" s="180"/>
      <c r="G36" s="448">
        <f t="shared" si="7"/>
        <v>0</v>
      </c>
      <c r="H36" s="164"/>
      <c r="I36" s="328"/>
      <c r="J36" s="200"/>
      <c r="K36" s="322"/>
      <c r="L36" s="323">
        <f t="shared" si="0"/>
        <v>0</v>
      </c>
      <c r="M36" s="180"/>
      <c r="N36" s="448">
        <f t="shared" si="8"/>
        <v>0</v>
      </c>
      <c r="O36" s="164">
        <f t="shared" si="9"/>
        <v>0</v>
      </c>
      <c r="P36" s="328"/>
      <c r="Q36" s="200"/>
      <c r="R36" s="322"/>
      <c r="S36" s="323">
        <f t="shared" si="10"/>
        <v>0</v>
      </c>
      <c r="T36" s="180"/>
      <c r="U36" s="448">
        <f t="shared" si="11"/>
        <v>0</v>
      </c>
      <c r="V36" s="164">
        <f t="shared" si="12"/>
        <v>0</v>
      </c>
      <c r="W36" s="328"/>
      <c r="X36" s="200"/>
      <c r="Y36" s="322"/>
      <c r="Z36" s="323">
        <f t="shared" si="13"/>
        <v>0</v>
      </c>
      <c r="AA36" s="180"/>
      <c r="AB36" s="448">
        <f t="shared" si="14"/>
        <v>0</v>
      </c>
      <c r="AC36" s="164">
        <f t="shared" si="15"/>
        <v>0</v>
      </c>
      <c r="AD36" s="328"/>
      <c r="AE36" s="200"/>
      <c r="AF36" s="322"/>
      <c r="AG36" s="323">
        <f t="shared" si="16"/>
        <v>0</v>
      </c>
      <c r="AH36" s="180"/>
      <c r="AI36" s="448">
        <f t="shared" si="17"/>
        <v>0</v>
      </c>
      <c r="AJ36" s="164">
        <f t="shared" si="18"/>
        <v>0</v>
      </c>
      <c r="AK36" s="328"/>
      <c r="AL36" s="200"/>
      <c r="AM36" s="322"/>
      <c r="AN36" s="323">
        <f t="shared" si="19"/>
        <v>0</v>
      </c>
      <c r="AO36" s="180"/>
      <c r="AP36" s="448">
        <f t="shared" si="20"/>
        <v>0</v>
      </c>
      <c r="AQ36" s="164">
        <f t="shared" si="21"/>
        <v>0</v>
      </c>
      <c r="AR36" s="328"/>
      <c r="AS36" s="200"/>
      <c r="AT36" s="322"/>
      <c r="AU36" s="323">
        <f t="shared" si="1"/>
        <v>0</v>
      </c>
      <c r="AV36" s="180"/>
      <c r="AW36" s="448">
        <f t="shared" si="22"/>
        <v>0</v>
      </c>
      <c r="AX36" s="164">
        <f t="shared" si="23"/>
        <v>0</v>
      </c>
      <c r="AY36" s="328"/>
      <c r="AZ36" s="200"/>
      <c r="BA36" s="322"/>
      <c r="BB36" s="323">
        <f t="shared" si="2"/>
        <v>0</v>
      </c>
      <c r="BC36" s="180"/>
      <c r="BD36" s="448">
        <f t="shared" si="24"/>
        <v>0</v>
      </c>
      <c r="BE36" s="164">
        <f t="shared" si="25"/>
        <v>0</v>
      </c>
      <c r="BF36" s="328"/>
      <c r="BG36" s="200"/>
      <c r="BH36" s="322"/>
      <c r="BI36" s="323">
        <f t="shared" si="3"/>
        <v>0</v>
      </c>
      <c r="BJ36" s="180"/>
      <c r="BK36" s="448">
        <f t="shared" si="26"/>
        <v>0</v>
      </c>
      <c r="BL36" s="164">
        <f t="shared" si="27"/>
        <v>0</v>
      </c>
      <c r="BM36" s="328"/>
      <c r="BN36" s="200"/>
      <c r="BO36" s="322"/>
      <c r="BP36" s="323">
        <f t="shared" si="4"/>
        <v>0</v>
      </c>
      <c r="BQ36" s="180"/>
      <c r="BR36" s="448">
        <f t="shared" si="28"/>
        <v>0</v>
      </c>
      <c r="BS36" s="164">
        <f t="shared" si="29"/>
        <v>0</v>
      </c>
      <c r="BT36" s="351">
        <f t="shared" si="30"/>
        <v>0</v>
      </c>
      <c r="BU36" s="163">
        <f t="shared" si="30"/>
        <v>0</v>
      </c>
      <c r="BV36" s="164">
        <f t="shared" si="30"/>
        <v>0</v>
      </c>
    </row>
    <row r="37" spans="1:74" s="165" customFormat="1" ht="20.100000000000001" customHeight="1">
      <c r="A37" s="521"/>
      <c r="B37" s="328"/>
      <c r="C37" s="200"/>
      <c r="D37" s="322"/>
      <c r="E37" s="323">
        <f t="shared" si="6"/>
        <v>0</v>
      </c>
      <c r="F37" s="180"/>
      <c r="G37" s="448">
        <f t="shared" si="7"/>
        <v>0</v>
      </c>
      <c r="H37" s="164"/>
      <c r="I37" s="328"/>
      <c r="J37" s="200"/>
      <c r="K37" s="322"/>
      <c r="L37" s="323">
        <f t="shared" si="0"/>
        <v>0</v>
      </c>
      <c r="M37" s="180"/>
      <c r="N37" s="448">
        <f t="shared" si="8"/>
        <v>0</v>
      </c>
      <c r="O37" s="164">
        <f t="shared" si="9"/>
        <v>0</v>
      </c>
      <c r="P37" s="328"/>
      <c r="Q37" s="200"/>
      <c r="R37" s="322"/>
      <c r="S37" s="323">
        <f t="shared" si="10"/>
        <v>0</v>
      </c>
      <c r="T37" s="180"/>
      <c r="U37" s="448">
        <f t="shared" si="11"/>
        <v>0</v>
      </c>
      <c r="V37" s="164">
        <f t="shared" si="12"/>
        <v>0</v>
      </c>
      <c r="W37" s="328"/>
      <c r="X37" s="200"/>
      <c r="Y37" s="322"/>
      <c r="Z37" s="323">
        <f t="shared" si="13"/>
        <v>0</v>
      </c>
      <c r="AA37" s="180"/>
      <c r="AB37" s="448">
        <f t="shared" si="14"/>
        <v>0</v>
      </c>
      <c r="AC37" s="164">
        <f t="shared" si="15"/>
        <v>0</v>
      </c>
      <c r="AD37" s="328"/>
      <c r="AE37" s="200"/>
      <c r="AF37" s="322"/>
      <c r="AG37" s="323">
        <f t="shared" si="16"/>
        <v>0</v>
      </c>
      <c r="AH37" s="180"/>
      <c r="AI37" s="448">
        <f t="shared" si="17"/>
        <v>0</v>
      </c>
      <c r="AJ37" s="164">
        <f t="shared" si="18"/>
        <v>0</v>
      </c>
      <c r="AK37" s="328"/>
      <c r="AL37" s="200"/>
      <c r="AM37" s="322"/>
      <c r="AN37" s="323">
        <f t="shared" si="19"/>
        <v>0</v>
      </c>
      <c r="AO37" s="180"/>
      <c r="AP37" s="448">
        <f t="shared" si="20"/>
        <v>0</v>
      </c>
      <c r="AQ37" s="164">
        <f t="shared" si="21"/>
        <v>0</v>
      </c>
      <c r="AR37" s="328"/>
      <c r="AS37" s="200"/>
      <c r="AT37" s="322"/>
      <c r="AU37" s="323">
        <f t="shared" si="1"/>
        <v>0</v>
      </c>
      <c r="AV37" s="180"/>
      <c r="AW37" s="448">
        <f t="shared" si="22"/>
        <v>0</v>
      </c>
      <c r="AX37" s="164">
        <f t="shared" si="23"/>
        <v>0</v>
      </c>
      <c r="AY37" s="328"/>
      <c r="AZ37" s="200"/>
      <c r="BA37" s="322"/>
      <c r="BB37" s="323">
        <f t="shared" si="2"/>
        <v>0</v>
      </c>
      <c r="BC37" s="180"/>
      <c r="BD37" s="448">
        <f t="shared" si="24"/>
        <v>0</v>
      </c>
      <c r="BE37" s="164">
        <f t="shared" si="25"/>
        <v>0</v>
      </c>
      <c r="BF37" s="328"/>
      <c r="BG37" s="200"/>
      <c r="BH37" s="322"/>
      <c r="BI37" s="323">
        <f t="shared" si="3"/>
        <v>0</v>
      </c>
      <c r="BJ37" s="180"/>
      <c r="BK37" s="448">
        <f t="shared" si="26"/>
        <v>0</v>
      </c>
      <c r="BL37" s="164">
        <f t="shared" si="27"/>
        <v>0</v>
      </c>
      <c r="BM37" s="328"/>
      <c r="BN37" s="200"/>
      <c r="BO37" s="322"/>
      <c r="BP37" s="323">
        <f t="shared" si="4"/>
        <v>0</v>
      </c>
      <c r="BQ37" s="180"/>
      <c r="BR37" s="448">
        <f t="shared" si="28"/>
        <v>0</v>
      </c>
      <c r="BS37" s="164">
        <f t="shared" si="29"/>
        <v>0</v>
      </c>
      <c r="BT37" s="351">
        <f t="shared" si="30"/>
        <v>0</v>
      </c>
      <c r="BU37" s="163">
        <f t="shared" si="30"/>
        <v>0</v>
      </c>
      <c r="BV37" s="164">
        <f t="shared" si="30"/>
        <v>0</v>
      </c>
    </row>
    <row r="38" spans="1:74" s="165" customFormat="1" ht="20.100000000000001" customHeight="1">
      <c r="A38" s="521"/>
      <c r="B38" s="328"/>
      <c r="C38" s="200"/>
      <c r="D38" s="322"/>
      <c r="E38" s="323">
        <f t="shared" si="6"/>
        <v>0</v>
      </c>
      <c r="F38" s="180"/>
      <c r="G38" s="448">
        <f t="shared" si="7"/>
        <v>0</v>
      </c>
      <c r="H38" s="164"/>
      <c r="I38" s="328"/>
      <c r="J38" s="200"/>
      <c r="K38" s="322"/>
      <c r="L38" s="323">
        <f t="shared" si="0"/>
        <v>0</v>
      </c>
      <c r="M38" s="180"/>
      <c r="N38" s="448">
        <f t="shared" si="8"/>
        <v>0</v>
      </c>
      <c r="O38" s="164">
        <f t="shared" si="9"/>
        <v>0</v>
      </c>
      <c r="P38" s="328"/>
      <c r="Q38" s="200"/>
      <c r="R38" s="322"/>
      <c r="S38" s="323">
        <f t="shared" si="10"/>
        <v>0</v>
      </c>
      <c r="T38" s="180"/>
      <c r="U38" s="448">
        <f t="shared" si="11"/>
        <v>0</v>
      </c>
      <c r="V38" s="164">
        <f t="shared" si="12"/>
        <v>0</v>
      </c>
      <c r="W38" s="328"/>
      <c r="X38" s="200"/>
      <c r="Y38" s="322"/>
      <c r="Z38" s="323">
        <f t="shared" si="13"/>
        <v>0</v>
      </c>
      <c r="AA38" s="180"/>
      <c r="AB38" s="448">
        <f t="shared" si="14"/>
        <v>0</v>
      </c>
      <c r="AC38" s="164">
        <f t="shared" si="15"/>
        <v>0</v>
      </c>
      <c r="AD38" s="328"/>
      <c r="AE38" s="200"/>
      <c r="AF38" s="322"/>
      <c r="AG38" s="323">
        <f t="shared" si="16"/>
        <v>0</v>
      </c>
      <c r="AH38" s="180"/>
      <c r="AI38" s="448">
        <f t="shared" si="17"/>
        <v>0</v>
      </c>
      <c r="AJ38" s="164">
        <f t="shared" si="18"/>
        <v>0</v>
      </c>
      <c r="AK38" s="328"/>
      <c r="AL38" s="200"/>
      <c r="AM38" s="322"/>
      <c r="AN38" s="323">
        <f t="shared" si="19"/>
        <v>0</v>
      </c>
      <c r="AO38" s="180"/>
      <c r="AP38" s="448">
        <f t="shared" si="20"/>
        <v>0</v>
      </c>
      <c r="AQ38" s="164">
        <f t="shared" si="21"/>
        <v>0</v>
      </c>
      <c r="AR38" s="328"/>
      <c r="AS38" s="200"/>
      <c r="AT38" s="322"/>
      <c r="AU38" s="323">
        <f t="shared" si="1"/>
        <v>0</v>
      </c>
      <c r="AV38" s="180"/>
      <c r="AW38" s="448">
        <f t="shared" si="22"/>
        <v>0</v>
      </c>
      <c r="AX38" s="164">
        <f t="shared" si="23"/>
        <v>0</v>
      </c>
      <c r="AY38" s="328"/>
      <c r="AZ38" s="200"/>
      <c r="BA38" s="322"/>
      <c r="BB38" s="323">
        <f t="shared" si="2"/>
        <v>0</v>
      </c>
      <c r="BC38" s="180"/>
      <c r="BD38" s="448">
        <f t="shared" si="24"/>
        <v>0</v>
      </c>
      <c r="BE38" s="164">
        <f t="shared" si="25"/>
        <v>0</v>
      </c>
      <c r="BF38" s="328"/>
      <c r="BG38" s="200"/>
      <c r="BH38" s="322"/>
      <c r="BI38" s="323">
        <f t="shared" si="3"/>
        <v>0</v>
      </c>
      <c r="BJ38" s="180"/>
      <c r="BK38" s="448">
        <f t="shared" si="26"/>
        <v>0</v>
      </c>
      <c r="BL38" s="164">
        <f t="shared" si="27"/>
        <v>0</v>
      </c>
      <c r="BM38" s="328"/>
      <c r="BN38" s="200"/>
      <c r="BO38" s="322"/>
      <c r="BP38" s="323">
        <f t="shared" si="4"/>
        <v>0</v>
      </c>
      <c r="BQ38" s="180"/>
      <c r="BR38" s="448">
        <f t="shared" si="28"/>
        <v>0</v>
      </c>
      <c r="BS38" s="164">
        <f t="shared" si="29"/>
        <v>0</v>
      </c>
      <c r="BT38" s="351">
        <f t="shared" si="30"/>
        <v>0</v>
      </c>
      <c r="BU38" s="163">
        <f t="shared" si="30"/>
        <v>0</v>
      </c>
      <c r="BV38" s="164">
        <f t="shared" si="30"/>
        <v>0</v>
      </c>
    </row>
    <row r="39" spans="1:74" s="165" customFormat="1" ht="20.100000000000001" customHeight="1">
      <c r="A39" s="521"/>
      <c r="B39" s="328"/>
      <c r="C39" s="200"/>
      <c r="D39" s="322"/>
      <c r="E39" s="323">
        <f t="shared" si="6"/>
        <v>0</v>
      </c>
      <c r="F39" s="180"/>
      <c r="G39" s="448">
        <f t="shared" si="7"/>
        <v>0</v>
      </c>
      <c r="H39" s="164"/>
      <c r="I39" s="328"/>
      <c r="J39" s="200"/>
      <c r="K39" s="322"/>
      <c r="L39" s="323">
        <f t="shared" si="0"/>
        <v>0</v>
      </c>
      <c r="M39" s="180"/>
      <c r="N39" s="448">
        <f t="shared" si="8"/>
        <v>0</v>
      </c>
      <c r="O39" s="164">
        <f t="shared" si="9"/>
        <v>0</v>
      </c>
      <c r="P39" s="328"/>
      <c r="Q39" s="200"/>
      <c r="R39" s="322"/>
      <c r="S39" s="323">
        <f t="shared" si="10"/>
        <v>0</v>
      </c>
      <c r="T39" s="180"/>
      <c r="U39" s="448">
        <f t="shared" si="11"/>
        <v>0</v>
      </c>
      <c r="V39" s="164">
        <f t="shared" si="12"/>
        <v>0</v>
      </c>
      <c r="W39" s="328"/>
      <c r="X39" s="200"/>
      <c r="Y39" s="322"/>
      <c r="Z39" s="323">
        <f t="shared" si="13"/>
        <v>0</v>
      </c>
      <c r="AA39" s="180"/>
      <c r="AB39" s="448">
        <f t="shared" si="14"/>
        <v>0</v>
      </c>
      <c r="AC39" s="164">
        <f t="shared" si="15"/>
        <v>0</v>
      </c>
      <c r="AD39" s="328"/>
      <c r="AE39" s="200"/>
      <c r="AF39" s="322"/>
      <c r="AG39" s="323">
        <f t="shared" si="16"/>
        <v>0</v>
      </c>
      <c r="AH39" s="180"/>
      <c r="AI39" s="448">
        <f t="shared" si="17"/>
        <v>0</v>
      </c>
      <c r="AJ39" s="164">
        <f t="shared" si="18"/>
        <v>0</v>
      </c>
      <c r="AK39" s="328"/>
      <c r="AL39" s="200"/>
      <c r="AM39" s="322"/>
      <c r="AN39" s="323">
        <f t="shared" si="19"/>
        <v>0</v>
      </c>
      <c r="AO39" s="180"/>
      <c r="AP39" s="448">
        <f t="shared" si="20"/>
        <v>0</v>
      </c>
      <c r="AQ39" s="164">
        <f t="shared" si="21"/>
        <v>0</v>
      </c>
      <c r="AR39" s="328"/>
      <c r="AS39" s="200"/>
      <c r="AT39" s="322"/>
      <c r="AU39" s="323">
        <f t="shared" si="1"/>
        <v>0</v>
      </c>
      <c r="AV39" s="180"/>
      <c r="AW39" s="448">
        <f t="shared" si="22"/>
        <v>0</v>
      </c>
      <c r="AX39" s="164">
        <f t="shared" si="23"/>
        <v>0</v>
      </c>
      <c r="AY39" s="328"/>
      <c r="AZ39" s="200"/>
      <c r="BA39" s="322"/>
      <c r="BB39" s="323">
        <f t="shared" si="2"/>
        <v>0</v>
      </c>
      <c r="BC39" s="180"/>
      <c r="BD39" s="448">
        <f t="shared" si="24"/>
        <v>0</v>
      </c>
      <c r="BE39" s="164">
        <f t="shared" si="25"/>
        <v>0</v>
      </c>
      <c r="BF39" s="328"/>
      <c r="BG39" s="200"/>
      <c r="BH39" s="322"/>
      <c r="BI39" s="323">
        <f t="shared" si="3"/>
        <v>0</v>
      </c>
      <c r="BJ39" s="180"/>
      <c r="BK39" s="448">
        <f t="shared" si="26"/>
        <v>0</v>
      </c>
      <c r="BL39" s="164">
        <f t="shared" si="27"/>
        <v>0</v>
      </c>
      <c r="BM39" s="328"/>
      <c r="BN39" s="200"/>
      <c r="BO39" s="322"/>
      <c r="BP39" s="323">
        <f t="shared" si="4"/>
        <v>0</v>
      </c>
      <c r="BQ39" s="180"/>
      <c r="BR39" s="448">
        <f t="shared" si="28"/>
        <v>0</v>
      </c>
      <c r="BS39" s="164">
        <f t="shared" si="29"/>
        <v>0</v>
      </c>
      <c r="BT39" s="351">
        <f t="shared" si="30"/>
        <v>0</v>
      </c>
      <c r="BU39" s="163">
        <f t="shared" si="30"/>
        <v>0</v>
      </c>
      <c r="BV39" s="164">
        <f t="shared" si="30"/>
        <v>0</v>
      </c>
    </row>
    <row r="40" spans="1:74" s="165" customFormat="1" ht="20.100000000000001" customHeight="1">
      <c r="A40" s="521"/>
      <c r="B40" s="328"/>
      <c r="C40" s="200"/>
      <c r="D40" s="322"/>
      <c r="E40" s="323">
        <f t="shared" si="6"/>
        <v>0</v>
      </c>
      <c r="F40" s="180"/>
      <c r="G40" s="448">
        <f t="shared" si="7"/>
        <v>0</v>
      </c>
      <c r="H40" s="164"/>
      <c r="I40" s="328"/>
      <c r="J40" s="200"/>
      <c r="K40" s="322"/>
      <c r="L40" s="323">
        <f t="shared" si="0"/>
        <v>0</v>
      </c>
      <c r="M40" s="180"/>
      <c r="N40" s="448">
        <f t="shared" si="8"/>
        <v>0</v>
      </c>
      <c r="O40" s="164">
        <f t="shared" si="9"/>
        <v>0</v>
      </c>
      <c r="P40" s="328"/>
      <c r="Q40" s="200"/>
      <c r="R40" s="322"/>
      <c r="S40" s="323">
        <f t="shared" si="10"/>
        <v>0</v>
      </c>
      <c r="T40" s="180"/>
      <c r="U40" s="448">
        <f t="shared" si="11"/>
        <v>0</v>
      </c>
      <c r="V40" s="164">
        <f t="shared" si="12"/>
        <v>0</v>
      </c>
      <c r="W40" s="328"/>
      <c r="X40" s="200"/>
      <c r="Y40" s="322"/>
      <c r="Z40" s="323">
        <f t="shared" si="13"/>
        <v>0</v>
      </c>
      <c r="AA40" s="180"/>
      <c r="AB40" s="448">
        <f t="shared" si="14"/>
        <v>0</v>
      </c>
      <c r="AC40" s="164">
        <f t="shared" si="15"/>
        <v>0</v>
      </c>
      <c r="AD40" s="328"/>
      <c r="AE40" s="200"/>
      <c r="AF40" s="322"/>
      <c r="AG40" s="323">
        <f t="shared" si="16"/>
        <v>0</v>
      </c>
      <c r="AH40" s="180"/>
      <c r="AI40" s="448">
        <f t="shared" si="17"/>
        <v>0</v>
      </c>
      <c r="AJ40" s="164">
        <f t="shared" si="18"/>
        <v>0</v>
      </c>
      <c r="AK40" s="328"/>
      <c r="AL40" s="200"/>
      <c r="AM40" s="322"/>
      <c r="AN40" s="323">
        <f t="shared" si="19"/>
        <v>0</v>
      </c>
      <c r="AO40" s="180"/>
      <c r="AP40" s="448">
        <f t="shared" si="20"/>
        <v>0</v>
      </c>
      <c r="AQ40" s="164">
        <f t="shared" si="21"/>
        <v>0</v>
      </c>
      <c r="AR40" s="328"/>
      <c r="AS40" s="200"/>
      <c r="AT40" s="322"/>
      <c r="AU40" s="323">
        <f t="shared" si="1"/>
        <v>0</v>
      </c>
      <c r="AV40" s="180"/>
      <c r="AW40" s="448">
        <f t="shared" si="22"/>
        <v>0</v>
      </c>
      <c r="AX40" s="164">
        <f t="shared" si="23"/>
        <v>0</v>
      </c>
      <c r="AY40" s="328"/>
      <c r="AZ40" s="200"/>
      <c r="BA40" s="322"/>
      <c r="BB40" s="323">
        <f t="shared" si="2"/>
        <v>0</v>
      </c>
      <c r="BC40" s="180"/>
      <c r="BD40" s="448">
        <f t="shared" si="24"/>
        <v>0</v>
      </c>
      <c r="BE40" s="164">
        <f t="shared" si="25"/>
        <v>0</v>
      </c>
      <c r="BF40" s="328"/>
      <c r="BG40" s="200"/>
      <c r="BH40" s="322"/>
      <c r="BI40" s="323">
        <f t="shared" si="3"/>
        <v>0</v>
      </c>
      <c r="BJ40" s="180"/>
      <c r="BK40" s="448">
        <f t="shared" si="26"/>
        <v>0</v>
      </c>
      <c r="BL40" s="164">
        <f t="shared" si="27"/>
        <v>0</v>
      </c>
      <c r="BM40" s="328"/>
      <c r="BN40" s="200"/>
      <c r="BO40" s="322"/>
      <c r="BP40" s="323">
        <f t="shared" si="4"/>
        <v>0</v>
      </c>
      <c r="BQ40" s="180"/>
      <c r="BR40" s="448">
        <f t="shared" si="28"/>
        <v>0</v>
      </c>
      <c r="BS40" s="164">
        <f t="shared" si="29"/>
        <v>0</v>
      </c>
      <c r="BT40" s="351">
        <f t="shared" si="30"/>
        <v>0</v>
      </c>
      <c r="BU40" s="163">
        <f t="shared" si="30"/>
        <v>0</v>
      </c>
      <c r="BV40" s="164">
        <f t="shared" si="30"/>
        <v>0</v>
      </c>
    </row>
    <row r="41" spans="1:74" s="165" customFormat="1" ht="20.100000000000001" customHeight="1">
      <c r="A41" s="521"/>
      <c r="B41" s="328"/>
      <c r="C41" s="200"/>
      <c r="D41" s="322"/>
      <c r="E41" s="323">
        <f t="shared" si="6"/>
        <v>0</v>
      </c>
      <c r="F41" s="180"/>
      <c r="G41" s="448">
        <f t="shared" si="7"/>
        <v>0</v>
      </c>
      <c r="H41" s="164"/>
      <c r="I41" s="328"/>
      <c r="J41" s="200"/>
      <c r="K41" s="322"/>
      <c r="L41" s="323">
        <f t="shared" si="0"/>
        <v>0</v>
      </c>
      <c r="M41" s="180"/>
      <c r="N41" s="448">
        <f t="shared" si="8"/>
        <v>0</v>
      </c>
      <c r="O41" s="164">
        <f t="shared" si="9"/>
        <v>0</v>
      </c>
      <c r="P41" s="328"/>
      <c r="Q41" s="200"/>
      <c r="R41" s="322"/>
      <c r="S41" s="323">
        <f t="shared" si="10"/>
        <v>0</v>
      </c>
      <c r="T41" s="180"/>
      <c r="U41" s="448">
        <f t="shared" si="11"/>
        <v>0</v>
      </c>
      <c r="V41" s="164">
        <f t="shared" si="12"/>
        <v>0</v>
      </c>
      <c r="W41" s="328"/>
      <c r="X41" s="200"/>
      <c r="Y41" s="322"/>
      <c r="Z41" s="323">
        <f t="shared" si="13"/>
        <v>0</v>
      </c>
      <c r="AA41" s="180"/>
      <c r="AB41" s="448">
        <f t="shared" si="14"/>
        <v>0</v>
      </c>
      <c r="AC41" s="164">
        <f t="shared" si="15"/>
        <v>0</v>
      </c>
      <c r="AD41" s="328"/>
      <c r="AE41" s="200"/>
      <c r="AF41" s="322"/>
      <c r="AG41" s="323">
        <f t="shared" si="16"/>
        <v>0</v>
      </c>
      <c r="AH41" s="180"/>
      <c r="AI41" s="448">
        <f t="shared" si="17"/>
        <v>0</v>
      </c>
      <c r="AJ41" s="164">
        <f t="shared" si="18"/>
        <v>0</v>
      </c>
      <c r="AK41" s="328"/>
      <c r="AL41" s="200"/>
      <c r="AM41" s="322"/>
      <c r="AN41" s="323">
        <f t="shared" si="19"/>
        <v>0</v>
      </c>
      <c r="AO41" s="180"/>
      <c r="AP41" s="448">
        <f t="shared" si="20"/>
        <v>0</v>
      </c>
      <c r="AQ41" s="164">
        <f t="shared" si="21"/>
        <v>0</v>
      </c>
      <c r="AR41" s="328"/>
      <c r="AS41" s="200"/>
      <c r="AT41" s="322"/>
      <c r="AU41" s="323">
        <f t="shared" si="1"/>
        <v>0</v>
      </c>
      <c r="AV41" s="180"/>
      <c r="AW41" s="448">
        <f t="shared" si="22"/>
        <v>0</v>
      </c>
      <c r="AX41" s="164">
        <f t="shared" si="23"/>
        <v>0</v>
      </c>
      <c r="AY41" s="328"/>
      <c r="AZ41" s="200"/>
      <c r="BA41" s="322"/>
      <c r="BB41" s="323">
        <f t="shared" si="2"/>
        <v>0</v>
      </c>
      <c r="BC41" s="180"/>
      <c r="BD41" s="448">
        <f t="shared" si="24"/>
        <v>0</v>
      </c>
      <c r="BE41" s="164">
        <f t="shared" si="25"/>
        <v>0</v>
      </c>
      <c r="BF41" s="328"/>
      <c r="BG41" s="200"/>
      <c r="BH41" s="322"/>
      <c r="BI41" s="323">
        <f t="shared" si="3"/>
        <v>0</v>
      </c>
      <c r="BJ41" s="180"/>
      <c r="BK41" s="448">
        <f t="shared" si="26"/>
        <v>0</v>
      </c>
      <c r="BL41" s="164">
        <f t="shared" si="27"/>
        <v>0</v>
      </c>
      <c r="BM41" s="328"/>
      <c r="BN41" s="200"/>
      <c r="BO41" s="322"/>
      <c r="BP41" s="323">
        <f t="shared" si="4"/>
        <v>0</v>
      </c>
      <c r="BQ41" s="180"/>
      <c r="BR41" s="448">
        <f t="shared" si="28"/>
        <v>0</v>
      </c>
      <c r="BS41" s="164">
        <f t="shared" si="29"/>
        <v>0</v>
      </c>
      <c r="BT41" s="351">
        <f t="shared" si="30"/>
        <v>0</v>
      </c>
      <c r="BU41" s="163">
        <f t="shared" si="30"/>
        <v>0</v>
      </c>
      <c r="BV41" s="164">
        <f t="shared" si="30"/>
        <v>0</v>
      </c>
    </row>
    <row r="42" spans="1:74" s="165" customFormat="1" ht="20.100000000000001" customHeight="1">
      <c r="A42" s="521"/>
      <c r="B42" s="328"/>
      <c r="C42" s="200"/>
      <c r="D42" s="322"/>
      <c r="E42" s="323">
        <f t="shared" si="6"/>
        <v>0</v>
      </c>
      <c r="F42" s="180"/>
      <c r="G42" s="448">
        <f t="shared" si="7"/>
        <v>0</v>
      </c>
      <c r="H42" s="164"/>
      <c r="I42" s="328"/>
      <c r="J42" s="200"/>
      <c r="K42" s="322"/>
      <c r="L42" s="323">
        <f t="shared" si="0"/>
        <v>0</v>
      </c>
      <c r="M42" s="180"/>
      <c r="N42" s="448">
        <f t="shared" si="8"/>
        <v>0</v>
      </c>
      <c r="O42" s="164">
        <f t="shared" si="9"/>
        <v>0</v>
      </c>
      <c r="P42" s="328"/>
      <c r="Q42" s="200"/>
      <c r="R42" s="322"/>
      <c r="S42" s="323">
        <f t="shared" si="10"/>
        <v>0</v>
      </c>
      <c r="T42" s="180"/>
      <c r="U42" s="448">
        <f t="shared" si="11"/>
        <v>0</v>
      </c>
      <c r="V42" s="164">
        <f t="shared" si="12"/>
        <v>0</v>
      </c>
      <c r="W42" s="328"/>
      <c r="X42" s="200"/>
      <c r="Y42" s="322"/>
      <c r="Z42" s="323">
        <f t="shared" si="13"/>
        <v>0</v>
      </c>
      <c r="AA42" s="180"/>
      <c r="AB42" s="448">
        <f t="shared" si="14"/>
        <v>0</v>
      </c>
      <c r="AC42" s="164">
        <f t="shared" si="15"/>
        <v>0</v>
      </c>
      <c r="AD42" s="328"/>
      <c r="AE42" s="200"/>
      <c r="AF42" s="322"/>
      <c r="AG42" s="323">
        <f t="shared" si="16"/>
        <v>0</v>
      </c>
      <c r="AH42" s="180"/>
      <c r="AI42" s="448">
        <f t="shared" si="17"/>
        <v>0</v>
      </c>
      <c r="AJ42" s="164">
        <f t="shared" si="18"/>
        <v>0</v>
      </c>
      <c r="AK42" s="328"/>
      <c r="AL42" s="200"/>
      <c r="AM42" s="322"/>
      <c r="AN42" s="323">
        <f t="shared" si="19"/>
        <v>0</v>
      </c>
      <c r="AO42" s="180"/>
      <c r="AP42" s="448">
        <f t="shared" si="20"/>
        <v>0</v>
      </c>
      <c r="AQ42" s="164">
        <f t="shared" si="21"/>
        <v>0</v>
      </c>
      <c r="AR42" s="328"/>
      <c r="AS42" s="200"/>
      <c r="AT42" s="322"/>
      <c r="AU42" s="323">
        <f t="shared" si="1"/>
        <v>0</v>
      </c>
      <c r="AV42" s="180"/>
      <c r="AW42" s="448">
        <f t="shared" si="22"/>
        <v>0</v>
      </c>
      <c r="AX42" s="164">
        <f t="shared" si="23"/>
        <v>0</v>
      </c>
      <c r="AY42" s="328"/>
      <c r="AZ42" s="200"/>
      <c r="BA42" s="322"/>
      <c r="BB42" s="323">
        <f t="shared" si="2"/>
        <v>0</v>
      </c>
      <c r="BC42" s="180"/>
      <c r="BD42" s="448">
        <f t="shared" si="24"/>
        <v>0</v>
      </c>
      <c r="BE42" s="164">
        <f t="shared" si="25"/>
        <v>0</v>
      </c>
      <c r="BF42" s="328"/>
      <c r="BG42" s="200"/>
      <c r="BH42" s="322"/>
      <c r="BI42" s="323">
        <f t="shared" si="3"/>
        <v>0</v>
      </c>
      <c r="BJ42" s="180"/>
      <c r="BK42" s="448">
        <f t="shared" si="26"/>
        <v>0</v>
      </c>
      <c r="BL42" s="164">
        <f t="shared" si="27"/>
        <v>0</v>
      </c>
      <c r="BM42" s="328"/>
      <c r="BN42" s="200"/>
      <c r="BO42" s="322"/>
      <c r="BP42" s="323">
        <f t="shared" si="4"/>
        <v>0</v>
      </c>
      <c r="BQ42" s="180"/>
      <c r="BR42" s="448">
        <f t="shared" si="28"/>
        <v>0</v>
      </c>
      <c r="BS42" s="164">
        <f t="shared" si="29"/>
        <v>0</v>
      </c>
      <c r="BT42" s="351">
        <f t="shared" si="30"/>
        <v>0</v>
      </c>
      <c r="BU42" s="163">
        <f t="shared" si="30"/>
        <v>0</v>
      </c>
      <c r="BV42" s="164">
        <f t="shared" si="30"/>
        <v>0</v>
      </c>
    </row>
    <row r="43" spans="1:74" s="165" customFormat="1" ht="20.100000000000001" customHeight="1">
      <c r="A43" s="521"/>
      <c r="B43" s="328"/>
      <c r="C43" s="200"/>
      <c r="D43" s="322"/>
      <c r="E43" s="323">
        <f t="shared" si="6"/>
        <v>0</v>
      </c>
      <c r="F43" s="180"/>
      <c r="G43" s="448">
        <f t="shared" si="7"/>
        <v>0</v>
      </c>
      <c r="H43" s="164"/>
      <c r="I43" s="328"/>
      <c r="J43" s="200"/>
      <c r="K43" s="322"/>
      <c r="L43" s="323">
        <f t="shared" si="0"/>
        <v>0</v>
      </c>
      <c r="M43" s="180"/>
      <c r="N43" s="448">
        <f t="shared" si="8"/>
        <v>0</v>
      </c>
      <c r="O43" s="164">
        <f t="shared" si="9"/>
        <v>0</v>
      </c>
      <c r="P43" s="328"/>
      <c r="Q43" s="200"/>
      <c r="R43" s="322"/>
      <c r="S43" s="323">
        <f t="shared" si="10"/>
        <v>0</v>
      </c>
      <c r="T43" s="180"/>
      <c r="U43" s="448">
        <f t="shared" si="11"/>
        <v>0</v>
      </c>
      <c r="V43" s="164">
        <f t="shared" si="12"/>
        <v>0</v>
      </c>
      <c r="W43" s="328"/>
      <c r="X43" s="200"/>
      <c r="Y43" s="322"/>
      <c r="Z43" s="323">
        <f t="shared" si="13"/>
        <v>0</v>
      </c>
      <c r="AA43" s="180"/>
      <c r="AB43" s="448">
        <f t="shared" si="14"/>
        <v>0</v>
      </c>
      <c r="AC43" s="164">
        <f t="shared" si="15"/>
        <v>0</v>
      </c>
      <c r="AD43" s="328"/>
      <c r="AE43" s="200"/>
      <c r="AF43" s="322"/>
      <c r="AG43" s="323">
        <f t="shared" si="16"/>
        <v>0</v>
      </c>
      <c r="AH43" s="180"/>
      <c r="AI43" s="448">
        <f t="shared" si="17"/>
        <v>0</v>
      </c>
      <c r="AJ43" s="164">
        <f t="shared" si="18"/>
        <v>0</v>
      </c>
      <c r="AK43" s="328"/>
      <c r="AL43" s="200"/>
      <c r="AM43" s="322"/>
      <c r="AN43" s="323">
        <f t="shared" si="19"/>
        <v>0</v>
      </c>
      <c r="AO43" s="180"/>
      <c r="AP43" s="448">
        <f t="shared" si="20"/>
        <v>0</v>
      </c>
      <c r="AQ43" s="164">
        <f t="shared" si="21"/>
        <v>0</v>
      </c>
      <c r="AR43" s="328"/>
      <c r="AS43" s="200"/>
      <c r="AT43" s="322"/>
      <c r="AU43" s="323">
        <f t="shared" si="1"/>
        <v>0</v>
      </c>
      <c r="AV43" s="180"/>
      <c r="AW43" s="448">
        <f t="shared" si="22"/>
        <v>0</v>
      </c>
      <c r="AX43" s="164">
        <f t="shared" si="23"/>
        <v>0</v>
      </c>
      <c r="AY43" s="328"/>
      <c r="AZ43" s="200"/>
      <c r="BA43" s="322"/>
      <c r="BB43" s="323">
        <f t="shared" si="2"/>
        <v>0</v>
      </c>
      <c r="BC43" s="180"/>
      <c r="BD43" s="448">
        <f t="shared" si="24"/>
        <v>0</v>
      </c>
      <c r="BE43" s="164">
        <f t="shared" si="25"/>
        <v>0</v>
      </c>
      <c r="BF43" s="328"/>
      <c r="BG43" s="200"/>
      <c r="BH43" s="322"/>
      <c r="BI43" s="323">
        <f t="shared" si="3"/>
        <v>0</v>
      </c>
      <c r="BJ43" s="180"/>
      <c r="BK43" s="448">
        <f t="shared" si="26"/>
        <v>0</v>
      </c>
      <c r="BL43" s="164">
        <f t="shared" si="27"/>
        <v>0</v>
      </c>
      <c r="BM43" s="328"/>
      <c r="BN43" s="200"/>
      <c r="BO43" s="322"/>
      <c r="BP43" s="323">
        <f t="shared" si="4"/>
        <v>0</v>
      </c>
      <c r="BQ43" s="180"/>
      <c r="BR43" s="448">
        <f t="shared" si="28"/>
        <v>0</v>
      </c>
      <c r="BS43" s="164">
        <f t="shared" si="29"/>
        <v>0</v>
      </c>
      <c r="BT43" s="351">
        <f t="shared" si="30"/>
        <v>0</v>
      </c>
      <c r="BU43" s="163">
        <f t="shared" si="30"/>
        <v>0</v>
      </c>
      <c r="BV43" s="164">
        <f t="shared" si="30"/>
        <v>0</v>
      </c>
    </row>
    <row r="44" spans="1:74" s="165" customFormat="1" ht="20.100000000000001" customHeight="1">
      <c r="A44" s="521"/>
      <c r="B44" s="328"/>
      <c r="C44" s="200"/>
      <c r="D44" s="322"/>
      <c r="E44" s="323">
        <f t="shared" si="6"/>
        <v>0</v>
      </c>
      <c r="F44" s="180"/>
      <c r="G44" s="448">
        <f t="shared" si="7"/>
        <v>0</v>
      </c>
      <c r="H44" s="164"/>
      <c r="I44" s="328"/>
      <c r="J44" s="200"/>
      <c r="K44" s="322"/>
      <c r="L44" s="323">
        <f t="shared" si="0"/>
        <v>0</v>
      </c>
      <c r="M44" s="180"/>
      <c r="N44" s="448">
        <f t="shared" si="8"/>
        <v>0</v>
      </c>
      <c r="O44" s="164">
        <f t="shared" si="9"/>
        <v>0</v>
      </c>
      <c r="P44" s="328"/>
      <c r="Q44" s="200"/>
      <c r="R44" s="322"/>
      <c r="S44" s="323">
        <f t="shared" si="10"/>
        <v>0</v>
      </c>
      <c r="T44" s="180"/>
      <c r="U44" s="448">
        <f t="shared" si="11"/>
        <v>0</v>
      </c>
      <c r="V44" s="164">
        <f t="shared" si="12"/>
        <v>0</v>
      </c>
      <c r="W44" s="328"/>
      <c r="X44" s="200"/>
      <c r="Y44" s="322"/>
      <c r="Z44" s="323">
        <f t="shared" si="13"/>
        <v>0</v>
      </c>
      <c r="AA44" s="180"/>
      <c r="AB44" s="448">
        <f t="shared" si="14"/>
        <v>0</v>
      </c>
      <c r="AC44" s="164">
        <f t="shared" si="15"/>
        <v>0</v>
      </c>
      <c r="AD44" s="328"/>
      <c r="AE44" s="200"/>
      <c r="AF44" s="322"/>
      <c r="AG44" s="323">
        <f t="shared" si="16"/>
        <v>0</v>
      </c>
      <c r="AH44" s="180"/>
      <c r="AI44" s="448">
        <f t="shared" si="17"/>
        <v>0</v>
      </c>
      <c r="AJ44" s="164">
        <f t="shared" si="18"/>
        <v>0</v>
      </c>
      <c r="AK44" s="328"/>
      <c r="AL44" s="200"/>
      <c r="AM44" s="322"/>
      <c r="AN44" s="323">
        <f t="shared" si="19"/>
        <v>0</v>
      </c>
      <c r="AO44" s="180"/>
      <c r="AP44" s="448">
        <f t="shared" si="20"/>
        <v>0</v>
      </c>
      <c r="AQ44" s="164">
        <f t="shared" si="21"/>
        <v>0</v>
      </c>
      <c r="AR44" s="328"/>
      <c r="AS44" s="200"/>
      <c r="AT44" s="322"/>
      <c r="AU44" s="323">
        <f t="shared" si="1"/>
        <v>0</v>
      </c>
      <c r="AV44" s="180"/>
      <c r="AW44" s="448">
        <f t="shared" si="22"/>
        <v>0</v>
      </c>
      <c r="AX44" s="164">
        <f t="shared" si="23"/>
        <v>0</v>
      </c>
      <c r="AY44" s="328"/>
      <c r="AZ44" s="200"/>
      <c r="BA44" s="322"/>
      <c r="BB44" s="323">
        <f t="shared" si="2"/>
        <v>0</v>
      </c>
      <c r="BC44" s="180"/>
      <c r="BD44" s="448">
        <f t="shared" si="24"/>
        <v>0</v>
      </c>
      <c r="BE44" s="164">
        <f t="shared" si="25"/>
        <v>0</v>
      </c>
      <c r="BF44" s="328"/>
      <c r="BG44" s="200"/>
      <c r="BH44" s="322"/>
      <c r="BI44" s="323">
        <f t="shared" si="3"/>
        <v>0</v>
      </c>
      <c r="BJ44" s="180"/>
      <c r="BK44" s="448">
        <f t="shared" si="26"/>
        <v>0</v>
      </c>
      <c r="BL44" s="164">
        <f t="shared" si="27"/>
        <v>0</v>
      </c>
      <c r="BM44" s="328"/>
      <c r="BN44" s="200"/>
      <c r="BO44" s="322"/>
      <c r="BP44" s="323">
        <f t="shared" si="4"/>
        <v>0</v>
      </c>
      <c r="BQ44" s="180"/>
      <c r="BR44" s="448">
        <f t="shared" si="28"/>
        <v>0</v>
      </c>
      <c r="BS44" s="164">
        <f t="shared" si="29"/>
        <v>0</v>
      </c>
      <c r="BT44" s="351">
        <f t="shared" si="30"/>
        <v>0</v>
      </c>
      <c r="BU44" s="163">
        <f t="shared" si="30"/>
        <v>0</v>
      </c>
      <c r="BV44" s="164">
        <f t="shared" si="30"/>
        <v>0</v>
      </c>
    </row>
    <row r="45" spans="1:74" s="165" customFormat="1" ht="20.100000000000001" customHeight="1">
      <c r="A45" s="521"/>
      <c r="B45" s="328"/>
      <c r="C45" s="200"/>
      <c r="D45" s="322"/>
      <c r="E45" s="323">
        <f t="shared" si="6"/>
        <v>0</v>
      </c>
      <c r="F45" s="180"/>
      <c r="G45" s="448">
        <f t="shared" si="7"/>
        <v>0</v>
      </c>
      <c r="H45" s="164"/>
      <c r="I45" s="328"/>
      <c r="J45" s="200"/>
      <c r="K45" s="322"/>
      <c r="L45" s="323">
        <f t="shared" si="0"/>
        <v>0</v>
      </c>
      <c r="M45" s="180"/>
      <c r="N45" s="448">
        <f t="shared" si="8"/>
        <v>0</v>
      </c>
      <c r="O45" s="164">
        <f t="shared" si="9"/>
        <v>0</v>
      </c>
      <c r="P45" s="328"/>
      <c r="Q45" s="200"/>
      <c r="R45" s="322"/>
      <c r="S45" s="323">
        <f t="shared" si="10"/>
        <v>0</v>
      </c>
      <c r="T45" s="180"/>
      <c r="U45" s="448">
        <f t="shared" si="11"/>
        <v>0</v>
      </c>
      <c r="V45" s="164">
        <f t="shared" si="12"/>
        <v>0</v>
      </c>
      <c r="W45" s="328"/>
      <c r="X45" s="200"/>
      <c r="Y45" s="322"/>
      <c r="Z45" s="323">
        <f t="shared" si="13"/>
        <v>0</v>
      </c>
      <c r="AA45" s="180"/>
      <c r="AB45" s="448">
        <f t="shared" si="14"/>
        <v>0</v>
      </c>
      <c r="AC45" s="164">
        <f t="shared" si="15"/>
        <v>0</v>
      </c>
      <c r="AD45" s="328"/>
      <c r="AE45" s="200"/>
      <c r="AF45" s="322"/>
      <c r="AG45" s="323">
        <f t="shared" si="16"/>
        <v>0</v>
      </c>
      <c r="AH45" s="180"/>
      <c r="AI45" s="448">
        <f t="shared" si="17"/>
        <v>0</v>
      </c>
      <c r="AJ45" s="164">
        <f t="shared" si="18"/>
        <v>0</v>
      </c>
      <c r="AK45" s="328"/>
      <c r="AL45" s="200"/>
      <c r="AM45" s="322"/>
      <c r="AN45" s="323">
        <f t="shared" si="19"/>
        <v>0</v>
      </c>
      <c r="AO45" s="180"/>
      <c r="AP45" s="448">
        <f t="shared" si="20"/>
        <v>0</v>
      </c>
      <c r="AQ45" s="164">
        <f t="shared" si="21"/>
        <v>0</v>
      </c>
      <c r="AR45" s="328"/>
      <c r="AS45" s="200"/>
      <c r="AT45" s="322"/>
      <c r="AU45" s="323">
        <f t="shared" si="1"/>
        <v>0</v>
      </c>
      <c r="AV45" s="180"/>
      <c r="AW45" s="448">
        <f t="shared" si="22"/>
        <v>0</v>
      </c>
      <c r="AX45" s="164">
        <f t="shared" si="23"/>
        <v>0</v>
      </c>
      <c r="AY45" s="328"/>
      <c r="AZ45" s="200"/>
      <c r="BA45" s="322"/>
      <c r="BB45" s="323">
        <f t="shared" si="2"/>
        <v>0</v>
      </c>
      <c r="BC45" s="180"/>
      <c r="BD45" s="448">
        <f t="shared" si="24"/>
        <v>0</v>
      </c>
      <c r="BE45" s="164">
        <f t="shared" si="25"/>
        <v>0</v>
      </c>
      <c r="BF45" s="328"/>
      <c r="BG45" s="200"/>
      <c r="BH45" s="322"/>
      <c r="BI45" s="323">
        <f t="shared" si="3"/>
        <v>0</v>
      </c>
      <c r="BJ45" s="180"/>
      <c r="BK45" s="448">
        <f t="shared" si="26"/>
        <v>0</v>
      </c>
      <c r="BL45" s="164">
        <f t="shared" si="27"/>
        <v>0</v>
      </c>
      <c r="BM45" s="328"/>
      <c r="BN45" s="200"/>
      <c r="BO45" s="322"/>
      <c r="BP45" s="323">
        <f t="shared" si="4"/>
        <v>0</v>
      </c>
      <c r="BQ45" s="180"/>
      <c r="BR45" s="448">
        <f t="shared" si="28"/>
        <v>0</v>
      </c>
      <c r="BS45" s="164">
        <f t="shared" si="29"/>
        <v>0</v>
      </c>
      <c r="BT45" s="351">
        <f t="shared" si="30"/>
        <v>0</v>
      </c>
      <c r="BU45" s="163">
        <f t="shared" si="30"/>
        <v>0</v>
      </c>
      <c r="BV45" s="164">
        <f t="shared" si="30"/>
        <v>0</v>
      </c>
    </row>
    <row r="46" spans="1:74" s="165" customFormat="1" ht="20.100000000000001" customHeight="1">
      <c r="A46" s="521"/>
      <c r="B46" s="328"/>
      <c r="C46" s="200"/>
      <c r="D46" s="322"/>
      <c r="E46" s="323">
        <f t="shared" si="6"/>
        <v>0</v>
      </c>
      <c r="F46" s="180"/>
      <c r="G46" s="448">
        <f t="shared" si="7"/>
        <v>0</v>
      </c>
      <c r="H46" s="164"/>
      <c r="I46" s="328"/>
      <c r="J46" s="200"/>
      <c r="K46" s="322"/>
      <c r="L46" s="323">
        <f t="shared" si="0"/>
        <v>0</v>
      </c>
      <c r="M46" s="180"/>
      <c r="N46" s="448">
        <f t="shared" si="8"/>
        <v>0</v>
      </c>
      <c r="O46" s="164">
        <f t="shared" si="9"/>
        <v>0</v>
      </c>
      <c r="P46" s="328"/>
      <c r="Q46" s="200"/>
      <c r="R46" s="322"/>
      <c r="S46" s="323">
        <f t="shared" si="10"/>
        <v>0</v>
      </c>
      <c r="T46" s="180"/>
      <c r="U46" s="448">
        <f t="shared" si="11"/>
        <v>0</v>
      </c>
      <c r="V46" s="164">
        <f t="shared" si="12"/>
        <v>0</v>
      </c>
      <c r="W46" s="328"/>
      <c r="X46" s="200"/>
      <c r="Y46" s="322"/>
      <c r="Z46" s="323">
        <f t="shared" si="13"/>
        <v>0</v>
      </c>
      <c r="AA46" s="180"/>
      <c r="AB46" s="448">
        <f t="shared" si="14"/>
        <v>0</v>
      </c>
      <c r="AC46" s="164">
        <f t="shared" si="15"/>
        <v>0</v>
      </c>
      <c r="AD46" s="328"/>
      <c r="AE46" s="200"/>
      <c r="AF46" s="322"/>
      <c r="AG46" s="323">
        <f t="shared" si="16"/>
        <v>0</v>
      </c>
      <c r="AH46" s="180"/>
      <c r="AI46" s="448">
        <f t="shared" si="17"/>
        <v>0</v>
      </c>
      <c r="AJ46" s="164">
        <f t="shared" si="18"/>
        <v>0</v>
      </c>
      <c r="AK46" s="328"/>
      <c r="AL46" s="200"/>
      <c r="AM46" s="322"/>
      <c r="AN46" s="323">
        <f t="shared" si="19"/>
        <v>0</v>
      </c>
      <c r="AO46" s="180"/>
      <c r="AP46" s="448">
        <f t="shared" si="20"/>
        <v>0</v>
      </c>
      <c r="AQ46" s="164">
        <f t="shared" si="21"/>
        <v>0</v>
      </c>
      <c r="AR46" s="328"/>
      <c r="AS46" s="200"/>
      <c r="AT46" s="322"/>
      <c r="AU46" s="323">
        <f t="shared" si="1"/>
        <v>0</v>
      </c>
      <c r="AV46" s="180"/>
      <c r="AW46" s="448">
        <f t="shared" si="22"/>
        <v>0</v>
      </c>
      <c r="AX46" s="164">
        <f t="shared" si="23"/>
        <v>0</v>
      </c>
      <c r="AY46" s="328"/>
      <c r="AZ46" s="200"/>
      <c r="BA46" s="322"/>
      <c r="BB46" s="323">
        <f t="shared" si="2"/>
        <v>0</v>
      </c>
      <c r="BC46" s="180"/>
      <c r="BD46" s="448">
        <f t="shared" si="24"/>
        <v>0</v>
      </c>
      <c r="BE46" s="164">
        <f t="shared" si="25"/>
        <v>0</v>
      </c>
      <c r="BF46" s="328"/>
      <c r="BG46" s="200"/>
      <c r="BH46" s="322"/>
      <c r="BI46" s="323">
        <f t="shared" si="3"/>
        <v>0</v>
      </c>
      <c r="BJ46" s="180"/>
      <c r="BK46" s="448">
        <f t="shared" si="26"/>
        <v>0</v>
      </c>
      <c r="BL46" s="164">
        <f t="shared" si="27"/>
        <v>0</v>
      </c>
      <c r="BM46" s="328"/>
      <c r="BN46" s="200"/>
      <c r="BO46" s="322"/>
      <c r="BP46" s="323">
        <f t="shared" si="4"/>
        <v>0</v>
      </c>
      <c r="BQ46" s="180"/>
      <c r="BR46" s="448">
        <f t="shared" si="28"/>
        <v>0</v>
      </c>
      <c r="BS46" s="164">
        <f t="shared" si="29"/>
        <v>0</v>
      </c>
      <c r="BT46" s="351">
        <f t="shared" si="30"/>
        <v>0</v>
      </c>
      <c r="BU46" s="163">
        <f t="shared" si="30"/>
        <v>0</v>
      </c>
      <c r="BV46" s="164">
        <f t="shared" si="30"/>
        <v>0</v>
      </c>
    </row>
    <row r="47" spans="1:74" s="165" customFormat="1" ht="20.100000000000001" customHeight="1">
      <c r="A47" s="521"/>
      <c r="B47" s="328"/>
      <c r="C47" s="200"/>
      <c r="D47" s="322"/>
      <c r="E47" s="323">
        <f t="shared" si="6"/>
        <v>0</v>
      </c>
      <c r="F47" s="180"/>
      <c r="G47" s="448">
        <f t="shared" si="7"/>
        <v>0</v>
      </c>
      <c r="H47" s="164"/>
      <c r="I47" s="328"/>
      <c r="J47" s="200"/>
      <c r="K47" s="322"/>
      <c r="L47" s="323">
        <f t="shared" si="0"/>
        <v>0</v>
      </c>
      <c r="M47" s="180"/>
      <c r="N47" s="448">
        <f t="shared" si="8"/>
        <v>0</v>
      </c>
      <c r="O47" s="164">
        <f t="shared" si="9"/>
        <v>0</v>
      </c>
      <c r="P47" s="328"/>
      <c r="Q47" s="200"/>
      <c r="R47" s="322"/>
      <c r="S47" s="323">
        <f t="shared" si="10"/>
        <v>0</v>
      </c>
      <c r="T47" s="180"/>
      <c r="U47" s="448">
        <f t="shared" si="11"/>
        <v>0</v>
      </c>
      <c r="V47" s="164">
        <f t="shared" si="12"/>
        <v>0</v>
      </c>
      <c r="W47" s="328"/>
      <c r="X47" s="200"/>
      <c r="Y47" s="322"/>
      <c r="Z47" s="323">
        <f t="shared" si="13"/>
        <v>0</v>
      </c>
      <c r="AA47" s="180"/>
      <c r="AB47" s="448">
        <f t="shared" si="14"/>
        <v>0</v>
      </c>
      <c r="AC47" s="164">
        <f t="shared" si="15"/>
        <v>0</v>
      </c>
      <c r="AD47" s="328"/>
      <c r="AE47" s="200"/>
      <c r="AF47" s="322"/>
      <c r="AG47" s="323">
        <f t="shared" si="16"/>
        <v>0</v>
      </c>
      <c r="AH47" s="180"/>
      <c r="AI47" s="448">
        <f t="shared" si="17"/>
        <v>0</v>
      </c>
      <c r="AJ47" s="164">
        <f t="shared" si="18"/>
        <v>0</v>
      </c>
      <c r="AK47" s="328"/>
      <c r="AL47" s="200"/>
      <c r="AM47" s="322"/>
      <c r="AN47" s="323">
        <f t="shared" si="19"/>
        <v>0</v>
      </c>
      <c r="AO47" s="180"/>
      <c r="AP47" s="448">
        <f t="shared" si="20"/>
        <v>0</v>
      </c>
      <c r="AQ47" s="164">
        <f t="shared" si="21"/>
        <v>0</v>
      </c>
      <c r="AR47" s="328"/>
      <c r="AS47" s="200"/>
      <c r="AT47" s="322"/>
      <c r="AU47" s="323">
        <f t="shared" si="1"/>
        <v>0</v>
      </c>
      <c r="AV47" s="180"/>
      <c r="AW47" s="448">
        <f t="shared" si="22"/>
        <v>0</v>
      </c>
      <c r="AX47" s="164">
        <f t="shared" si="23"/>
        <v>0</v>
      </c>
      <c r="AY47" s="328"/>
      <c r="AZ47" s="200"/>
      <c r="BA47" s="322"/>
      <c r="BB47" s="323">
        <f t="shared" si="2"/>
        <v>0</v>
      </c>
      <c r="BC47" s="180"/>
      <c r="BD47" s="448">
        <f t="shared" si="24"/>
        <v>0</v>
      </c>
      <c r="BE47" s="164">
        <f t="shared" si="25"/>
        <v>0</v>
      </c>
      <c r="BF47" s="328"/>
      <c r="BG47" s="200"/>
      <c r="BH47" s="322"/>
      <c r="BI47" s="323">
        <f t="shared" si="3"/>
        <v>0</v>
      </c>
      <c r="BJ47" s="180"/>
      <c r="BK47" s="448">
        <f t="shared" si="26"/>
        <v>0</v>
      </c>
      <c r="BL47" s="164">
        <f t="shared" si="27"/>
        <v>0</v>
      </c>
      <c r="BM47" s="328"/>
      <c r="BN47" s="200"/>
      <c r="BO47" s="322"/>
      <c r="BP47" s="323">
        <f t="shared" si="4"/>
        <v>0</v>
      </c>
      <c r="BQ47" s="180"/>
      <c r="BR47" s="448">
        <f t="shared" si="28"/>
        <v>0</v>
      </c>
      <c r="BS47" s="164">
        <f t="shared" si="29"/>
        <v>0</v>
      </c>
      <c r="BT47" s="351">
        <f t="shared" si="30"/>
        <v>0</v>
      </c>
      <c r="BU47" s="163">
        <f t="shared" si="30"/>
        <v>0</v>
      </c>
      <c r="BV47" s="164">
        <f t="shared" si="30"/>
        <v>0</v>
      </c>
    </row>
    <row r="48" spans="1:74" s="165" customFormat="1" ht="20.100000000000001" customHeight="1">
      <c r="A48" s="521"/>
      <c r="B48" s="328"/>
      <c r="C48" s="200"/>
      <c r="D48" s="322"/>
      <c r="E48" s="323">
        <f t="shared" si="6"/>
        <v>0</v>
      </c>
      <c r="F48" s="180"/>
      <c r="G48" s="448">
        <f t="shared" si="7"/>
        <v>0</v>
      </c>
      <c r="H48" s="164"/>
      <c r="I48" s="328"/>
      <c r="J48" s="200"/>
      <c r="K48" s="322"/>
      <c r="L48" s="323">
        <f t="shared" si="0"/>
        <v>0</v>
      </c>
      <c r="M48" s="180"/>
      <c r="N48" s="448">
        <f t="shared" si="8"/>
        <v>0</v>
      </c>
      <c r="O48" s="164">
        <f t="shared" si="9"/>
        <v>0</v>
      </c>
      <c r="P48" s="328"/>
      <c r="Q48" s="200"/>
      <c r="R48" s="322"/>
      <c r="S48" s="323">
        <f t="shared" si="10"/>
        <v>0</v>
      </c>
      <c r="T48" s="180"/>
      <c r="U48" s="448">
        <f t="shared" si="11"/>
        <v>0</v>
      </c>
      <c r="V48" s="164">
        <f t="shared" si="12"/>
        <v>0</v>
      </c>
      <c r="W48" s="328"/>
      <c r="X48" s="200"/>
      <c r="Y48" s="322"/>
      <c r="Z48" s="323">
        <f t="shared" si="13"/>
        <v>0</v>
      </c>
      <c r="AA48" s="180"/>
      <c r="AB48" s="448">
        <f t="shared" si="14"/>
        <v>0</v>
      </c>
      <c r="AC48" s="164">
        <f t="shared" si="15"/>
        <v>0</v>
      </c>
      <c r="AD48" s="328"/>
      <c r="AE48" s="200"/>
      <c r="AF48" s="322"/>
      <c r="AG48" s="323">
        <f t="shared" si="16"/>
        <v>0</v>
      </c>
      <c r="AH48" s="180"/>
      <c r="AI48" s="448">
        <f t="shared" si="17"/>
        <v>0</v>
      </c>
      <c r="AJ48" s="164">
        <f t="shared" si="18"/>
        <v>0</v>
      </c>
      <c r="AK48" s="328"/>
      <c r="AL48" s="200"/>
      <c r="AM48" s="322"/>
      <c r="AN48" s="323">
        <f t="shared" si="19"/>
        <v>0</v>
      </c>
      <c r="AO48" s="180"/>
      <c r="AP48" s="448">
        <f t="shared" si="20"/>
        <v>0</v>
      </c>
      <c r="AQ48" s="164">
        <f t="shared" si="21"/>
        <v>0</v>
      </c>
      <c r="AR48" s="328"/>
      <c r="AS48" s="200"/>
      <c r="AT48" s="322"/>
      <c r="AU48" s="323">
        <f t="shared" si="1"/>
        <v>0</v>
      </c>
      <c r="AV48" s="180"/>
      <c r="AW48" s="448">
        <f t="shared" si="22"/>
        <v>0</v>
      </c>
      <c r="AX48" s="164">
        <f t="shared" si="23"/>
        <v>0</v>
      </c>
      <c r="AY48" s="328"/>
      <c r="AZ48" s="200"/>
      <c r="BA48" s="322"/>
      <c r="BB48" s="323">
        <f t="shared" si="2"/>
        <v>0</v>
      </c>
      <c r="BC48" s="180"/>
      <c r="BD48" s="448">
        <f t="shared" si="24"/>
        <v>0</v>
      </c>
      <c r="BE48" s="164">
        <f t="shared" si="25"/>
        <v>0</v>
      </c>
      <c r="BF48" s="328"/>
      <c r="BG48" s="200"/>
      <c r="BH48" s="322"/>
      <c r="BI48" s="323">
        <f t="shared" si="3"/>
        <v>0</v>
      </c>
      <c r="BJ48" s="180"/>
      <c r="BK48" s="448">
        <f t="shared" si="26"/>
        <v>0</v>
      </c>
      <c r="BL48" s="164">
        <f t="shared" si="27"/>
        <v>0</v>
      </c>
      <c r="BM48" s="328"/>
      <c r="BN48" s="200"/>
      <c r="BO48" s="322"/>
      <c r="BP48" s="323">
        <f t="shared" si="4"/>
        <v>0</v>
      </c>
      <c r="BQ48" s="180"/>
      <c r="BR48" s="448">
        <f t="shared" si="28"/>
        <v>0</v>
      </c>
      <c r="BS48" s="164">
        <f t="shared" si="29"/>
        <v>0</v>
      </c>
      <c r="BT48" s="351">
        <f t="shared" si="30"/>
        <v>0</v>
      </c>
      <c r="BU48" s="163">
        <f t="shared" si="30"/>
        <v>0</v>
      </c>
      <c r="BV48" s="164">
        <f t="shared" si="30"/>
        <v>0</v>
      </c>
    </row>
    <row r="49" spans="1:74" s="165" customFormat="1" ht="20.100000000000001" customHeight="1">
      <c r="A49" s="521"/>
      <c r="B49" s="328"/>
      <c r="C49" s="200"/>
      <c r="D49" s="322"/>
      <c r="E49" s="323">
        <f t="shared" si="6"/>
        <v>0</v>
      </c>
      <c r="F49" s="180"/>
      <c r="G49" s="448">
        <f t="shared" si="7"/>
        <v>0</v>
      </c>
      <c r="H49" s="164"/>
      <c r="I49" s="328"/>
      <c r="J49" s="200"/>
      <c r="K49" s="322"/>
      <c r="L49" s="323">
        <f t="shared" si="0"/>
        <v>0</v>
      </c>
      <c r="M49" s="180"/>
      <c r="N49" s="448">
        <f t="shared" si="8"/>
        <v>0</v>
      </c>
      <c r="O49" s="164">
        <f t="shared" si="9"/>
        <v>0</v>
      </c>
      <c r="P49" s="328"/>
      <c r="Q49" s="200"/>
      <c r="R49" s="322"/>
      <c r="S49" s="323">
        <f t="shared" si="10"/>
        <v>0</v>
      </c>
      <c r="T49" s="180"/>
      <c r="U49" s="448">
        <f t="shared" si="11"/>
        <v>0</v>
      </c>
      <c r="V49" s="164">
        <f t="shared" si="12"/>
        <v>0</v>
      </c>
      <c r="W49" s="328"/>
      <c r="X49" s="200"/>
      <c r="Y49" s="322"/>
      <c r="Z49" s="323">
        <f t="shared" si="13"/>
        <v>0</v>
      </c>
      <c r="AA49" s="180"/>
      <c r="AB49" s="448">
        <f t="shared" si="14"/>
        <v>0</v>
      </c>
      <c r="AC49" s="164">
        <f t="shared" si="15"/>
        <v>0</v>
      </c>
      <c r="AD49" s="328"/>
      <c r="AE49" s="200"/>
      <c r="AF49" s="322"/>
      <c r="AG49" s="323">
        <f t="shared" si="16"/>
        <v>0</v>
      </c>
      <c r="AH49" s="180"/>
      <c r="AI49" s="448">
        <f t="shared" si="17"/>
        <v>0</v>
      </c>
      <c r="AJ49" s="164">
        <f t="shared" si="18"/>
        <v>0</v>
      </c>
      <c r="AK49" s="328"/>
      <c r="AL49" s="200"/>
      <c r="AM49" s="322"/>
      <c r="AN49" s="323">
        <f t="shared" si="19"/>
        <v>0</v>
      </c>
      <c r="AO49" s="180"/>
      <c r="AP49" s="448">
        <f t="shared" si="20"/>
        <v>0</v>
      </c>
      <c r="AQ49" s="164">
        <f t="shared" si="21"/>
        <v>0</v>
      </c>
      <c r="AR49" s="328"/>
      <c r="AS49" s="200"/>
      <c r="AT49" s="322"/>
      <c r="AU49" s="323">
        <f t="shared" si="1"/>
        <v>0</v>
      </c>
      <c r="AV49" s="180"/>
      <c r="AW49" s="448">
        <f t="shared" si="22"/>
        <v>0</v>
      </c>
      <c r="AX49" s="164">
        <f t="shared" si="23"/>
        <v>0</v>
      </c>
      <c r="AY49" s="328"/>
      <c r="AZ49" s="200"/>
      <c r="BA49" s="322"/>
      <c r="BB49" s="323">
        <f t="shared" si="2"/>
        <v>0</v>
      </c>
      <c r="BC49" s="180"/>
      <c r="BD49" s="448">
        <f t="shared" si="24"/>
        <v>0</v>
      </c>
      <c r="BE49" s="164">
        <f t="shared" si="25"/>
        <v>0</v>
      </c>
      <c r="BF49" s="328"/>
      <c r="BG49" s="200"/>
      <c r="BH49" s="322"/>
      <c r="BI49" s="323">
        <f t="shared" si="3"/>
        <v>0</v>
      </c>
      <c r="BJ49" s="180"/>
      <c r="BK49" s="448">
        <f t="shared" si="26"/>
        <v>0</v>
      </c>
      <c r="BL49" s="164">
        <f t="shared" si="27"/>
        <v>0</v>
      </c>
      <c r="BM49" s="328"/>
      <c r="BN49" s="200"/>
      <c r="BO49" s="322"/>
      <c r="BP49" s="323">
        <f t="shared" si="4"/>
        <v>0</v>
      </c>
      <c r="BQ49" s="180"/>
      <c r="BR49" s="448">
        <f t="shared" si="28"/>
        <v>0</v>
      </c>
      <c r="BS49" s="164">
        <f t="shared" si="29"/>
        <v>0</v>
      </c>
      <c r="BT49" s="351">
        <f t="shared" si="30"/>
        <v>0</v>
      </c>
      <c r="BU49" s="163">
        <f t="shared" si="30"/>
        <v>0</v>
      </c>
      <c r="BV49" s="164">
        <f t="shared" si="30"/>
        <v>0</v>
      </c>
    </row>
    <row r="50" spans="1:74" s="165" customFormat="1" ht="20.100000000000001" customHeight="1">
      <c r="A50" s="521"/>
      <c r="B50" s="328"/>
      <c r="C50" s="200"/>
      <c r="D50" s="322"/>
      <c r="E50" s="323">
        <f t="shared" si="6"/>
        <v>0</v>
      </c>
      <c r="F50" s="180"/>
      <c r="G50" s="448">
        <f t="shared" si="7"/>
        <v>0</v>
      </c>
      <c r="H50" s="164"/>
      <c r="I50" s="328"/>
      <c r="J50" s="200"/>
      <c r="K50" s="322"/>
      <c r="L50" s="323">
        <f t="shared" si="0"/>
        <v>0</v>
      </c>
      <c r="M50" s="180"/>
      <c r="N50" s="448">
        <f t="shared" si="8"/>
        <v>0</v>
      </c>
      <c r="O50" s="164">
        <f t="shared" si="9"/>
        <v>0</v>
      </c>
      <c r="P50" s="328"/>
      <c r="Q50" s="200"/>
      <c r="R50" s="322"/>
      <c r="S50" s="323">
        <f t="shared" si="10"/>
        <v>0</v>
      </c>
      <c r="T50" s="180"/>
      <c r="U50" s="448">
        <f t="shared" si="11"/>
        <v>0</v>
      </c>
      <c r="V50" s="164">
        <f t="shared" si="12"/>
        <v>0</v>
      </c>
      <c r="W50" s="328"/>
      <c r="X50" s="200"/>
      <c r="Y50" s="322"/>
      <c r="Z50" s="323">
        <f t="shared" si="13"/>
        <v>0</v>
      </c>
      <c r="AA50" s="180"/>
      <c r="AB50" s="448">
        <f t="shared" si="14"/>
        <v>0</v>
      </c>
      <c r="AC50" s="164">
        <f t="shared" si="15"/>
        <v>0</v>
      </c>
      <c r="AD50" s="328"/>
      <c r="AE50" s="200"/>
      <c r="AF50" s="322"/>
      <c r="AG50" s="323">
        <f t="shared" si="16"/>
        <v>0</v>
      </c>
      <c r="AH50" s="180"/>
      <c r="AI50" s="448">
        <f t="shared" si="17"/>
        <v>0</v>
      </c>
      <c r="AJ50" s="164">
        <f t="shared" si="18"/>
        <v>0</v>
      </c>
      <c r="AK50" s="328"/>
      <c r="AL50" s="200"/>
      <c r="AM50" s="322"/>
      <c r="AN50" s="323">
        <f t="shared" si="19"/>
        <v>0</v>
      </c>
      <c r="AO50" s="180"/>
      <c r="AP50" s="448">
        <f t="shared" si="20"/>
        <v>0</v>
      </c>
      <c r="AQ50" s="164">
        <f t="shared" si="21"/>
        <v>0</v>
      </c>
      <c r="AR50" s="328"/>
      <c r="AS50" s="200"/>
      <c r="AT50" s="322"/>
      <c r="AU50" s="323">
        <f t="shared" si="1"/>
        <v>0</v>
      </c>
      <c r="AV50" s="180"/>
      <c r="AW50" s="448">
        <f t="shared" si="22"/>
        <v>0</v>
      </c>
      <c r="AX50" s="164">
        <f t="shared" si="23"/>
        <v>0</v>
      </c>
      <c r="AY50" s="328"/>
      <c r="AZ50" s="200"/>
      <c r="BA50" s="322"/>
      <c r="BB50" s="323">
        <f t="shared" si="2"/>
        <v>0</v>
      </c>
      <c r="BC50" s="180"/>
      <c r="BD50" s="448">
        <f t="shared" si="24"/>
        <v>0</v>
      </c>
      <c r="BE50" s="164">
        <f t="shared" si="25"/>
        <v>0</v>
      </c>
      <c r="BF50" s="328"/>
      <c r="BG50" s="200"/>
      <c r="BH50" s="322"/>
      <c r="BI50" s="323">
        <f t="shared" si="3"/>
        <v>0</v>
      </c>
      <c r="BJ50" s="180"/>
      <c r="BK50" s="448">
        <f t="shared" si="26"/>
        <v>0</v>
      </c>
      <c r="BL50" s="164">
        <f t="shared" si="27"/>
        <v>0</v>
      </c>
      <c r="BM50" s="328"/>
      <c r="BN50" s="200"/>
      <c r="BO50" s="322"/>
      <c r="BP50" s="323">
        <f t="shared" si="4"/>
        <v>0</v>
      </c>
      <c r="BQ50" s="180"/>
      <c r="BR50" s="448">
        <f t="shared" si="28"/>
        <v>0</v>
      </c>
      <c r="BS50" s="164">
        <f t="shared" si="29"/>
        <v>0</v>
      </c>
      <c r="BT50" s="351">
        <f t="shared" si="30"/>
        <v>0</v>
      </c>
      <c r="BU50" s="163">
        <f t="shared" si="30"/>
        <v>0</v>
      </c>
      <c r="BV50" s="164">
        <f t="shared" si="30"/>
        <v>0</v>
      </c>
    </row>
    <row r="51" spans="1:74" s="165" customFormat="1" ht="20.100000000000001" customHeight="1">
      <c r="A51" s="521"/>
      <c r="B51" s="328"/>
      <c r="C51" s="200"/>
      <c r="D51" s="322"/>
      <c r="E51" s="323">
        <f t="shared" si="6"/>
        <v>0</v>
      </c>
      <c r="F51" s="180"/>
      <c r="G51" s="448">
        <f t="shared" si="7"/>
        <v>0</v>
      </c>
      <c r="H51" s="164"/>
      <c r="I51" s="328"/>
      <c r="J51" s="200"/>
      <c r="K51" s="322"/>
      <c r="L51" s="323">
        <f t="shared" si="0"/>
        <v>0</v>
      </c>
      <c r="M51" s="180"/>
      <c r="N51" s="448">
        <f t="shared" si="8"/>
        <v>0</v>
      </c>
      <c r="O51" s="164">
        <f t="shared" si="9"/>
        <v>0</v>
      </c>
      <c r="P51" s="328"/>
      <c r="Q51" s="200"/>
      <c r="R51" s="322"/>
      <c r="S51" s="323">
        <f t="shared" si="10"/>
        <v>0</v>
      </c>
      <c r="T51" s="180"/>
      <c r="U51" s="448">
        <f t="shared" si="11"/>
        <v>0</v>
      </c>
      <c r="V51" s="164">
        <f t="shared" si="12"/>
        <v>0</v>
      </c>
      <c r="W51" s="328"/>
      <c r="X51" s="200"/>
      <c r="Y51" s="322"/>
      <c r="Z51" s="323">
        <f t="shared" si="13"/>
        <v>0</v>
      </c>
      <c r="AA51" s="180"/>
      <c r="AB51" s="448">
        <f t="shared" si="14"/>
        <v>0</v>
      </c>
      <c r="AC51" s="164">
        <f t="shared" si="15"/>
        <v>0</v>
      </c>
      <c r="AD51" s="328"/>
      <c r="AE51" s="200"/>
      <c r="AF51" s="322"/>
      <c r="AG51" s="323">
        <f t="shared" si="16"/>
        <v>0</v>
      </c>
      <c r="AH51" s="180"/>
      <c r="AI51" s="448">
        <f t="shared" si="17"/>
        <v>0</v>
      </c>
      <c r="AJ51" s="164">
        <f t="shared" si="18"/>
        <v>0</v>
      </c>
      <c r="AK51" s="328"/>
      <c r="AL51" s="200"/>
      <c r="AM51" s="322"/>
      <c r="AN51" s="323">
        <f t="shared" si="19"/>
        <v>0</v>
      </c>
      <c r="AO51" s="180"/>
      <c r="AP51" s="448">
        <f t="shared" si="20"/>
        <v>0</v>
      </c>
      <c r="AQ51" s="164">
        <f t="shared" si="21"/>
        <v>0</v>
      </c>
      <c r="AR51" s="328"/>
      <c r="AS51" s="200"/>
      <c r="AT51" s="322"/>
      <c r="AU51" s="323">
        <f t="shared" si="1"/>
        <v>0</v>
      </c>
      <c r="AV51" s="180"/>
      <c r="AW51" s="448">
        <f t="shared" si="22"/>
        <v>0</v>
      </c>
      <c r="AX51" s="164">
        <f t="shared" si="23"/>
        <v>0</v>
      </c>
      <c r="AY51" s="328"/>
      <c r="AZ51" s="200"/>
      <c r="BA51" s="322"/>
      <c r="BB51" s="323">
        <f t="shared" si="2"/>
        <v>0</v>
      </c>
      <c r="BC51" s="180"/>
      <c r="BD51" s="448">
        <f t="shared" si="24"/>
        <v>0</v>
      </c>
      <c r="BE51" s="164">
        <f t="shared" si="25"/>
        <v>0</v>
      </c>
      <c r="BF51" s="328"/>
      <c r="BG51" s="200"/>
      <c r="BH51" s="322"/>
      <c r="BI51" s="323">
        <f t="shared" si="3"/>
        <v>0</v>
      </c>
      <c r="BJ51" s="180"/>
      <c r="BK51" s="448">
        <f t="shared" si="26"/>
        <v>0</v>
      </c>
      <c r="BL51" s="164">
        <f t="shared" si="27"/>
        <v>0</v>
      </c>
      <c r="BM51" s="328"/>
      <c r="BN51" s="200"/>
      <c r="BO51" s="322"/>
      <c r="BP51" s="323">
        <f t="shared" si="4"/>
        <v>0</v>
      </c>
      <c r="BQ51" s="180"/>
      <c r="BR51" s="448">
        <f t="shared" si="28"/>
        <v>0</v>
      </c>
      <c r="BS51" s="164">
        <f t="shared" si="29"/>
        <v>0</v>
      </c>
      <c r="BT51" s="351">
        <f t="shared" si="30"/>
        <v>0</v>
      </c>
      <c r="BU51" s="163">
        <f t="shared" si="30"/>
        <v>0</v>
      </c>
      <c r="BV51" s="164">
        <f t="shared" si="30"/>
        <v>0</v>
      </c>
    </row>
    <row r="52" spans="1:74" s="165" customFormat="1" ht="20.100000000000001" customHeight="1">
      <c r="A52" s="521"/>
      <c r="B52" s="328"/>
      <c r="C52" s="200"/>
      <c r="D52" s="322"/>
      <c r="E52" s="323">
        <f t="shared" si="6"/>
        <v>0</v>
      </c>
      <c r="F52" s="180"/>
      <c r="G52" s="448">
        <f t="shared" si="7"/>
        <v>0</v>
      </c>
      <c r="H52" s="164"/>
      <c r="I52" s="328"/>
      <c r="J52" s="200"/>
      <c r="K52" s="322"/>
      <c r="L52" s="323">
        <f t="shared" si="0"/>
        <v>0</v>
      </c>
      <c r="M52" s="180"/>
      <c r="N52" s="448">
        <f t="shared" si="8"/>
        <v>0</v>
      </c>
      <c r="O52" s="164">
        <f t="shared" si="9"/>
        <v>0</v>
      </c>
      <c r="P52" s="328"/>
      <c r="Q52" s="200"/>
      <c r="R52" s="322"/>
      <c r="S52" s="323">
        <f t="shared" si="10"/>
        <v>0</v>
      </c>
      <c r="T52" s="180"/>
      <c r="U52" s="448">
        <f t="shared" si="11"/>
        <v>0</v>
      </c>
      <c r="V52" s="164">
        <f t="shared" si="12"/>
        <v>0</v>
      </c>
      <c r="W52" s="328"/>
      <c r="X52" s="200"/>
      <c r="Y52" s="322"/>
      <c r="Z52" s="323">
        <f t="shared" si="13"/>
        <v>0</v>
      </c>
      <c r="AA52" s="180"/>
      <c r="AB52" s="448">
        <f t="shared" si="14"/>
        <v>0</v>
      </c>
      <c r="AC52" s="164">
        <f t="shared" si="15"/>
        <v>0</v>
      </c>
      <c r="AD52" s="328"/>
      <c r="AE52" s="200"/>
      <c r="AF52" s="322"/>
      <c r="AG52" s="323">
        <f t="shared" si="16"/>
        <v>0</v>
      </c>
      <c r="AH52" s="180"/>
      <c r="AI52" s="448">
        <f t="shared" si="17"/>
        <v>0</v>
      </c>
      <c r="AJ52" s="164">
        <f t="shared" si="18"/>
        <v>0</v>
      </c>
      <c r="AK52" s="328"/>
      <c r="AL52" s="200"/>
      <c r="AM52" s="322"/>
      <c r="AN52" s="323">
        <f t="shared" si="19"/>
        <v>0</v>
      </c>
      <c r="AO52" s="180"/>
      <c r="AP52" s="448">
        <f t="shared" si="20"/>
        <v>0</v>
      </c>
      <c r="AQ52" s="164">
        <f t="shared" si="21"/>
        <v>0</v>
      </c>
      <c r="AR52" s="328"/>
      <c r="AS52" s="200"/>
      <c r="AT52" s="322"/>
      <c r="AU52" s="323">
        <f t="shared" si="1"/>
        <v>0</v>
      </c>
      <c r="AV52" s="180"/>
      <c r="AW52" s="448">
        <f t="shared" si="22"/>
        <v>0</v>
      </c>
      <c r="AX52" s="164">
        <f t="shared" si="23"/>
        <v>0</v>
      </c>
      <c r="AY52" s="328"/>
      <c r="AZ52" s="200"/>
      <c r="BA52" s="322"/>
      <c r="BB52" s="323">
        <f t="shared" si="2"/>
        <v>0</v>
      </c>
      <c r="BC52" s="180"/>
      <c r="BD52" s="448">
        <f t="shared" si="24"/>
        <v>0</v>
      </c>
      <c r="BE52" s="164">
        <f t="shared" si="25"/>
        <v>0</v>
      </c>
      <c r="BF52" s="328"/>
      <c r="BG52" s="200"/>
      <c r="BH52" s="322"/>
      <c r="BI52" s="323">
        <f t="shared" si="3"/>
        <v>0</v>
      </c>
      <c r="BJ52" s="180"/>
      <c r="BK52" s="448">
        <f t="shared" si="26"/>
        <v>0</v>
      </c>
      <c r="BL52" s="164">
        <f t="shared" si="27"/>
        <v>0</v>
      </c>
      <c r="BM52" s="328"/>
      <c r="BN52" s="200"/>
      <c r="BO52" s="322"/>
      <c r="BP52" s="323">
        <f t="shared" si="4"/>
        <v>0</v>
      </c>
      <c r="BQ52" s="180"/>
      <c r="BR52" s="448">
        <f t="shared" si="28"/>
        <v>0</v>
      </c>
      <c r="BS52" s="164">
        <f t="shared" si="29"/>
        <v>0</v>
      </c>
      <c r="BT52" s="351">
        <f t="shared" si="30"/>
        <v>0</v>
      </c>
      <c r="BU52" s="163">
        <f t="shared" si="30"/>
        <v>0</v>
      </c>
      <c r="BV52" s="164">
        <f t="shared" si="30"/>
        <v>0</v>
      </c>
    </row>
    <row r="53" spans="1:74" s="165" customFormat="1" ht="20.100000000000001" customHeight="1">
      <c r="A53" s="521"/>
      <c r="B53" s="328"/>
      <c r="C53" s="200"/>
      <c r="D53" s="322"/>
      <c r="E53" s="323">
        <f t="shared" si="6"/>
        <v>0</v>
      </c>
      <c r="F53" s="180"/>
      <c r="G53" s="448">
        <f t="shared" si="7"/>
        <v>0</v>
      </c>
      <c r="H53" s="164"/>
      <c r="I53" s="328"/>
      <c r="J53" s="200"/>
      <c r="K53" s="322"/>
      <c r="L53" s="323">
        <f t="shared" si="0"/>
        <v>0</v>
      </c>
      <c r="M53" s="180"/>
      <c r="N53" s="448">
        <f t="shared" si="8"/>
        <v>0</v>
      </c>
      <c r="O53" s="164">
        <f t="shared" si="9"/>
        <v>0</v>
      </c>
      <c r="P53" s="328"/>
      <c r="Q53" s="200"/>
      <c r="R53" s="322"/>
      <c r="S53" s="323">
        <f t="shared" si="10"/>
        <v>0</v>
      </c>
      <c r="T53" s="180"/>
      <c r="U53" s="448">
        <f t="shared" si="11"/>
        <v>0</v>
      </c>
      <c r="V53" s="164">
        <f t="shared" si="12"/>
        <v>0</v>
      </c>
      <c r="W53" s="328"/>
      <c r="X53" s="200"/>
      <c r="Y53" s="322"/>
      <c r="Z53" s="323">
        <f t="shared" si="13"/>
        <v>0</v>
      </c>
      <c r="AA53" s="180"/>
      <c r="AB53" s="448">
        <f t="shared" si="14"/>
        <v>0</v>
      </c>
      <c r="AC53" s="164">
        <f t="shared" si="15"/>
        <v>0</v>
      </c>
      <c r="AD53" s="328"/>
      <c r="AE53" s="200"/>
      <c r="AF53" s="322"/>
      <c r="AG53" s="323">
        <f t="shared" si="16"/>
        <v>0</v>
      </c>
      <c r="AH53" s="180"/>
      <c r="AI53" s="448">
        <f t="shared" si="17"/>
        <v>0</v>
      </c>
      <c r="AJ53" s="164">
        <f t="shared" si="18"/>
        <v>0</v>
      </c>
      <c r="AK53" s="328"/>
      <c r="AL53" s="200"/>
      <c r="AM53" s="322"/>
      <c r="AN53" s="323">
        <f t="shared" si="19"/>
        <v>0</v>
      </c>
      <c r="AO53" s="180"/>
      <c r="AP53" s="448">
        <f t="shared" si="20"/>
        <v>0</v>
      </c>
      <c r="AQ53" s="164">
        <f t="shared" si="21"/>
        <v>0</v>
      </c>
      <c r="AR53" s="328"/>
      <c r="AS53" s="200"/>
      <c r="AT53" s="322"/>
      <c r="AU53" s="323">
        <f t="shared" si="1"/>
        <v>0</v>
      </c>
      <c r="AV53" s="180"/>
      <c r="AW53" s="448">
        <f t="shared" si="22"/>
        <v>0</v>
      </c>
      <c r="AX53" s="164">
        <f t="shared" si="23"/>
        <v>0</v>
      </c>
      <c r="AY53" s="328"/>
      <c r="AZ53" s="200"/>
      <c r="BA53" s="322"/>
      <c r="BB53" s="323">
        <f t="shared" si="2"/>
        <v>0</v>
      </c>
      <c r="BC53" s="180"/>
      <c r="BD53" s="448">
        <f t="shared" si="24"/>
        <v>0</v>
      </c>
      <c r="BE53" s="164">
        <f t="shared" si="25"/>
        <v>0</v>
      </c>
      <c r="BF53" s="328"/>
      <c r="BG53" s="200"/>
      <c r="BH53" s="322"/>
      <c r="BI53" s="323">
        <f t="shared" si="3"/>
        <v>0</v>
      </c>
      <c r="BJ53" s="180"/>
      <c r="BK53" s="448">
        <f t="shared" si="26"/>
        <v>0</v>
      </c>
      <c r="BL53" s="164">
        <f t="shared" si="27"/>
        <v>0</v>
      </c>
      <c r="BM53" s="328"/>
      <c r="BN53" s="200"/>
      <c r="BO53" s="322"/>
      <c r="BP53" s="323">
        <f t="shared" si="4"/>
        <v>0</v>
      </c>
      <c r="BQ53" s="180"/>
      <c r="BR53" s="448">
        <f t="shared" si="28"/>
        <v>0</v>
      </c>
      <c r="BS53" s="164">
        <f t="shared" si="29"/>
        <v>0</v>
      </c>
      <c r="BT53" s="351">
        <f t="shared" si="30"/>
        <v>0</v>
      </c>
      <c r="BU53" s="163">
        <f t="shared" si="30"/>
        <v>0</v>
      </c>
      <c r="BV53" s="164">
        <f t="shared" si="30"/>
        <v>0</v>
      </c>
    </row>
    <row r="54" spans="1:74" s="165" customFormat="1" ht="20.100000000000001" customHeight="1">
      <c r="A54" s="521"/>
      <c r="B54" s="328"/>
      <c r="C54" s="200"/>
      <c r="D54" s="322"/>
      <c r="E54" s="323">
        <f t="shared" si="6"/>
        <v>0</v>
      </c>
      <c r="F54" s="180"/>
      <c r="G54" s="448">
        <f t="shared" si="7"/>
        <v>0</v>
      </c>
      <c r="H54" s="164"/>
      <c r="I54" s="328"/>
      <c r="J54" s="200"/>
      <c r="K54" s="322"/>
      <c r="L54" s="323">
        <f t="shared" si="0"/>
        <v>0</v>
      </c>
      <c r="M54" s="180"/>
      <c r="N54" s="448">
        <f t="shared" si="8"/>
        <v>0</v>
      </c>
      <c r="O54" s="164">
        <f t="shared" si="9"/>
        <v>0</v>
      </c>
      <c r="P54" s="328"/>
      <c r="Q54" s="200"/>
      <c r="R54" s="322"/>
      <c r="S54" s="323">
        <f t="shared" si="10"/>
        <v>0</v>
      </c>
      <c r="T54" s="180"/>
      <c r="U54" s="448">
        <f t="shared" si="11"/>
        <v>0</v>
      </c>
      <c r="V54" s="164">
        <f t="shared" si="12"/>
        <v>0</v>
      </c>
      <c r="W54" s="328"/>
      <c r="X54" s="200"/>
      <c r="Y54" s="322"/>
      <c r="Z54" s="323">
        <f t="shared" si="13"/>
        <v>0</v>
      </c>
      <c r="AA54" s="180"/>
      <c r="AB54" s="448">
        <f t="shared" si="14"/>
        <v>0</v>
      </c>
      <c r="AC54" s="164">
        <f t="shared" si="15"/>
        <v>0</v>
      </c>
      <c r="AD54" s="328"/>
      <c r="AE54" s="200"/>
      <c r="AF54" s="322"/>
      <c r="AG54" s="323">
        <f t="shared" si="16"/>
        <v>0</v>
      </c>
      <c r="AH54" s="180"/>
      <c r="AI54" s="448">
        <f t="shared" si="17"/>
        <v>0</v>
      </c>
      <c r="AJ54" s="164">
        <f t="shared" si="18"/>
        <v>0</v>
      </c>
      <c r="AK54" s="328"/>
      <c r="AL54" s="200"/>
      <c r="AM54" s="322"/>
      <c r="AN54" s="323">
        <f t="shared" si="19"/>
        <v>0</v>
      </c>
      <c r="AO54" s="180"/>
      <c r="AP54" s="448">
        <f t="shared" si="20"/>
        <v>0</v>
      </c>
      <c r="AQ54" s="164">
        <f t="shared" si="21"/>
        <v>0</v>
      </c>
      <c r="AR54" s="328"/>
      <c r="AS54" s="200"/>
      <c r="AT54" s="322"/>
      <c r="AU54" s="323">
        <f t="shared" si="1"/>
        <v>0</v>
      </c>
      <c r="AV54" s="180"/>
      <c r="AW54" s="448">
        <f t="shared" si="22"/>
        <v>0</v>
      </c>
      <c r="AX54" s="164">
        <f t="shared" si="23"/>
        <v>0</v>
      </c>
      <c r="AY54" s="328"/>
      <c r="AZ54" s="200"/>
      <c r="BA54" s="322"/>
      <c r="BB54" s="323">
        <f t="shared" si="2"/>
        <v>0</v>
      </c>
      <c r="BC54" s="180"/>
      <c r="BD54" s="448">
        <f t="shared" si="24"/>
        <v>0</v>
      </c>
      <c r="BE54" s="164">
        <f t="shared" si="25"/>
        <v>0</v>
      </c>
      <c r="BF54" s="328"/>
      <c r="BG54" s="200"/>
      <c r="BH54" s="322"/>
      <c r="BI54" s="323">
        <f t="shared" si="3"/>
        <v>0</v>
      </c>
      <c r="BJ54" s="180"/>
      <c r="BK54" s="448">
        <f t="shared" si="26"/>
        <v>0</v>
      </c>
      <c r="BL54" s="164">
        <f t="shared" si="27"/>
        <v>0</v>
      </c>
      <c r="BM54" s="328"/>
      <c r="BN54" s="200"/>
      <c r="BO54" s="322"/>
      <c r="BP54" s="323">
        <f t="shared" si="4"/>
        <v>0</v>
      </c>
      <c r="BQ54" s="180"/>
      <c r="BR54" s="448">
        <f t="shared" si="28"/>
        <v>0</v>
      </c>
      <c r="BS54" s="164">
        <f t="shared" si="29"/>
        <v>0</v>
      </c>
      <c r="BT54" s="351">
        <f t="shared" si="30"/>
        <v>0</v>
      </c>
      <c r="BU54" s="163">
        <f t="shared" si="30"/>
        <v>0</v>
      </c>
      <c r="BV54" s="164">
        <f t="shared" si="30"/>
        <v>0</v>
      </c>
    </row>
    <row r="55" spans="1:74" s="165" customFormat="1" ht="20.100000000000001" customHeight="1">
      <c r="A55" s="335"/>
      <c r="B55" s="1175" t="s">
        <v>203</v>
      </c>
      <c r="C55" s="1176"/>
      <c r="D55" s="1176"/>
      <c r="E55" s="1177"/>
      <c r="F55" s="163">
        <f>SUM(F12:F54)</f>
        <v>0</v>
      </c>
      <c r="G55" s="389">
        <f t="shared" ref="G55:H55" si="31">SUM(G12:G54)</f>
        <v>0</v>
      </c>
      <c r="H55" s="187">
        <f t="shared" si="31"/>
        <v>0</v>
      </c>
      <c r="I55" s="1175" t="s">
        <v>203</v>
      </c>
      <c r="J55" s="1176"/>
      <c r="K55" s="1176"/>
      <c r="L55" s="1177"/>
      <c r="M55" s="163">
        <f>SUM(M12:M54)</f>
        <v>0</v>
      </c>
      <c r="N55" s="389">
        <f t="shared" ref="N55" si="32">SUM(N12:N54)</f>
        <v>0</v>
      </c>
      <c r="O55" s="187">
        <f>SUM(O12:O54)</f>
        <v>0</v>
      </c>
      <c r="P55" s="1175" t="s">
        <v>203</v>
      </c>
      <c r="Q55" s="1176"/>
      <c r="R55" s="1176"/>
      <c r="S55" s="1177"/>
      <c r="T55" s="163">
        <f>SUM(T12:T54)</f>
        <v>0</v>
      </c>
      <c r="U55" s="389">
        <f t="shared" ref="U55" si="33">SUM(U12:U54)</f>
        <v>0</v>
      </c>
      <c r="V55" s="187">
        <f>SUM(V12:V54)</f>
        <v>0</v>
      </c>
      <c r="W55" s="1175" t="s">
        <v>203</v>
      </c>
      <c r="X55" s="1176"/>
      <c r="Y55" s="1176"/>
      <c r="Z55" s="1177"/>
      <c r="AA55" s="163">
        <f>SUM(AA12:AA54)</f>
        <v>0</v>
      </c>
      <c r="AB55" s="389">
        <f>SUM(AB12:AB54)</f>
        <v>0</v>
      </c>
      <c r="AC55" s="187">
        <f t="shared" ref="AC55" si="34">SUM(AC12:AC54)</f>
        <v>0</v>
      </c>
      <c r="AD55" s="1175" t="s">
        <v>203</v>
      </c>
      <c r="AE55" s="1176"/>
      <c r="AF55" s="1176"/>
      <c r="AG55" s="1177"/>
      <c r="AH55" s="163">
        <f>SUM(AH12:AH54)</f>
        <v>0</v>
      </c>
      <c r="AI55" s="389">
        <f t="shared" ref="AI55:AJ55" si="35">SUM(AI12:AI54)</f>
        <v>0</v>
      </c>
      <c r="AJ55" s="187">
        <f t="shared" si="35"/>
        <v>0</v>
      </c>
      <c r="AK55" s="1175" t="s">
        <v>203</v>
      </c>
      <c r="AL55" s="1176"/>
      <c r="AM55" s="1176"/>
      <c r="AN55" s="1177"/>
      <c r="AO55" s="163">
        <f>SUM(AO12:AO54)</f>
        <v>0</v>
      </c>
      <c r="AP55" s="389">
        <f t="shared" ref="AP55:AQ55" si="36">SUM(AP12:AP54)</f>
        <v>0</v>
      </c>
      <c r="AQ55" s="187">
        <f t="shared" si="36"/>
        <v>0</v>
      </c>
      <c r="AR55" s="1175" t="s">
        <v>203</v>
      </c>
      <c r="AS55" s="1176"/>
      <c r="AT55" s="1176"/>
      <c r="AU55" s="1177"/>
      <c r="AV55" s="163">
        <f>SUM(AV12:AV54)</f>
        <v>0</v>
      </c>
      <c r="AW55" s="389">
        <f t="shared" ref="AW55:AX55" si="37">SUM(AW12:AW54)</f>
        <v>0</v>
      </c>
      <c r="AX55" s="187">
        <f t="shared" si="37"/>
        <v>0</v>
      </c>
      <c r="AY55" s="1175" t="s">
        <v>203</v>
      </c>
      <c r="AZ55" s="1176"/>
      <c r="BA55" s="1176"/>
      <c r="BB55" s="1177"/>
      <c r="BC55" s="163">
        <f>SUM(BC12:BC54)</f>
        <v>0</v>
      </c>
      <c r="BD55" s="389">
        <f t="shared" ref="BD55:BE55" si="38">SUM(BD12:BD54)</f>
        <v>0</v>
      </c>
      <c r="BE55" s="187">
        <f t="shared" si="38"/>
        <v>0</v>
      </c>
      <c r="BF55" s="1175" t="s">
        <v>203</v>
      </c>
      <c r="BG55" s="1176"/>
      <c r="BH55" s="1176"/>
      <c r="BI55" s="1177"/>
      <c r="BJ55" s="163">
        <f>SUM(BJ12:BJ54)</f>
        <v>0</v>
      </c>
      <c r="BK55" s="389">
        <f t="shared" ref="BK55:BL55" si="39">SUM(BK12:BK54)</f>
        <v>0</v>
      </c>
      <c r="BL55" s="187">
        <f t="shared" si="39"/>
        <v>0</v>
      </c>
      <c r="BM55" s="1175" t="s">
        <v>203</v>
      </c>
      <c r="BN55" s="1176"/>
      <c r="BO55" s="1176"/>
      <c r="BP55" s="1177"/>
      <c r="BQ55" s="163">
        <f>SUM(BQ12:BQ54)</f>
        <v>0</v>
      </c>
      <c r="BR55" s="389">
        <f t="shared" ref="BR55:BV55" si="40">SUM(BR12:BR54)</f>
        <v>0</v>
      </c>
      <c r="BS55" s="187">
        <f t="shared" si="40"/>
        <v>0</v>
      </c>
      <c r="BT55" s="188">
        <f>SUM(BT12:BT54)</f>
        <v>0</v>
      </c>
      <c r="BU55" s="163">
        <f t="shared" si="40"/>
        <v>0</v>
      </c>
      <c r="BV55" s="187">
        <f t="shared" si="40"/>
        <v>0</v>
      </c>
    </row>
    <row r="56" spans="1:74" ht="20.100000000000001" customHeight="1">
      <c r="A56" s="336"/>
      <c r="B56" s="1136" t="s">
        <v>204</v>
      </c>
      <c r="C56" s="1137"/>
      <c r="D56" s="1138"/>
      <c r="E56" s="185">
        <f>SUM(E12:E54)</f>
        <v>0</v>
      </c>
      <c r="F56" s="167"/>
      <c r="G56" s="390"/>
      <c r="H56" s="186"/>
      <c r="I56" s="1136" t="s">
        <v>204</v>
      </c>
      <c r="J56" s="1137"/>
      <c r="K56" s="1138"/>
      <c r="L56" s="185">
        <f>SUM(L12:L54)</f>
        <v>0</v>
      </c>
      <c r="M56" s="167"/>
      <c r="N56" s="390"/>
      <c r="O56" s="186"/>
      <c r="P56" s="1136" t="s">
        <v>204</v>
      </c>
      <c r="Q56" s="1137"/>
      <c r="R56" s="1138"/>
      <c r="S56" s="185">
        <f>SUM(S12:S54)</f>
        <v>0</v>
      </c>
      <c r="T56" s="167"/>
      <c r="U56" s="390"/>
      <c r="V56" s="186"/>
      <c r="W56" s="1136" t="s">
        <v>204</v>
      </c>
      <c r="X56" s="1137"/>
      <c r="Y56" s="1138"/>
      <c r="Z56" s="185">
        <f>SUM(Z12:Z54)</f>
        <v>0</v>
      </c>
      <c r="AA56" s="167"/>
      <c r="AB56" s="390"/>
      <c r="AC56" s="186"/>
      <c r="AD56" s="1136" t="s">
        <v>204</v>
      </c>
      <c r="AE56" s="1137"/>
      <c r="AF56" s="1138"/>
      <c r="AG56" s="185">
        <f>SUM(AG12:AG54)</f>
        <v>0</v>
      </c>
      <c r="AH56" s="167"/>
      <c r="AI56" s="390"/>
      <c r="AJ56" s="186"/>
      <c r="AK56" s="1136" t="s">
        <v>204</v>
      </c>
      <c r="AL56" s="1137"/>
      <c r="AM56" s="1138"/>
      <c r="AN56" s="185">
        <f>SUM(AN12:AN54)</f>
        <v>0</v>
      </c>
      <c r="AO56" s="167"/>
      <c r="AP56" s="390"/>
      <c r="AQ56" s="186"/>
      <c r="AR56" s="1136" t="s">
        <v>204</v>
      </c>
      <c r="AS56" s="1137"/>
      <c r="AT56" s="1138"/>
      <c r="AU56" s="185">
        <f>SUM(AU12:AU54)</f>
        <v>0</v>
      </c>
      <c r="AV56" s="167"/>
      <c r="AW56" s="390"/>
      <c r="AX56" s="186"/>
      <c r="AY56" s="1136" t="s">
        <v>204</v>
      </c>
      <c r="AZ56" s="1137"/>
      <c r="BA56" s="1138"/>
      <c r="BB56" s="185">
        <f>SUM(BB12:BB54)</f>
        <v>0</v>
      </c>
      <c r="BC56" s="167"/>
      <c r="BD56" s="390"/>
      <c r="BE56" s="186"/>
      <c r="BF56" s="1136" t="s">
        <v>204</v>
      </c>
      <c r="BG56" s="1137"/>
      <c r="BH56" s="1138"/>
      <c r="BI56" s="185">
        <f>SUM(BI12:BI54)</f>
        <v>0</v>
      </c>
      <c r="BJ56" s="167"/>
      <c r="BK56" s="390"/>
      <c r="BL56" s="186"/>
      <c r="BM56" s="1136" t="s">
        <v>204</v>
      </c>
      <c r="BN56" s="1137"/>
      <c r="BO56" s="1138"/>
      <c r="BP56" s="185">
        <f>SUM(BP12:BP54)</f>
        <v>0</v>
      </c>
      <c r="BQ56" s="167"/>
      <c r="BR56" s="390"/>
      <c r="BS56" s="186"/>
      <c r="BT56" s="189"/>
      <c r="BU56" s="169"/>
      <c r="BV56" s="186"/>
    </row>
    <row r="57" spans="1:74" ht="20.100000000000001" customHeight="1">
      <c r="A57" s="329"/>
      <c r="B57" s="329"/>
      <c r="C57" s="324"/>
      <c r="D57" s="324"/>
      <c r="E57" s="895" t="s">
        <v>205</v>
      </c>
      <c r="F57" s="199"/>
      <c r="G57" s="490">
        <f>H57-F57</f>
        <v>0</v>
      </c>
      <c r="H57" s="330">
        <f>F57</f>
        <v>0</v>
      </c>
      <c r="I57" s="329"/>
      <c r="J57" s="324"/>
      <c r="K57" s="324"/>
      <c r="L57" s="895" t="s">
        <v>205</v>
      </c>
      <c r="M57" s="199"/>
      <c r="N57" s="490">
        <f>O57-M57</f>
        <v>0</v>
      </c>
      <c r="O57" s="330">
        <f>M57</f>
        <v>0</v>
      </c>
      <c r="P57" s="329"/>
      <c r="Q57" s="324"/>
      <c r="R57" s="324"/>
      <c r="S57" s="895" t="s">
        <v>205</v>
      </c>
      <c r="T57" s="199"/>
      <c r="U57" s="490">
        <f>V57-T57</f>
        <v>0</v>
      </c>
      <c r="V57" s="330">
        <f>T57</f>
        <v>0</v>
      </c>
      <c r="W57" s="329"/>
      <c r="X57" s="324"/>
      <c r="Y57" s="324"/>
      <c r="Z57" s="895" t="s">
        <v>205</v>
      </c>
      <c r="AA57" s="199"/>
      <c r="AB57" s="490">
        <f>AC57-AA57</f>
        <v>0</v>
      </c>
      <c r="AC57" s="330">
        <f>AA57</f>
        <v>0</v>
      </c>
      <c r="AD57" s="329"/>
      <c r="AE57" s="324"/>
      <c r="AF57" s="324"/>
      <c r="AG57" s="895" t="s">
        <v>205</v>
      </c>
      <c r="AH57" s="199"/>
      <c r="AI57" s="490">
        <f>AJ57-AH57</f>
        <v>0</v>
      </c>
      <c r="AJ57" s="330">
        <f>AH57</f>
        <v>0</v>
      </c>
      <c r="AK57" s="329"/>
      <c r="AL57" s="324"/>
      <c r="AM57" s="324"/>
      <c r="AN57" s="895" t="s">
        <v>205</v>
      </c>
      <c r="AO57" s="199"/>
      <c r="AP57" s="490">
        <f>AQ57-AO57</f>
        <v>0</v>
      </c>
      <c r="AQ57" s="330">
        <f>AO57</f>
        <v>0</v>
      </c>
      <c r="AR57" s="329"/>
      <c r="AS57" s="324"/>
      <c r="AT57" s="324"/>
      <c r="AU57" s="895" t="s">
        <v>205</v>
      </c>
      <c r="AV57" s="199"/>
      <c r="AW57" s="490">
        <f>AX57-AV57</f>
        <v>0</v>
      </c>
      <c r="AX57" s="330">
        <f>AV57</f>
        <v>0</v>
      </c>
      <c r="AY57" s="329"/>
      <c r="AZ57" s="324"/>
      <c r="BA57" s="324"/>
      <c r="BB57" s="895" t="s">
        <v>205</v>
      </c>
      <c r="BC57" s="199"/>
      <c r="BD57" s="490">
        <f>BE57-BC57</f>
        <v>0</v>
      </c>
      <c r="BE57" s="330">
        <f>BC57</f>
        <v>0</v>
      </c>
      <c r="BF57" s="329"/>
      <c r="BG57" s="324"/>
      <c r="BH57" s="324"/>
      <c r="BI57" s="895" t="s">
        <v>205</v>
      </c>
      <c r="BJ57" s="199"/>
      <c r="BK57" s="490">
        <f>BL57-BJ57</f>
        <v>0</v>
      </c>
      <c r="BL57" s="330">
        <f>BJ57</f>
        <v>0</v>
      </c>
      <c r="BM57" s="329"/>
      <c r="BN57" s="324"/>
      <c r="BO57" s="324"/>
      <c r="BP57" s="895" t="s">
        <v>205</v>
      </c>
      <c r="BQ57" s="199"/>
      <c r="BR57" s="490">
        <f>BS57-BQ57</f>
        <v>0</v>
      </c>
      <c r="BS57" s="330">
        <f>BQ57</f>
        <v>0</v>
      </c>
      <c r="BT57" s="371"/>
      <c r="BU57" s="169"/>
      <c r="BV57" s="168"/>
    </row>
    <row r="58" spans="1:74" ht="20.100000000000001" customHeight="1">
      <c r="A58" s="337"/>
      <c r="B58" s="331"/>
      <c r="D58" s="190"/>
      <c r="E58" s="894" t="s">
        <v>206</v>
      </c>
      <c r="F58" s="191">
        <f>F55*F57</f>
        <v>0</v>
      </c>
      <c r="G58" s="391">
        <f>H58-F58</f>
        <v>0</v>
      </c>
      <c r="H58" s="192">
        <f>H55*H57</f>
        <v>0</v>
      </c>
      <c r="I58" s="331"/>
      <c r="J58" s="162"/>
      <c r="K58" s="190"/>
      <c r="L58" s="894" t="s">
        <v>206</v>
      </c>
      <c r="M58" s="191">
        <f>M55*M57</f>
        <v>0</v>
      </c>
      <c r="N58" s="391">
        <f>O58-M58</f>
        <v>0</v>
      </c>
      <c r="O58" s="192">
        <f>O55*O57</f>
        <v>0</v>
      </c>
      <c r="P58" s="331"/>
      <c r="Q58" s="162"/>
      <c r="R58" s="190"/>
      <c r="S58" s="894" t="s">
        <v>206</v>
      </c>
      <c r="T58" s="191">
        <f>T55*T57</f>
        <v>0</v>
      </c>
      <c r="U58" s="391">
        <f>V58-T58</f>
        <v>0</v>
      </c>
      <c r="V58" s="192">
        <f>V55*V57</f>
        <v>0</v>
      </c>
      <c r="W58" s="331"/>
      <c r="X58" s="162"/>
      <c r="Y58" s="190"/>
      <c r="Z58" s="894" t="s">
        <v>206</v>
      </c>
      <c r="AA58" s="191">
        <f>AA55*AA57</f>
        <v>0</v>
      </c>
      <c r="AB58" s="391">
        <f>AC58-AA58</f>
        <v>0</v>
      </c>
      <c r="AC58" s="192">
        <f>AC55*AC57</f>
        <v>0</v>
      </c>
      <c r="AD58" s="331"/>
      <c r="AE58" s="162"/>
      <c r="AF58" s="190"/>
      <c r="AG58" s="894" t="s">
        <v>206</v>
      </c>
      <c r="AH58" s="191">
        <f>AH55*AH57</f>
        <v>0</v>
      </c>
      <c r="AI58" s="391">
        <f>AJ58-AH58</f>
        <v>0</v>
      </c>
      <c r="AJ58" s="192">
        <f>AJ55*AJ57</f>
        <v>0</v>
      </c>
      <c r="AK58" s="331"/>
      <c r="AL58" s="162"/>
      <c r="AM58" s="190"/>
      <c r="AN58" s="894" t="s">
        <v>206</v>
      </c>
      <c r="AO58" s="191">
        <f>AO55*AO57</f>
        <v>0</v>
      </c>
      <c r="AP58" s="391">
        <f>AQ58-AO58</f>
        <v>0</v>
      </c>
      <c r="AQ58" s="192">
        <f>AQ55*AQ57</f>
        <v>0</v>
      </c>
      <c r="AR58" s="331"/>
      <c r="AS58" s="162"/>
      <c r="AT58" s="190"/>
      <c r="AU58" s="894" t="s">
        <v>206</v>
      </c>
      <c r="AV58" s="191">
        <f>AV55*AV57</f>
        <v>0</v>
      </c>
      <c r="AW58" s="391">
        <f>AX58-AV58</f>
        <v>0</v>
      </c>
      <c r="AX58" s="192">
        <f>AX55*AX57</f>
        <v>0</v>
      </c>
      <c r="AY58" s="331"/>
      <c r="AZ58" s="162"/>
      <c r="BA58" s="190"/>
      <c r="BB58" s="894" t="s">
        <v>206</v>
      </c>
      <c r="BC58" s="191">
        <f>BC55*BC57</f>
        <v>0</v>
      </c>
      <c r="BD58" s="391">
        <f>BE58-BC58</f>
        <v>0</v>
      </c>
      <c r="BE58" s="192">
        <f>BE55*BE57</f>
        <v>0</v>
      </c>
      <c r="BF58" s="331"/>
      <c r="BG58" s="162"/>
      <c r="BH58" s="190"/>
      <c r="BI58" s="894" t="s">
        <v>206</v>
      </c>
      <c r="BJ58" s="191">
        <f>BJ55*BJ57</f>
        <v>0</v>
      </c>
      <c r="BK58" s="391">
        <f>BL58-BJ58</f>
        <v>0</v>
      </c>
      <c r="BL58" s="192">
        <f>BL55*BL57</f>
        <v>0</v>
      </c>
      <c r="BM58" s="331"/>
      <c r="BN58" s="162"/>
      <c r="BO58" s="190"/>
      <c r="BP58" s="894" t="s">
        <v>206</v>
      </c>
      <c r="BQ58" s="191">
        <f>BQ55*BQ57</f>
        <v>0</v>
      </c>
      <c r="BR58" s="391">
        <f>BS58-BQ58</f>
        <v>0</v>
      </c>
      <c r="BS58" s="192">
        <f>BS55*BS57</f>
        <v>0</v>
      </c>
      <c r="BT58" s="193">
        <f t="shared" ref="BT58:BV59" si="41">SUM(F58,M58,T58,AA58,AH58,AO58,AV58,BC58,BJ58,BQ58)</f>
        <v>0</v>
      </c>
      <c r="BU58" s="183">
        <f t="shared" si="41"/>
        <v>0</v>
      </c>
      <c r="BV58" s="194">
        <f t="shared" si="41"/>
        <v>0</v>
      </c>
    </row>
    <row r="59" spans="1:74" ht="15.95" thickBot="1">
      <c r="A59" s="338"/>
      <c r="B59" s="332"/>
      <c r="C59" s="333"/>
      <c r="D59" s="333"/>
      <c r="E59" s="334" t="s">
        <v>207</v>
      </c>
      <c r="F59" s="195">
        <f>F55+F58</f>
        <v>0</v>
      </c>
      <c r="G59" s="392">
        <f>G55+G58</f>
        <v>0</v>
      </c>
      <c r="H59" s="196">
        <f>H55+H58</f>
        <v>0</v>
      </c>
      <c r="I59" s="332"/>
      <c r="J59" s="333"/>
      <c r="K59" s="333"/>
      <c r="L59" s="334" t="s">
        <v>207</v>
      </c>
      <c r="M59" s="195">
        <f>M55+M58</f>
        <v>0</v>
      </c>
      <c r="N59" s="392">
        <f>N55+N58</f>
        <v>0</v>
      </c>
      <c r="O59" s="196">
        <f>O55+O58</f>
        <v>0</v>
      </c>
      <c r="P59" s="332"/>
      <c r="Q59" s="333"/>
      <c r="R59" s="333"/>
      <c r="S59" s="334" t="s">
        <v>207</v>
      </c>
      <c r="T59" s="195">
        <f>T55+T58</f>
        <v>0</v>
      </c>
      <c r="U59" s="392">
        <f>U55+U58</f>
        <v>0</v>
      </c>
      <c r="V59" s="196">
        <f>V55+V58</f>
        <v>0</v>
      </c>
      <c r="W59" s="332"/>
      <c r="X59" s="333"/>
      <c r="Y59" s="333"/>
      <c r="Z59" s="334" t="s">
        <v>207</v>
      </c>
      <c r="AA59" s="195">
        <f>AA55+AA58</f>
        <v>0</v>
      </c>
      <c r="AB59" s="392">
        <f>AB55+AB58</f>
        <v>0</v>
      </c>
      <c r="AC59" s="196">
        <f>AC55+AC58</f>
        <v>0</v>
      </c>
      <c r="AD59" s="332"/>
      <c r="AE59" s="333"/>
      <c r="AF59" s="333"/>
      <c r="AG59" s="334" t="s">
        <v>207</v>
      </c>
      <c r="AH59" s="195">
        <f>AH55+AH58</f>
        <v>0</v>
      </c>
      <c r="AI59" s="392">
        <f>AI55+AI58</f>
        <v>0</v>
      </c>
      <c r="AJ59" s="196">
        <f>AJ55+AJ58</f>
        <v>0</v>
      </c>
      <c r="AK59" s="332"/>
      <c r="AL59" s="333"/>
      <c r="AM59" s="333"/>
      <c r="AN59" s="334" t="s">
        <v>207</v>
      </c>
      <c r="AO59" s="195">
        <f>AO55+AO58</f>
        <v>0</v>
      </c>
      <c r="AP59" s="392">
        <f>AP55+AP58</f>
        <v>0</v>
      </c>
      <c r="AQ59" s="196">
        <f>AQ55+AQ58</f>
        <v>0</v>
      </c>
      <c r="AR59" s="332"/>
      <c r="AS59" s="333"/>
      <c r="AT59" s="333"/>
      <c r="AU59" s="334" t="s">
        <v>207</v>
      </c>
      <c r="AV59" s="195">
        <f>AV55+AV58</f>
        <v>0</v>
      </c>
      <c r="AW59" s="392">
        <f>AW55+AW58</f>
        <v>0</v>
      </c>
      <c r="AX59" s="196">
        <f>AX55+AX58</f>
        <v>0</v>
      </c>
      <c r="AY59" s="332"/>
      <c r="AZ59" s="333"/>
      <c r="BA59" s="333"/>
      <c r="BB59" s="334" t="s">
        <v>207</v>
      </c>
      <c r="BC59" s="195">
        <f>BC55+BC58</f>
        <v>0</v>
      </c>
      <c r="BD59" s="392">
        <f>BD55+BD58</f>
        <v>0</v>
      </c>
      <c r="BE59" s="196">
        <f>BE55+BE58</f>
        <v>0</v>
      </c>
      <c r="BF59" s="332"/>
      <c r="BG59" s="333"/>
      <c r="BH59" s="333"/>
      <c r="BI59" s="334" t="s">
        <v>207</v>
      </c>
      <c r="BJ59" s="195">
        <f>BJ55+BJ58</f>
        <v>0</v>
      </c>
      <c r="BK59" s="392">
        <f>BK55+BK58</f>
        <v>0</v>
      </c>
      <c r="BL59" s="196">
        <f>BL55+BL58</f>
        <v>0</v>
      </c>
      <c r="BM59" s="332"/>
      <c r="BN59" s="333"/>
      <c r="BO59" s="333"/>
      <c r="BP59" s="334" t="s">
        <v>207</v>
      </c>
      <c r="BQ59" s="195">
        <f>BQ55+BQ58</f>
        <v>0</v>
      </c>
      <c r="BR59" s="392">
        <f>BR55+BR58</f>
        <v>0</v>
      </c>
      <c r="BS59" s="196">
        <f>BS55+BS58</f>
        <v>0</v>
      </c>
      <c r="BT59" s="197">
        <f t="shared" si="41"/>
        <v>0</v>
      </c>
      <c r="BU59" s="184">
        <f t="shared" si="41"/>
        <v>0</v>
      </c>
      <c r="BV59" s="198">
        <f t="shared" si="41"/>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(8)'!$E73</f>
        <v>1</v>
      </c>
      <c r="C71" s="451">
        <f>'Summary (8)'!$E73</f>
        <v>1</v>
      </c>
      <c r="D71" s="451">
        <f>'Summary (8)'!$E73</f>
        <v>1</v>
      </c>
      <c r="E71" s="451">
        <f>'Summary (8)'!$E73</f>
        <v>1</v>
      </c>
      <c r="F71" s="451">
        <f>'Summary (8)'!$E73</f>
        <v>1</v>
      </c>
      <c r="G71" s="452">
        <f>'Summary (8)'!$E73</f>
        <v>1</v>
      </c>
      <c r="H71" s="453">
        <f>'Summary (8)'!$E73</f>
        <v>1</v>
      </c>
      <c r="I71" s="450">
        <f>'Summary (8)'!$H73</f>
        <v>2</v>
      </c>
      <c r="J71" s="451">
        <f>'Summary (8)'!$H73</f>
        <v>2</v>
      </c>
      <c r="K71" s="451">
        <f>'Summary (8)'!$H73</f>
        <v>2</v>
      </c>
      <c r="L71" s="451">
        <f>'Summary (8)'!$H73</f>
        <v>2</v>
      </c>
      <c r="M71" s="451">
        <f>'Summary (8)'!$H73</f>
        <v>2</v>
      </c>
      <c r="N71" s="452">
        <f>'Summary (8)'!$H73</f>
        <v>2</v>
      </c>
      <c r="O71" s="453">
        <f>'Summary (8)'!$H73</f>
        <v>2</v>
      </c>
      <c r="P71" s="450">
        <f>'Summary (8)'!$K73</f>
        <v>3</v>
      </c>
      <c r="Q71" s="451">
        <f>'Summary (8)'!$K73</f>
        <v>3</v>
      </c>
      <c r="R71" s="451">
        <f>'Summary (8)'!$K73</f>
        <v>3</v>
      </c>
      <c r="S71" s="451">
        <f>'Summary (8)'!$K73</f>
        <v>3</v>
      </c>
      <c r="T71" s="451">
        <f>'Summary (8)'!$K73</f>
        <v>3</v>
      </c>
      <c r="U71" s="452">
        <f>'Summary (8)'!$K73</f>
        <v>3</v>
      </c>
      <c r="V71" s="453">
        <f>'Summary (8)'!$K73</f>
        <v>3</v>
      </c>
      <c r="W71" s="450">
        <f>'Summary (8)'!$N73</f>
        <v>4</v>
      </c>
      <c r="X71" s="451">
        <f>'Summary (8)'!$N73</f>
        <v>4</v>
      </c>
      <c r="Y71" s="451">
        <f>'Summary (8)'!$N73</f>
        <v>4</v>
      </c>
      <c r="Z71" s="451">
        <f>'Summary (8)'!$N73</f>
        <v>4</v>
      </c>
      <c r="AA71" s="451">
        <f>'Summary (8)'!$N73</f>
        <v>4</v>
      </c>
      <c r="AB71" s="452">
        <f>'Summary (8)'!$N73</f>
        <v>4</v>
      </c>
      <c r="AC71" s="453">
        <f>'Summary (8)'!$N73</f>
        <v>4</v>
      </c>
      <c r="AD71" s="450">
        <f>'Summary (8)'!$Q73</f>
        <v>5</v>
      </c>
      <c r="AE71" s="451">
        <f>'Summary (8)'!$Q73</f>
        <v>5</v>
      </c>
      <c r="AF71" s="451">
        <f>'Summary (8)'!$Q73</f>
        <v>5</v>
      </c>
      <c r="AG71" s="451">
        <f>'Summary (8)'!$Q73</f>
        <v>5</v>
      </c>
      <c r="AH71" s="451">
        <f>'Summary (8)'!$Q73</f>
        <v>5</v>
      </c>
      <c r="AI71" s="452">
        <f>'Summary (8)'!$Q73</f>
        <v>5</v>
      </c>
      <c r="AJ71" s="453">
        <f>'Summary (8)'!$Q73</f>
        <v>5</v>
      </c>
      <c r="AK71" s="450">
        <f>'Summary (8)'!$T73</f>
        <v>6</v>
      </c>
      <c r="AL71" s="451">
        <f>'Summary (8)'!$T73</f>
        <v>6</v>
      </c>
      <c r="AM71" s="451">
        <f>'Summary (8)'!$T73</f>
        <v>6</v>
      </c>
      <c r="AN71" s="451">
        <f>'Summary (8)'!$T73</f>
        <v>6</v>
      </c>
      <c r="AO71" s="451">
        <f>'Summary (8)'!$T73</f>
        <v>6</v>
      </c>
      <c r="AP71" s="452">
        <f>'Summary (8)'!$T73</f>
        <v>6</v>
      </c>
      <c r="AQ71" s="453">
        <f>'Summary (8)'!$T73</f>
        <v>6</v>
      </c>
      <c r="AR71" s="450">
        <f>'Summary (8)'!$W73</f>
        <v>7</v>
      </c>
      <c r="AS71" s="451">
        <f>'Summary (8)'!$W73</f>
        <v>7</v>
      </c>
      <c r="AT71" s="451">
        <f>'Summary (8)'!$W73</f>
        <v>7</v>
      </c>
      <c r="AU71" s="451">
        <f>'Summary (8)'!$W73</f>
        <v>7</v>
      </c>
      <c r="AV71" s="451">
        <f>'Summary (8)'!$W73</f>
        <v>7</v>
      </c>
      <c r="AW71" s="452">
        <f>'Summary (8)'!$W73</f>
        <v>7</v>
      </c>
      <c r="AX71" s="453">
        <f>'Summary (8)'!$W73</f>
        <v>7</v>
      </c>
      <c r="AY71" s="450">
        <f>'Summary (8)'!$Z73</f>
        <v>8</v>
      </c>
      <c r="AZ71" s="451">
        <f>'Summary (8)'!$Z73</f>
        <v>8</v>
      </c>
      <c r="BA71" s="451">
        <f>'Summary (8)'!$Z73</f>
        <v>8</v>
      </c>
      <c r="BB71" s="451">
        <f>'Summary (8)'!$Z73</f>
        <v>8</v>
      </c>
      <c r="BC71" s="451">
        <f>'Summary (8)'!$Z73</f>
        <v>8</v>
      </c>
      <c r="BD71" s="452">
        <f>'Summary (8)'!$Z73</f>
        <v>8</v>
      </c>
      <c r="BE71" s="453">
        <f>'Summary (8)'!$Z73</f>
        <v>8</v>
      </c>
      <c r="BF71" s="450">
        <f>'Summary (8)'!$AC73</f>
        <v>9</v>
      </c>
      <c r="BG71" s="451">
        <f>'Summary (8)'!$AC73</f>
        <v>9</v>
      </c>
      <c r="BH71" s="451">
        <f>'Summary (8)'!$AC73</f>
        <v>9</v>
      </c>
      <c r="BI71" s="451">
        <f>'Summary (8)'!$AC73</f>
        <v>9</v>
      </c>
      <c r="BJ71" s="451">
        <f>'Summary (8)'!$AC73</f>
        <v>9</v>
      </c>
      <c r="BK71" s="452">
        <f>'Summary (8)'!$AC73</f>
        <v>9</v>
      </c>
      <c r="BL71" s="453">
        <f>'Summary (8)'!$AC73</f>
        <v>9</v>
      </c>
      <c r="BM71" s="450">
        <f>'Summary (8)'!$AF73</f>
        <v>10</v>
      </c>
      <c r="BN71" s="451">
        <f>'Summary (8)'!$AF73</f>
        <v>10</v>
      </c>
      <c r="BO71" s="451">
        <f>'Summary (8)'!$AF73</f>
        <v>10</v>
      </c>
      <c r="BP71" s="451">
        <f>'Summary (8)'!$AF73</f>
        <v>10</v>
      </c>
      <c r="BQ71" s="451">
        <f>'Summary (8)'!$AF73</f>
        <v>10</v>
      </c>
      <c r="BR71" s="452">
        <f>'Summary (8)'!$AF73</f>
        <v>10</v>
      </c>
      <c r="BS71" s="453">
        <f>'Summary (8)'!$AF73</f>
        <v>10</v>
      </c>
      <c r="BT71" s="429">
        <f>BR71</f>
        <v>10</v>
      </c>
      <c r="BU71" s="429">
        <f>BS71</f>
        <v>10</v>
      </c>
      <c r="BV71" s="429">
        <f>BT71</f>
        <v>10</v>
      </c>
    </row>
    <row r="72" spans="1:74">
      <c r="A72" s="446" t="s">
        <v>124</v>
      </c>
      <c r="B72" s="454">
        <f>'Summary (8)'!$E74</f>
        <v>45717</v>
      </c>
      <c r="C72" s="172">
        <f>'Summary (8)'!$E74</f>
        <v>45717</v>
      </c>
      <c r="D72" s="172">
        <f>'Summary (8)'!$E74</f>
        <v>45717</v>
      </c>
      <c r="E72" s="172">
        <f>'Summary (8)'!$E74</f>
        <v>45717</v>
      </c>
      <c r="F72" s="172">
        <f>'Summary (8)'!$E74</f>
        <v>45717</v>
      </c>
      <c r="G72" s="455">
        <f>'Summary (8)'!$E74</f>
        <v>45717</v>
      </c>
      <c r="H72" s="456">
        <f>'Summary (8)'!$E74</f>
        <v>45717</v>
      </c>
      <c r="I72" s="454">
        <f>'Summary (8)'!$H74</f>
        <v>45839</v>
      </c>
      <c r="J72" s="172">
        <f>'Summary (8)'!$H74</f>
        <v>45839</v>
      </c>
      <c r="K72" s="172">
        <f>'Summary (8)'!$H74</f>
        <v>45839</v>
      </c>
      <c r="L72" s="172">
        <f>'Summary (8)'!$H74</f>
        <v>45839</v>
      </c>
      <c r="M72" s="172">
        <f>'Summary (8)'!$H74</f>
        <v>45839</v>
      </c>
      <c r="N72" s="455">
        <f>'Summary (8)'!$H74</f>
        <v>45839</v>
      </c>
      <c r="O72" s="456">
        <f>'Summary (8)'!$H74</f>
        <v>45839</v>
      </c>
      <c r="P72" s="454">
        <f>'Summary (8)'!$K74</f>
        <v>46204</v>
      </c>
      <c r="Q72" s="172">
        <f>'Summary (8)'!$K74</f>
        <v>46204</v>
      </c>
      <c r="R72" s="172">
        <f>'Summary (8)'!$K74</f>
        <v>46204</v>
      </c>
      <c r="S72" s="172">
        <f>'Summary (8)'!$K74</f>
        <v>46204</v>
      </c>
      <c r="T72" s="172">
        <f>'Summary (8)'!$K74</f>
        <v>46204</v>
      </c>
      <c r="U72" s="455">
        <f>'Summary (8)'!$K74</f>
        <v>46204</v>
      </c>
      <c r="V72" s="456">
        <f>'Summary (8)'!$K74</f>
        <v>46204</v>
      </c>
      <c r="W72" s="454">
        <f>'Summary (8)'!$N74</f>
        <v>46569</v>
      </c>
      <c r="X72" s="172">
        <f>'Summary (8)'!$N74</f>
        <v>46569</v>
      </c>
      <c r="Y72" s="172">
        <f>'Summary (8)'!$N74</f>
        <v>46569</v>
      </c>
      <c r="Z72" s="172">
        <f>'Summary (8)'!$N74</f>
        <v>46569</v>
      </c>
      <c r="AA72" s="172">
        <f>'Summary (8)'!$N74</f>
        <v>46569</v>
      </c>
      <c r="AB72" s="455">
        <f>'Summary (8)'!$N74</f>
        <v>46569</v>
      </c>
      <c r="AC72" s="456">
        <f>'Summary (8)'!$N74</f>
        <v>46569</v>
      </c>
      <c r="AD72" s="454">
        <f>'Summary (8)'!$Q74</f>
        <v>46935</v>
      </c>
      <c r="AE72" s="172">
        <f>'Summary (8)'!$Q74</f>
        <v>46935</v>
      </c>
      <c r="AF72" s="172">
        <f>'Summary (8)'!$Q74</f>
        <v>46935</v>
      </c>
      <c r="AG72" s="172">
        <f>'Summary (8)'!$Q74</f>
        <v>46935</v>
      </c>
      <c r="AH72" s="172">
        <f>'Summary (8)'!$Q74</f>
        <v>46935</v>
      </c>
      <c r="AI72" s="455">
        <f>'Summary (8)'!$Q74</f>
        <v>46935</v>
      </c>
      <c r="AJ72" s="456">
        <f>'Summary (8)'!$Q74</f>
        <v>46935</v>
      </c>
      <c r="AK72" s="454">
        <f>'Summary (8)'!$T74</f>
        <v>47300</v>
      </c>
      <c r="AL72" s="172">
        <f>'Summary (8)'!$T74</f>
        <v>47300</v>
      </c>
      <c r="AM72" s="172">
        <f>'Summary (8)'!$T74</f>
        <v>47300</v>
      </c>
      <c r="AN72" s="172">
        <f>'Summary (8)'!$T74</f>
        <v>47300</v>
      </c>
      <c r="AO72" s="172">
        <f>'Summary (8)'!$T74</f>
        <v>47300</v>
      </c>
      <c r="AP72" s="455">
        <f>'Summary (8)'!$T74</f>
        <v>47300</v>
      </c>
      <c r="AQ72" s="456">
        <f>'Summary (8)'!$T74</f>
        <v>47300</v>
      </c>
      <c r="AR72" s="454">
        <f>'Summary (8)'!$W74</f>
        <v>47665</v>
      </c>
      <c r="AS72" s="172">
        <f>'Summary (8)'!$W74</f>
        <v>47665</v>
      </c>
      <c r="AT72" s="172">
        <f>'Summary (8)'!$W74</f>
        <v>47665</v>
      </c>
      <c r="AU72" s="172">
        <f>'Summary (8)'!$W74</f>
        <v>47665</v>
      </c>
      <c r="AV72" s="172">
        <f>'Summary (8)'!$W74</f>
        <v>47665</v>
      </c>
      <c r="AW72" s="455">
        <f>'Summary (8)'!$W74</f>
        <v>47665</v>
      </c>
      <c r="AX72" s="456">
        <f>'Summary (8)'!$W74</f>
        <v>47665</v>
      </c>
      <c r="AY72" s="454">
        <f>'Summary (8)'!$Z74</f>
        <v>48030</v>
      </c>
      <c r="AZ72" s="172">
        <f>'Summary (8)'!$Z74</f>
        <v>48030</v>
      </c>
      <c r="BA72" s="172">
        <f>'Summary (8)'!$Z74</f>
        <v>48030</v>
      </c>
      <c r="BB72" s="172">
        <f>'Summary (8)'!$Z74</f>
        <v>48030</v>
      </c>
      <c r="BC72" s="172">
        <f>'Summary (8)'!$Z74</f>
        <v>48030</v>
      </c>
      <c r="BD72" s="455">
        <f>'Summary (8)'!$Z74</f>
        <v>48030</v>
      </c>
      <c r="BE72" s="456">
        <f>'Summary (8)'!$Z74</f>
        <v>48030</v>
      </c>
      <c r="BF72" s="454">
        <f>'Summary (8)'!$AC74</f>
        <v>48396</v>
      </c>
      <c r="BG72" s="172">
        <f>'Summary (8)'!$AC74</f>
        <v>48396</v>
      </c>
      <c r="BH72" s="172">
        <f>'Summary (8)'!$AC74</f>
        <v>48396</v>
      </c>
      <c r="BI72" s="172">
        <f>'Summary (8)'!$AC74</f>
        <v>48396</v>
      </c>
      <c r="BJ72" s="172">
        <f>'Summary (8)'!$AC74</f>
        <v>48396</v>
      </c>
      <c r="BK72" s="455">
        <f>'Summary (8)'!$AC74</f>
        <v>48396</v>
      </c>
      <c r="BL72" s="456">
        <f>'Summary (8)'!$AC74</f>
        <v>48396</v>
      </c>
      <c r="BM72" s="454">
        <f>'Summary (8)'!$AF74</f>
        <v>48761</v>
      </c>
      <c r="BN72" s="172">
        <f>'Summary (8)'!$AF74</f>
        <v>48761</v>
      </c>
      <c r="BO72" s="172">
        <f>'Summary (8)'!$AF74</f>
        <v>48761</v>
      </c>
      <c r="BP72" s="172">
        <f>'Summary (8)'!$AF74</f>
        <v>48761</v>
      </c>
      <c r="BQ72" s="172">
        <f>'Summary (8)'!$AF74</f>
        <v>48761</v>
      </c>
      <c r="BR72" s="455">
        <f>'Summary (8)'!$AF74</f>
        <v>48761</v>
      </c>
      <c r="BS72" s="456">
        <f>'Summary (8)'!$AF74</f>
        <v>48761</v>
      </c>
      <c r="BT72" s="172">
        <f>'Summary (8)'!AI74</f>
        <v>45717</v>
      </c>
      <c r="BU72" s="172">
        <f>'Summary (8)'!AJ74</f>
        <v>45717</v>
      </c>
      <c r="BV72" s="172">
        <f>'Summary (8)'!AK74</f>
        <v>45717</v>
      </c>
    </row>
    <row r="73" spans="1:74" s="430" customFormat="1">
      <c r="A73" s="446" t="s">
        <v>125</v>
      </c>
      <c r="B73" s="454">
        <f>'Summary (8)'!$E75</f>
        <v>45838</v>
      </c>
      <c r="C73" s="172">
        <f>'Summary (8)'!$E75</f>
        <v>45838</v>
      </c>
      <c r="D73" s="172">
        <f>'Summary (8)'!$E75</f>
        <v>45838</v>
      </c>
      <c r="E73" s="172">
        <f>'Summary (8)'!$E75</f>
        <v>45838</v>
      </c>
      <c r="F73" s="172">
        <f>'Summary (8)'!$E75</f>
        <v>45838</v>
      </c>
      <c r="G73" s="455">
        <f>'Summary (8)'!$E75</f>
        <v>45838</v>
      </c>
      <c r="H73" s="456">
        <f>'Summary (8)'!$E75</f>
        <v>45838</v>
      </c>
      <c r="I73" s="454">
        <f>'Summary (8)'!$H75</f>
        <v>46203</v>
      </c>
      <c r="J73" s="172">
        <f>'Summary (8)'!$H75</f>
        <v>46203</v>
      </c>
      <c r="K73" s="172">
        <f>'Summary (8)'!$H75</f>
        <v>46203</v>
      </c>
      <c r="L73" s="172">
        <f>'Summary (8)'!$H75</f>
        <v>46203</v>
      </c>
      <c r="M73" s="172">
        <f>'Summary (8)'!$H75</f>
        <v>46203</v>
      </c>
      <c r="N73" s="455">
        <f>'Summary (8)'!$H75</f>
        <v>46203</v>
      </c>
      <c r="O73" s="456">
        <f>'Summary (8)'!$H75</f>
        <v>46203</v>
      </c>
      <c r="P73" s="454">
        <f>'Summary (8)'!$K75</f>
        <v>46568</v>
      </c>
      <c r="Q73" s="172">
        <f>'Summary (8)'!$K75</f>
        <v>46568</v>
      </c>
      <c r="R73" s="172">
        <f>'Summary (8)'!$K75</f>
        <v>46568</v>
      </c>
      <c r="S73" s="172">
        <f>'Summary (8)'!$K75</f>
        <v>46568</v>
      </c>
      <c r="T73" s="172">
        <f>'Summary (8)'!$K75</f>
        <v>46568</v>
      </c>
      <c r="U73" s="455">
        <f>'Summary (8)'!$K75</f>
        <v>46568</v>
      </c>
      <c r="V73" s="456">
        <f>'Summary (8)'!$K75</f>
        <v>46568</v>
      </c>
      <c r="W73" s="454">
        <f>'Summary (8)'!$N75</f>
        <v>46934</v>
      </c>
      <c r="X73" s="172">
        <f>'Summary (8)'!$N75</f>
        <v>46934</v>
      </c>
      <c r="Y73" s="172">
        <f>'Summary (8)'!$N75</f>
        <v>46934</v>
      </c>
      <c r="Z73" s="172">
        <f>'Summary (8)'!$N75</f>
        <v>46934</v>
      </c>
      <c r="AA73" s="172">
        <f>'Summary (8)'!$N75</f>
        <v>46934</v>
      </c>
      <c r="AB73" s="455">
        <f>'Summary (8)'!$N75</f>
        <v>46934</v>
      </c>
      <c r="AC73" s="456">
        <f>'Summary (8)'!$N75</f>
        <v>46934</v>
      </c>
      <c r="AD73" s="454">
        <f>'Summary (8)'!$Q75</f>
        <v>47299</v>
      </c>
      <c r="AE73" s="172">
        <f>'Summary (8)'!$Q75</f>
        <v>47299</v>
      </c>
      <c r="AF73" s="172">
        <f>'Summary (8)'!$Q75</f>
        <v>47299</v>
      </c>
      <c r="AG73" s="172">
        <f>'Summary (8)'!$Q75</f>
        <v>47299</v>
      </c>
      <c r="AH73" s="172">
        <f>'Summary (8)'!$Q75</f>
        <v>47299</v>
      </c>
      <c r="AI73" s="455">
        <f>'Summary (8)'!$Q75</f>
        <v>47299</v>
      </c>
      <c r="AJ73" s="456">
        <f>'Summary (8)'!$Q75</f>
        <v>47299</v>
      </c>
      <c r="AK73" s="454">
        <f>'Summary (8)'!$T75</f>
        <v>47664</v>
      </c>
      <c r="AL73" s="172">
        <f>'Summary (8)'!$T75</f>
        <v>47664</v>
      </c>
      <c r="AM73" s="172">
        <f>'Summary (8)'!$T75</f>
        <v>47664</v>
      </c>
      <c r="AN73" s="172">
        <f>'Summary (8)'!$T75</f>
        <v>47664</v>
      </c>
      <c r="AO73" s="172">
        <f>'Summary (8)'!$T75</f>
        <v>47664</v>
      </c>
      <c r="AP73" s="455">
        <f>'Summary (8)'!$T75</f>
        <v>47664</v>
      </c>
      <c r="AQ73" s="456">
        <f>'Summary (8)'!$T75</f>
        <v>47664</v>
      </c>
      <c r="AR73" s="454">
        <f>'Summary (8)'!$W75</f>
        <v>48029</v>
      </c>
      <c r="AS73" s="172">
        <f>'Summary (8)'!$W75</f>
        <v>48029</v>
      </c>
      <c r="AT73" s="172">
        <f>'Summary (8)'!$W75</f>
        <v>48029</v>
      </c>
      <c r="AU73" s="172">
        <f>'Summary (8)'!$W75</f>
        <v>48029</v>
      </c>
      <c r="AV73" s="172">
        <f>'Summary (8)'!$W75</f>
        <v>48029</v>
      </c>
      <c r="AW73" s="455">
        <f>'Summary (8)'!$W75</f>
        <v>48029</v>
      </c>
      <c r="AX73" s="456">
        <f>'Summary (8)'!$W75</f>
        <v>48029</v>
      </c>
      <c r="AY73" s="454">
        <f>'Summary (8)'!$Z75</f>
        <v>48395</v>
      </c>
      <c r="AZ73" s="172">
        <f>'Summary (8)'!$Z75</f>
        <v>48395</v>
      </c>
      <c r="BA73" s="172">
        <f>'Summary (8)'!$Z75</f>
        <v>48395</v>
      </c>
      <c r="BB73" s="172">
        <f>'Summary (8)'!$Z75</f>
        <v>48395</v>
      </c>
      <c r="BC73" s="172">
        <f>'Summary (8)'!$Z75</f>
        <v>48395</v>
      </c>
      <c r="BD73" s="455">
        <f>'Summary (8)'!$Z75</f>
        <v>48395</v>
      </c>
      <c r="BE73" s="456">
        <f>'Summary (8)'!$Z75</f>
        <v>48395</v>
      </c>
      <c r="BF73" s="454">
        <f>'Summary (8)'!$AC75</f>
        <v>48760</v>
      </c>
      <c r="BG73" s="172">
        <f>'Summary (8)'!$AC75</f>
        <v>48760</v>
      </c>
      <c r="BH73" s="172">
        <f>'Summary (8)'!$AC75</f>
        <v>48760</v>
      </c>
      <c r="BI73" s="172">
        <f>'Summary (8)'!$AC75</f>
        <v>48760</v>
      </c>
      <c r="BJ73" s="172">
        <f>'Summary (8)'!$AC75</f>
        <v>48760</v>
      </c>
      <c r="BK73" s="455">
        <f>'Summary (8)'!$AC75</f>
        <v>48760</v>
      </c>
      <c r="BL73" s="456">
        <f>'Summary (8)'!$AC75</f>
        <v>48760</v>
      </c>
      <c r="BM73" s="454">
        <f>'Summary (8)'!$AF75</f>
        <v>49125</v>
      </c>
      <c r="BN73" s="172">
        <f>'Summary (8)'!$AF75</f>
        <v>49125</v>
      </c>
      <c r="BO73" s="172">
        <f>'Summary (8)'!$AF75</f>
        <v>49125</v>
      </c>
      <c r="BP73" s="172">
        <f>'Summary (8)'!$AF75</f>
        <v>49125</v>
      </c>
      <c r="BQ73" s="172">
        <f>'Summary (8)'!$AF75</f>
        <v>49125</v>
      </c>
      <c r="BR73" s="455">
        <f>'Summary (8)'!$AF75</f>
        <v>49125</v>
      </c>
      <c r="BS73" s="456">
        <f>'Summary (8)'!$AF75</f>
        <v>49125</v>
      </c>
      <c r="BT73" s="172">
        <f>'Summary (8)'!AI75</f>
        <v>46446</v>
      </c>
      <c r="BU73" s="172">
        <f>'Summary (8)'!AJ75</f>
        <v>46446</v>
      </c>
      <c r="BV73" s="172">
        <f>'Summary (8)'!AK75</f>
        <v>46446</v>
      </c>
    </row>
    <row r="74" spans="1:74" s="161" customFormat="1">
      <c r="A74" s="446" t="s">
        <v>114</v>
      </c>
      <c r="B74" s="454">
        <f>'Summary (8)'!$E76</f>
        <v>45717</v>
      </c>
      <c r="C74" s="172">
        <f>'Summary (8)'!$E76</f>
        <v>45717</v>
      </c>
      <c r="D74" s="172">
        <f>'Summary (8)'!$E76</f>
        <v>45717</v>
      </c>
      <c r="E74" s="172">
        <f>'Summary (8)'!$E76</f>
        <v>45717</v>
      </c>
      <c r="F74" s="172">
        <f>'Summary (8)'!$E76</f>
        <v>45717</v>
      </c>
      <c r="G74" s="455">
        <f>'Summary (8)'!$E76</f>
        <v>45717</v>
      </c>
      <c r="H74" s="456">
        <f>'Summary (8)'!$E76</f>
        <v>45717</v>
      </c>
      <c r="I74" s="454">
        <f>'Summary (8)'!$H76</f>
        <v>45717</v>
      </c>
      <c r="J74" s="172">
        <f>'Summary (8)'!$H76</f>
        <v>45717</v>
      </c>
      <c r="K74" s="172">
        <f>'Summary (8)'!$H76</f>
        <v>45717</v>
      </c>
      <c r="L74" s="172">
        <f>'Summary (8)'!$H76</f>
        <v>45717</v>
      </c>
      <c r="M74" s="172">
        <f>'Summary (8)'!$H76</f>
        <v>45717</v>
      </c>
      <c r="N74" s="455">
        <f>'Summary (8)'!$H76</f>
        <v>45717</v>
      </c>
      <c r="O74" s="456">
        <f>'Summary (8)'!$H76</f>
        <v>45717</v>
      </c>
      <c r="P74" s="454">
        <f>'Summary (8)'!$K76</f>
        <v>45717</v>
      </c>
      <c r="Q74" s="172">
        <f>'Summary (8)'!$K76</f>
        <v>45717</v>
      </c>
      <c r="R74" s="172">
        <f>'Summary (8)'!$K76</f>
        <v>45717</v>
      </c>
      <c r="S74" s="172">
        <f>'Summary (8)'!$K76</f>
        <v>45717</v>
      </c>
      <c r="T74" s="172">
        <f>'Summary (8)'!$K76</f>
        <v>45717</v>
      </c>
      <c r="U74" s="455">
        <f>'Summary (8)'!$K76</f>
        <v>45717</v>
      </c>
      <c r="V74" s="456">
        <f>'Summary (8)'!$K76</f>
        <v>45717</v>
      </c>
      <c r="W74" s="454">
        <f>'Summary (8)'!$N76</f>
        <v>45717</v>
      </c>
      <c r="X74" s="172">
        <f>'Summary (8)'!$N76</f>
        <v>45717</v>
      </c>
      <c r="Y74" s="172">
        <f>'Summary (8)'!$N76</f>
        <v>45717</v>
      </c>
      <c r="Z74" s="172">
        <f>'Summary (8)'!$N76</f>
        <v>45717</v>
      </c>
      <c r="AA74" s="172">
        <f>'Summary (8)'!$N76</f>
        <v>45717</v>
      </c>
      <c r="AB74" s="455">
        <f>'Summary (8)'!$N76</f>
        <v>45717</v>
      </c>
      <c r="AC74" s="456">
        <f>'Summary (8)'!$N76</f>
        <v>45717</v>
      </c>
      <c r="AD74" s="454">
        <f>'Summary (8)'!$Q76</f>
        <v>45717</v>
      </c>
      <c r="AE74" s="172">
        <f>'Summary (8)'!$Q76</f>
        <v>45717</v>
      </c>
      <c r="AF74" s="172">
        <f>'Summary (8)'!$Q76</f>
        <v>45717</v>
      </c>
      <c r="AG74" s="172">
        <f>'Summary (8)'!$Q76</f>
        <v>45717</v>
      </c>
      <c r="AH74" s="172">
        <f>'Summary (8)'!$Q76</f>
        <v>45717</v>
      </c>
      <c r="AI74" s="455">
        <f>'Summary (8)'!$Q76</f>
        <v>45717</v>
      </c>
      <c r="AJ74" s="456">
        <f>'Summary (8)'!$Q76</f>
        <v>45717</v>
      </c>
      <c r="AK74" s="454">
        <f>'Summary (8)'!$T76</f>
        <v>45717</v>
      </c>
      <c r="AL74" s="172">
        <f>'Summary (8)'!$T76</f>
        <v>45717</v>
      </c>
      <c r="AM74" s="172">
        <f>'Summary (8)'!$T76</f>
        <v>45717</v>
      </c>
      <c r="AN74" s="172">
        <f>'Summary (8)'!$T76</f>
        <v>45717</v>
      </c>
      <c r="AO74" s="172">
        <f>'Summary (8)'!$T76</f>
        <v>45717</v>
      </c>
      <c r="AP74" s="455">
        <f>'Summary (8)'!$T76</f>
        <v>45717</v>
      </c>
      <c r="AQ74" s="456">
        <f>'Summary (8)'!$T76</f>
        <v>45717</v>
      </c>
      <c r="AR74" s="454">
        <f>'Summary (8)'!$W76</f>
        <v>45717</v>
      </c>
      <c r="AS74" s="172">
        <f>'Summary (8)'!$W76</f>
        <v>45717</v>
      </c>
      <c r="AT74" s="172">
        <f>'Summary (8)'!$W76</f>
        <v>45717</v>
      </c>
      <c r="AU74" s="172">
        <f>'Summary (8)'!$W76</f>
        <v>45717</v>
      </c>
      <c r="AV74" s="172">
        <f>'Summary (8)'!$W76</f>
        <v>45717</v>
      </c>
      <c r="AW74" s="455">
        <f>'Summary (8)'!$W76</f>
        <v>45717</v>
      </c>
      <c r="AX74" s="456">
        <f>'Summary (8)'!$W76</f>
        <v>45717</v>
      </c>
      <c r="AY74" s="454">
        <f>'Summary (8)'!$Z76</f>
        <v>45717</v>
      </c>
      <c r="AZ74" s="172">
        <f>'Summary (8)'!$Z76</f>
        <v>45717</v>
      </c>
      <c r="BA74" s="172">
        <f>'Summary (8)'!$Z76</f>
        <v>45717</v>
      </c>
      <c r="BB74" s="172">
        <f>'Summary (8)'!$Z76</f>
        <v>45717</v>
      </c>
      <c r="BC74" s="172">
        <f>'Summary (8)'!$Z76</f>
        <v>45717</v>
      </c>
      <c r="BD74" s="455">
        <f>'Summary (8)'!$Z76</f>
        <v>45717</v>
      </c>
      <c r="BE74" s="456">
        <f>'Summary (8)'!$Z76</f>
        <v>45717</v>
      </c>
      <c r="BF74" s="454">
        <f>'Summary (8)'!$AC76</f>
        <v>45717</v>
      </c>
      <c r="BG74" s="172">
        <f>'Summary (8)'!$AC76</f>
        <v>45717</v>
      </c>
      <c r="BH74" s="172">
        <f>'Summary (8)'!$AC76</f>
        <v>45717</v>
      </c>
      <c r="BI74" s="172">
        <f>'Summary (8)'!$AC76</f>
        <v>45717</v>
      </c>
      <c r="BJ74" s="172">
        <f>'Summary (8)'!$AC76</f>
        <v>45717</v>
      </c>
      <c r="BK74" s="455">
        <f>'Summary (8)'!$AC76</f>
        <v>45717</v>
      </c>
      <c r="BL74" s="456">
        <f>'Summary (8)'!$AC76</f>
        <v>45717</v>
      </c>
      <c r="BM74" s="454">
        <f>'Summary (8)'!$AF76</f>
        <v>45717</v>
      </c>
      <c r="BN74" s="172">
        <f>'Summary (8)'!$AF76</f>
        <v>45717</v>
      </c>
      <c r="BO74" s="172">
        <f>'Summary (8)'!$AF76</f>
        <v>45717</v>
      </c>
      <c r="BP74" s="172">
        <f>'Summary (8)'!$AF76</f>
        <v>45717</v>
      </c>
      <c r="BQ74" s="172">
        <f>'Summary (8)'!$AF76</f>
        <v>45717</v>
      </c>
      <c r="BR74" s="455">
        <f>'Summary (8)'!$AF76</f>
        <v>45717</v>
      </c>
      <c r="BS74" s="456">
        <f>'Summary (8)'!$AF76</f>
        <v>45717</v>
      </c>
      <c r="BT74" s="172">
        <f>'Summary (8)'!AI76</f>
        <v>45717</v>
      </c>
      <c r="BU74" s="172">
        <f>'Summary (8)'!AJ76</f>
        <v>45717</v>
      </c>
      <c r="BV74" s="172">
        <f>'Summary (8)'!AK76</f>
        <v>45717</v>
      </c>
    </row>
    <row r="75" spans="1:74" s="161" customFormat="1" ht="15.95" thickBot="1">
      <c r="A75" s="447" t="s">
        <v>127</v>
      </c>
      <c r="B75" s="457">
        <f>'Summary (8)'!$E77</f>
        <v>0</v>
      </c>
      <c r="C75" s="458">
        <f>'Summary (8)'!$E77</f>
        <v>0</v>
      </c>
      <c r="D75" s="458">
        <f>'Summary (8)'!$E77</f>
        <v>0</v>
      </c>
      <c r="E75" s="458">
        <f>'Summary (8)'!$E77</f>
        <v>0</v>
      </c>
      <c r="F75" s="458">
        <f>'Summary (8)'!$E77</f>
        <v>0</v>
      </c>
      <c r="G75" s="459">
        <f>'Summary (8)'!$E77</f>
        <v>0</v>
      </c>
      <c r="H75" s="460">
        <f>'Summary (8)'!$E77</f>
        <v>0</v>
      </c>
      <c r="I75" s="457">
        <f>'Summary (8)'!$H77</f>
        <v>0</v>
      </c>
      <c r="J75" s="458">
        <f>'Summary (8)'!$H77</f>
        <v>0</v>
      </c>
      <c r="K75" s="458">
        <f>'Summary (8)'!$H77</f>
        <v>0</v>
      </c>
      <c r="L75" s="458">
        <f>'Summary (8)'!$H77</f>
        <v>0</v>
      </c>
      <c r="M75" s="458">
        <f>'Summary (8)'!$H77</f>
        <v>0</v>
      </c>
      <c r="N75" s="459">
        <f>'Summary (8)'!$H77</f>
        <v>0</v>
      </c>
      <c r="O75" s="460">
        <f>'Summary (8)'!$H77</f>
        <v>0</v>
      </c>
      <c r="P75" s="457">
        <f>'Summary (8)'!$K77</f>
        <v>0</v>
      </c>
      <c r="Q75" s="458">
        <f>'Summary (8)'!$K77</f>
        <v>0</v>
      </c>
      <c r="R75" s="458">
        <f>'Summary (8)'!$K77</f>
        <v>0</v>
      </c>
      <c r="S75" s="458">
        <f>'Summary (8)'!$K77</f>
        <v>0</v>
      </c>
      <c r="T75" s="458">
        <f>'Summary (8)'!$K77</f>
        <v>0</v>
      </c>
      <c r="U75" s="459">
        <f>'Summary (8)'!$K77</f>
        <v>0</v>
      </c>
      <c r="V75" s="460">
        <f>'Summary (8)'!$K77</f>
        <v>0</v>
      </c>
      <c r="W75" s="457">
        <f>'Summary (8)'!$N77</f>
        <v>0</v>
      </c>
      <c r="X75" s="458">
        <f>'Summary (8)'!$N77</f>
        <v>0</v>
      </c>
      <c r="Y75" s="458">
        <f>'Summary (8)'!$N77</f>
        <v>0</v>
      </c>
      <c r="Z75" s="458">
        <f>'Summary (8)'!$N77</f>
        <v>0</v>
      </c>
      <c r="AA75" s="458">
        <f>'Summary (8)'!$N77</f>
        <v>0</v>
      </c>
      <c r="AB75" s="459">
        <f>'Summary (8)'!$N77</f>
        <v>0</v>
      </c>
      <c r="AC75" s="460">
        <f>'Summary (8)'!$N77</f>
        <v>0</v>
      </c>
      <c r="AD75" s="457">
        <f>'Summary (8)'!$Q77</f>
        <v>0</v>
      </c>
      <c r="AE75" s="458">
        <f>'Summary (8)'!$Q77</f>
        <v>0</v>
      </c>
      <c r="AF75" s="458">
        <f>'Summary (8)'!$Q77</f>
        <v>0</v>
      </c>
      <c r="AG75" s="458">
        <f>'Summary (8)'!$Q77</f>
        <v>0</v>
      </c>
      <c r="AH75" s="458">
        <f>'Summary (8)'!$Q77</f>
        <v>0</v>
      </c>
      <c r="AI75" s="459">
        <f>'Summary (8)'!$Q77</f>
        <v>0</v>
      </c>
      <c r="AJ75" s="460">
        <f>'Summary (8)'!$Q77</f>
        <v>0</v>
      </c>
      <c r="AK75" s="457">
        <f>'Summary (8)'!$T77</f>
        <v>0</v>
      </c>
      <c r="AL75" s="458">
        <f>'Summary (8)'!$T77</f>
        <v>0</v>
      </c>
      <c r="AM75" s="458">
        <f>'Summary (8)'!$T77</f>
        <v>0</v>
      </c>
      <c r="AN75" s="458">
        <f>'Summary (8)'!$T77</f>
        <v>0</v>
      </c>
      <c r="AO75" s="458">
        <f>'Summary (8)'!$T77</f>
        <v>0</v>
      </c>
      <c r="AP75" s="459">
        <f>'Summary (8)'!$T77</f>
        <v>0</v>
      </c>
      <c r="AQ75" s="460">
        <f>'Summary (8)'!$T77</f>
        <v>0</v>
      </c>
      <c r="AR75" s="457">
        <f>'Summary (8)'!$W77</f>
        <v>0</v>
      </c>
      <c r="AS75" s="458">
        <f>'Summary (8)'!$W77</f>
        <v>0</v>
      </c>
      <c r="AT75" s="458">
        <f>'Summary (8)'!$W77</f>
        <v>0</v>
      </c>
      <c r="AU75" s="458">
        <f>'Summary (8)'!$W77</f>
        <v>0</v>
      </c>
      <c r="AV75" s="458">
        <f>'Summary (8)'!$W77</f>
        <v>0</v>
      </c>
      <c r="AW75" s="459">
        <f>'Summary (8)'!$W77</f>
        <v>0</v>
      </c>
      <c r="AX75" s="460">
        <f>'Summary (8)'!$W77</f>
        <v>0</v>
      </c>
      <c r="AY75" s="457">
        <f>'Summary (8)'!$Z77</f>
        <v>0</v>
      </c>
      <c r="AZ75" s="458">
        <f>'Summary (8)'!$Z77</f>
        <v>0</v>
      </c>
      <c r="BA75" s="458">
        <f>'Summary (8)'!$Z77</f>
        <v>0</v>
      </c>
      <c r="BB75" s="458">
        <f>'Summary (8)'!$Z77</f>
        <v>0</v>
      </c>
      <c r="BC75" s="458">
        <f>'Summary (8)'!$Z77</f>
        <v>0</v>
      </c>
      <c r="BD75" s="459">
        <f>'Summary (8)'!$Z77</f>
        <v>0</v>
      </c>
      <c r="BE75" s="460">
        <f>'Summary (8)'!$Z77</f>
        <v>0</v>
      </c>
      <c r="BF75" s="457">
        <f>'Summary (8)'!$AC77</f>
        <v>0</v>
      </c>
      <c r="BG75" s="458">
        <f>'Summary (8)'!$AC77</f>
        <v>0</v>
      </c>
      <c r="BH75" s="458">
        <f>'Summary (8)'!$AC77</f>
        <v>0</v>
      </c>
      <c r="BI75" s="458">
        <f>'Summary (8)'!$AC77</f>
        <v>0</v>
      </c>
      <c r="BJ75" s="458">
        <f>'Summary (8)'!$AC77</f>
        <v>0</v>
      </c>
      <c r="BK75" s="459">
        <f>'Summary (8)'!$AC77</f>
        <v>0</v>
      </c>
      <c r="BL75" s="460">
        <f>'Summary (8)'!$AC77</f>
        <v>0</v>
      </c>
      <c r="BM75" s="457">
        <f>'Summary (8)'!$AF77</f>
        <v>0</v>
      </c>
      <c r="BN75" s="458">
        <f>'Summary (8)'!$AF77</f>
        <v>0</v>
      </c>
      <c r="BO75" s="458">
        <f>'Summary (8)'!$AF77</f>
        <v>0</v>
      </c>
      <c r="BP75" s="458">
        <f>'Summary (8)'!$AF77</f>
        <v>0</v>
      </c>
      <c r="BQ75" s="458">
        <f>'Summary (8)'!$AF77</f>
        <v>0</v>
      </c>
      <c r="BR75" s="459">
        <f>'Summary (8)'!$AF77</f>
        <v>0</v>
      </c>
      <c r="BS75" s="460">
        <f>'Summary (8)'!$AF77</f>
        <v>0</v>
      </c>
      <c r="BT75" s="430"/>
      <c r="BU75" s="430"/>
      <c r="BV75" s="431"/>
    </row>
  </sheetData>
  <sheetProtection formatCells="0" formatColumns="0" formatRows="0" insertHyperlinks="0" sort="0" autoFilter="0" pivotTables="0"/>
  <mergeCells count="62">
    <mergeCell ref="C7:H7"/>
    <mergeCell ref="BT6:BV6"/>
    <mergeCell ref="I7:O7"/>
    <mergeCell ref="P7:V7"/>
    <mergeCell ref="W7:AC7"/>
    <mergeCell ref="AD7:AJ7"/>
    <mergeCell ref="B8:H8"/>
    <mergeCell ref="I8:O8"/>
    <mergeCell ref="P8:V8"/>
    <mergeCell ref="W8:AC8"/>
    <mergeCell ref="AD8:AJ8"/>
    <mergeCell ref="BT8:BV8"/>
    <mergeCell ref="AK7:AQ7"/>
    <mergeCell ref="AR7:AX7"/>
    <mergeCell ref="AY7:BE7"/>
    <mergeCell ref="BF7:BL7"/>
    <mergeCell ref="BM7:BS7"/>
    <mergeCell ref="AK8:AQ8"/>
    <mergeCell ref="AR8:AX8"/>
    <mergeCell ref="AY8:BE8"/>
    <mergeCell ref="BF8:BL8"/>
    <mergeCell ref="BM8:BS8"/>
    <mergeCell ref="BM9:BN10"/>
    <mergeCell ref="BO9:BP10"/>
    <mergeCell ref="AM9:AN10"/>
    <mergeCell ref="AR9:AS10"/>
    <mergeCell ref="AT9:AU10"/>
    <mergeCell ref="AY9:AZ10"/>
    <mergeCell ref="BA9:BB10"/>
    <mergeCell ref="BF9:BG10"/>
    <mergeCell ref="AR55:AU55"/>
    <mergeCell ref="AY55:BB55"/>
    <mergeCell ref="B55:E55"/>
    <mergeCell ref="I55:L55"/>
    <mergeCell ref="BH9:BI10"/>
    <mergeCell ref="R9:S10"/>
    <mergeCell ref="W9:X10"/>
    <mergeCell ref="Y9:Z10"/>
    <mergeCell ref="AD9:AE10"/>
    <mergeCell ref="AF9:AG10"/>
    <mergeCell ref="AK9:AL10"/>
    <mergeCell ref="B9:C10"/>
    <mergeCell ref="D9:E10"/>
    <mergeCell ref="I9:J10"/>
    <mergeCell ref="K9:L10"/>
    <mergeCell ref="P9:Q10"/>
    <mergeCell ref="BF56:BH56"/>
    <mergeCell ref="BM56:BO56"/>
    <mergeCell ref="BF55:BI55"/>
    <mergeCell ref="BM55:BP55"/>
    <mergeCell ref="B56:D56"/>
    <mergeCell ref="I56:K56"/>
    <mergeCell ref="P56:R56"/>
    <mergeCell ref="W56:Y56"/>
    <mergeCell ref="AD56:AF56"/>
    <mergeCell ref="AK56:AM56"/>
    <mergeCell ref="AR56:AT56"/>
    <mergeCell ref="AY56:BA56"/>
    <mergeCell ref="P55:S55"/>
    <mergeCell ref="W55:Z55"/>
    <mergeCell ref="AD55:AG55"/>
    <mergeCell ref="AK55:AN55"/>
  </mergeCells>
  <conditionalFormatting sqref="B12:D54 I12:K54 P12:R54 W12:Y54 AD12:AF54 AK12:AM54 AR12:AT54 AY12:BA54 BF12:BH54 BM12:BO54">
    <cfRule type="containsBlanks" dxfId="80" priority="81">
      <formula>LEN(TRIM(B12))=0</formula>
    </cfRule>
    <cfRule type="expression" dxfId="79" priority="80">
      <formula>$A12=""</formula>
    </cfRule>
  </conditionalFormatting>
  <conditionalFormatting sqref="B56:L59">
    <cfRule type="expression" dxfId="78" priority="18">
      <formula>B$74&gt;B$73</formula>
    </cfRule>
  </conditionalFormatting>
  <conditionalFormatting sqref="B12:BS54 B55">
    <cfRule type="expression" dxfId="77" priority="78">
      <formula>B$74&gt;B$73</formula>
    </cfRule>
  </conditionalFormatting>
  <conditionalFormatting sqref="F55:I55">
    <cfRule type="expression" dxfId="76" priority="76">
      <formula>F$74&gt;F$73</formula>
    </cfRule>
  </conditionalFormatting>
  <conditionalFormatting sqref="M57 O57 T57 V57 AA57 AC57 AH57 AJ57 AO57 AQ57 AV57 AX57 BC57 BE57 BJ57 BL57 BQ57 BS57 F57 H57">
    <cfRule type="containsBlanks" dxfId="75" priority="58">
      <formula>LEN(TRIM(F57))=0</formula>
    </cfRule>
  </conditionalFormatting>
  <conditionalFormatting sqref="M55:O59 T55:V59 AA55:AC59 AH55:AJ59 AO55:AQ59 AV55:AX59 BC55:BE59 BJ55:BL59 BQ55:BS59">
    <cfRule type="expression" dxfId="74" priority="38">
      <formula>M$74&gt;M$73</formula>
    </cfRule>
  </conditionalFormatting>
  <conditionalFormatting sqref="P55">
    <cfRule type="expression" dxfId="73" priority="74">
      <formula>P$74&gt;P$73</formula>
    </cfRule>
  </conditionalFormatting>
  <conditionalFormatting sqref="P56:S59">
    <cfRule type="expression" dxfId="72" priority="16">
      <formula>P$74&gt;P$73</formula>
    </cfRule>
  </conditionalFormatting>
  <conditionalFormatting sqref="W55">
    <cfRule type="expression" dxfId="71" priority="72">
      <formula>W$74&gt;W$73</formula>
    </cfRule>
  </conditionalFormatting>
  <conditionalFormatting sqref="W56:Z59">
    <cfRule type="expression" dxfId="70" priority="14">
      <formula>W$74&gt;W$73</formula>
    </cfRule>
  </conditionalFormatting>
  <conditionalFormatting sqref="AD55">
    <cfRule type="expression" dxfId="69" priority="70">
      <formula>AD$74&gt;AD$73</formula>
    </cfRule>
  </conditionalFormatting>
  <conditionalFormatting sqref="AD56:AG59">
    <cfRule type="expression" dxfId="68" priority="12">
      <formula>AD$74&gt;AD$73</formula>
    </cfRule>
  </conditionalFormatting>
  <conditionalFormatting sqref="AK55">
    <cfRule type="expression" dxfId="67" priority="68">
      <formula>AK$74&gt;AK$73</formula>
    </cfRule>
  </conditionalFormatting>
  <conditionalFormatting sqref="AK56:AN59">
    <cfRule type="expression" dxfId="66" priority="10">
      <formula>AK$74&gt;AK$73</formula>
    </cfRule>
  </conditionalFormatting>
  <conditionalFormatting sqref="AR55">
    <cfRule type="expression" dxfId="65" priority="66">
      <formula>AR$74&gt;AR$73</formula>
    </cfRule>
  </conditionalFormatting>
  <conditionalFormatting sqref="AR56:AU59">
    <cfRule type="expression" dxfId="64" priority="8">
      <formula>AR$74&gt;AR$73</formula>
    </cfRule>
  </conditionalFormatting>
  <conditionalFormatting sqref="AY55">
    <cfRule type="expression" dxfId="63" priority="64">
      <formula>AY$74&gt;AY$73</formula>
    </cfRule>
  </conditionalFormatting>
  <conditionalFormatting sqref="AY56:BB59">
    <cfRule type="expression" dxfId="62" priority="6">
      <formula>AY$74&gt;AY$73</formula>
    </cfRule>
  </conditionalFormatting>
  <conditionalFormatting sqref="BF55">
    <cfRule type="expression" dxfId="61" priority="62">
      <formula>BF$74&gt;BF$73</formula>
    </cfRule>
  </conditionalFormatting>
  <conditionalFormatting sqref="BF56:BI59">
    <cfRule type="expression" dxfId="60" priority="4">
      <formula>BF$74&gt;BF$73</formula>
    </cfRule>
  </conditionalFormatting>
  <conditionalFormatting sqref="BM55">
    <cfRule type="expression" dxfId="59" priority="60">
      <formula>BM$74&gt;BM$73</formula>
    </cfRule>
  </conditionalFormatting>
  <conditionalFormatting sqref="BM56:BP59">
    <cfRule type="expression" dxfId="58" priority="2">
      <formula>BM$74&gt;BM$73</formula>
    </cfRule>
  </conditionalFormatting>
  <printOptions headings="1"/>
  <pageMargins left="0.25" right="0.25" top="0.75" bottom="0.75" header="0.3" footer="0.3"/>
  <pageSetup scale="38" fitToWidth="0"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79" id="{FF763510-3D26-4AA7-9271-91C07736AAE7}">
            <xm:f>B$71&gt;'Summary (8)'!$D$6</xm:f>
            <x14:dxf>
              <fill>
                <patternFill>
                  <bgColor theme="0" tint="-0.499984740745262"/>
                </patternFill>
              </fill>
            </x14:dxf>
          </x14:cfRule>
          <xm:sqref>B8:BS54 B55 BQ55:BS55</xm:sqref>
        </x14:conditionalFormatting>
        <x14:conditionalFormatting xmlns:xm="http://schemas.microsoft.com/office/excel/2006/main">
          <x14:cfRule type="expression" priority="1" id="{C4064913-269C-4536-8D22-58865C7CEA51}">
            <xm:f>B$71&gt;'Summary (1)'!$D$6</xm:f>
            <x14:dxf>
              <fill>
                <patternFill>
                  <bgColor theme="0" tint="-0.499984740745262"/>
                </patternFill>
              </fill>
            </x14:dxf>
          </x14:cfRule>
          <xm:sqref>B56:BS57</xm:sqref>
        </x14:conditionalFormatting>
        <x14:conditionalFormatting xmlns:xm="http://schemas.microsoft.com/office/excel/2006/main">
          <x14:cfRule type="expression" priority="77" id="{69718E5A-C089-4DD6-B3FA-D610015C67A2}">
            <xm:f>F$71&gt;'Summary (8)'!$D$6</xm:f>
            <x14:dxf>
              <fill>
                <patternFill>
                  <bgColor theme="0" tint="-0.499984740745262"/>
                </patternFill>
              </fill>
            </x14:dxf>
          </x14:cfRule>
          <xm:sqref>F55:I55</xm:sqref>
        </x14:conditionalFormatting>
        <x14:conditionalFormatting xmlns:xm="http://schemas.microsoft.com/office/excel/2006/main">
          <x14:cfRule type="expression" priority="75" id="{58AD9908-ED8F-4584-80A4-DF554DB36A5F}">
            <xm:f>M$71&gt;'Summary (8)'!$D$6</xm:f>
            <x14:dxf>
              <fill>
                <patternFill>
                  <bgColor theme="0" tint="-0.499984740745262"/>
                </patternFill>
              </fill>
            </x14:dxf>
          </x14:cfRule>
          <xm:sqref>M55:P55</xm:sqref>
        </x14:conditionalFormatting>
        <x14:conditionalFormatting xmlns:xm="http://schemas.microsoft.com/office/excel/2006/main">
          <x14:cfRule type="expression" priority="73" id="{85BB3243-3BB9-4327-AEF1-2AE292DC14E2}">
            <xm:f>T$71&gt;'Summary (8)'!$D$6</xm:f>
            <x14:dxf>
              <fill>
                <patternFill>
                  <bgColor theme="0" tint="-0.499984740745262"/>
                </patternFill>
              </fill>
            </x14:dxf>
          </x14:cfRule>
          <xm:sqref>T55:W55</xm:sqref>
        </x14:conditionalFormatting>
        <x14:conditionalFormatting xmlns:xm="http://schemas.microsoft.com/office/excel/2006/main">
          <x14:cfRule type="expression" priority="71" id="{DEAB5D54-D582-4680-A2C2-F5613FF9CB72}">
            <xm:f>AA$71&gt;'Summary (8)'!$D$6</xm:f>
            <x14:dxf>
              <fill>
                <patternFill>
                  <bgColor theme="0" tint="-0.499984740745262"/>
                </patternFill>
              </fill>
            </x14:dxf>
          </x14:cfRule>
          <xm:sqref>AA55:AD55</xm:sqref>
        </x14:conditionalFormatting>
        <x14:conditionalFormatting xmlns:xm="http://schemas.microsoft.com/office/excel/2006/main">
          <x14:cfRule type="expression" priority="69" id="{3AED1A6A-0643-482B-B0CD-F9FF17AEB826}">
            <xm:f>AH$71&gt;'Summary (8)'!$D$6</xm:f>
            <x14:dxf>
              <fill>
                <patternFill>
                  <bgColor theme="0" tint="-0.499984740745262"/>
                </patternFill>
              </fill>
            </x14:dxf>
          </x14:cfRule>
          <xm:sqref>AH55:AK55</xm:sqref>
        </x14:conditionalFormatting>
        <x14:conditionalFormatting xmlns:xm="http://schemas.microsoft.com/office/excel/2006/main">
          <x14:cfRule type="expression" priority="67" id="{3EBF3D49-35E0-4E2C-A1C3-69D7240E8ABA}">
            <xm:f>AO$71&gt;'Summary (8)'!$D$6</xm:f>
            <x14:dxf>
              <fill>
                <patternFill>
                  <bgColor theme="0" tint="-0.499984740745262"/>
                </patternFill>
              </fill>
            </x14:dxf>
          </x14:cfRule>
          <xm:sqref>AO55:AR55</xm:sqref>
        </x14:conditionalFormatting>
        <x14:conditionalFormatting xmlns:xm="http://schemas.microsoft.com/office/excel/2006/main">
          <x14:cfRule type="expression" priority="65" id="{EDDF5537-1F16-4BF5-8D1D-B41D80A889EC}">
            <xm:f>AV$71&gt;'Summary (8)'!$D$6</xm:f>
            <x14:dxf>
              <fill>
                <patternFill>
                  <bgColor theme="0" tint="-0.499984740745262"/>
                </patternFill>
              </fill>
            </x14:dxf>
          </x14:cfRule>
          <xm:sqref>AV55:AY55</xm:sqref>
        </x14:conditionalFormatting>
        <x14:conditionalFormatting xmlns:xm="http://schemas.microsoft.com/office/excel/2006/main">
          <x14:cfRule type="expression" priority="63" id="{C3E0A587-CC74-413D-AFEB-AFC422C9E409}">
            <xm:f>BC$71&gt;'Summary (8)'!$D$6</xm:f>
            <x14:dxf>
              <fill>
                <patternFill>
                  <bgColor theme="0" tint="-0.499984740745262"/>
                </patternFill>
              </fill>
            </x14:dxf>
          </x14:cfRule>
          <xm:sqref>BC55:BF55</xm:sqref>
        </x14:conditionalFormatting>
        <x14:conditionalFormatting xmlns:xm="http://schemas.microsoft.com/office/excel/2006/main">
          <x14:cfRule type="expression" priority="61" id="{05D42DEB-1835-4581-968D-F6AE9DE324BC}">
            <xm:f>B$71&gt;'Summary (8)'!$D$6</xm:f>
            <x14:dxf>
              <fill>
                <patternFill>
                  <bgColor theme="0" tint="-0.499984740745262"/>
                </patternFill>
              </fill>
            </x14:dxf>
          </x14:cfRule>
          <xm:sqref>BJ55:BM55 B58:BS59</xm:sqref>
        </x14:conditionalFormatting>
      </x14:conditionalFormatting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92D050"/>
    <pageSetUpPr fitToPage="1"/>
  </sheetPr>
  <dimension ref="A1:AJ115"/>
  <sheetViews>
    <sheetView showGridLines="0" showZeros="0" zoomScaleNormal="100" workbookViewId="0">
      <pane xSplit="1" ySplit="12" topLeftCell="B52"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1" width="14.7109375" customWidth="1"/>
    <col min="32" max="33" width="13.5703125"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(8)'!A1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(8)'!B3</f>
        <v>45717</v>
      </c>
      <c r="C3" s="1212"/>
      <c r="D3" s="161"/>
      <c r="E3" s="161"/>
      <c r="F3" s="161"/>
    </row>
    <row r="4" spans="1:34" ht="15" customHeight="1">
      <c r="A4" s="177" t="str">
        <f>'Summary (8)'!A7</f>
        <v>Provider Name</v>
      </c>
      <c r="B4" s="1213">
        <f>'Summary (8)'!B7</f>
        <v>0</v>
      </c>
      <c r="C4" s="1213"/>
      <c r="D4" s="157"/>
      <c r="E4" s="157"/>
      <c r="F4" s="157"/>
    </row>
    <row r="5" spans="1:34" ht="15" customHeight="1">
      <c r="A5" s="177" t="str">
        <f>'Summary (8)'!A8</f>
        <v>Program</v>
      </c>
      <c r="B5" s="1213" t="str">
        <f>'Summary (8)'!B8</f>
        <v>TAY Impacted by Violence Rapid Rehousing</v>
      </c>
      <c r="C5" s="1213"/>
      <c r="D5" s="157"/>
      <c r="E5" s="157"/>
      <c r="F5" s="157"/>
    </row>
    <row r="6" spans="1:34" ht="15.6">
      <c r="A6" s="177" t="str">
        <f>'Summary (8)'!A9</f>
        <v>F$P Contract ID#</v>
      </c>
      <c r="B6" s="1214" t="str">
        <f>'Summary (8)'!B9</f>
        <v>TBD</v>
      </c>
      <c r="C6" s="1214"/>
      <c r="D6" s="156"/>
      <c r="E6" s="156"/>
      <c r="F6" s="156"/>
    </row>
    <row r="7" spans="1:34" ht="15.6">
      <c r="A7" s="177" t="s">
        <v>188</v>
      </c>
      <c r="B7" s="1368">
        <f>'Summary (8)'!B12</f>
        <v>0</v>
      </c>
      <c r="C7" s="1369"/>
      <c r="D7" s="156"/>
      <c r="E7" s="156"/>
      <c r="F7" s="156"/>
    </row>
    <row r="8" spans="1:34" ht="13.5" thickBot="1">
      <c r="A8" s="97"/>
      <c r="B8" s="108"/>
      <c r="C8" s="109" t="str">
        <f>'Summary (8)'!F17</f>
        <v xml:space="preserve"> </v>
      </c>
      <c r="D8" s="110"/>
      <c r="E8" s="110"/>
      <c r="F8" s="110" t="str">
        <f>'Summary (8)'!I17</f>
        <v xml:space="preserve"> </v>
      </c>
      <c r="G8" s="110"/>
      <c r="H8" s="110"/>
      <c r="I8" s="110" t="str">
        <f>'Summary (8)'!L17</f>
        <v xml:space="preserve"> </v>
      </c>
      <c r="J8" s="110"/>
      <c r="K8" s="110"/>
      <c r="L8" s="110" t="str">
        <f>'Summary (8)'!O17</f>
        <v xml:space="preserve"> </v>
      </c>
      <c r="M8" s="110"/>
      <c r="N8" s="110"/>
      <c r="O8" s="110" t="str">
        <f>'Summary (8)'!R17</f>
        <v xml:space="preserve"> </v>
      </c>
      <c r="P8" s="110"/>
      <c r="Q8" s="110"/>
      <c r="R8" s="110" t="str">
        <f>'Summary (8)'!U17</f>
        <v xml:space="preserve"> </v>
      </c>
      <c r="S8" s="110"/>
      <c r="T8" s="110"/>
      <c r="U8" s="110" t="str">
        <f>'Summary (8)'!X17</f>
        <v xml:space="preserve"> </v>
      </c>
      <c r="V8" s="110"/>
      <c r="W8" s="110"/>
      <c r="X8" s="110" t="str">
        <f>'Summary (8)'!AA17</f>
        <v xml:space="preserve"> </v>
      </c>
      <c r="Y8" s="110"/>
      <c r="Z8" s="110"/>
      <c r="AA8" s="110" t="str">
        <f>'Summary (8)'!AD17</f>
        <v xml:space="preserve"> </v>
      </c>
      <c r="AB8" s="110"/>
      <c r="AC8" s="110"/>
      <c r="AD8" s="110" t="str">
        <f>'Summary (8)'!AG17</f>
        <v xml:space="preserve"> </v>
      </c>
    </row>
    <row r="9" spans="1:34" ht="24.75" customHeight="1">
      <c r="B9" s="1218" t="str">
        <f>'Summary (8)'!E18</f>
        <v>Year 1</v>
      </c>
      <c r="C9" s="1219"/>
      <c r="D9" s="1220"/>
      <c r="E9" s="1221" t="str">
        <f>'Summary (8)'!H18</f>
        <v>Year 2</v>
      </c>
      <c r="F9" s="1222"/>
      <c r="G9" s="1223"/>
      <c r="H9" s="1224" t="str">
        <f>'Summary (8)'!K18</f>
        <v>Year 3</v>
      </c>
      <c r="I9" s="1225"/>
      <c r="J9" s="1226"/>
      <c r="K9" s="1227" t="str">
        <f>'Summary (8)'!N18</f>
        <v>Year 4</v>
      </c>
      <c r="L9" s="1228"/>
      <c r="M9" s="1229"/>
      <c r="N9" s="1230" t="str">
        <f>'Summary (8)'!Q18</f>
        <v>Year 5</v>
      </c>
      <c r="O9" s="1231"/>
      <c r="P9" s="1232"/>
      <c r="Q9" s="1233" t="str">
        <f>'Summary (8)'!T18</f>
        <v>Year 6</v>
      </c>
      <c r="R9" s="1234"/>
      <c r="S9" s="1235"/>
      <c r="T9" s="1236" t="str">
        <f>'Summary (8)'!W18</f>
        <v>Year 7</v>
      </c>
      <c r="U9" s="1237"/>
      <c r="V9" s="1238"/>
      <c r="W9" s="1239" t="str">
        <f>'Summary (8)'!Z18</f>
        <v>Year 8</v>
      </c>
      <c r="X9" s="1240"/>
      <c r="Y9" s="1241"/>
      <c r="Z9" s="1242" t="str">
        <f>'Summary (8)'!AC18</f>
        <v>Year 9</v>
      </c>
      <c r="AA9" s="1243"/>
      <c r="AB9" s="1244"/>
      <c r="AC9" s="1245" t="str">
        <f>'Summary (8)'!AF18</f>
        <v>Year 10</v>
      </c>
      <c r="AD9" s="1246"/>
      <c r="AE9" s="1247"/>
      <c r="AF9" s="1215" t="s">
        <v>163</v>
      </c>
      <c r="AG9" s="1216"/>
      <c r="AH9" s="1217"/>
    </row>
    <row r="10" spans="1:34" s="32" customFormat="1" ht="27" customHeight="1">
      <c r="B10" s="25" t="str">
        <f>'Salary Detail (8)'!F9</f>
        <v>3/1/2025 - 6/30/2025</v>
      </c>
      <c r="C10" s="101" t="str">
        <f>'Salary Detail (8)'!G9</f>
        <v>3/1/2025 - 6/30/2025</v>
      </c>
      <c r="D10" s="26" t="str">
        <f>'Salary Detail (8)'!H9</f>
        <v>3/1/2025 - 6/30/2025</v>
      </c>
      <c r="E10" s="33" t="str">
        <f>'Salary Detail (8)'!M9</f>
        <v>7/1/2025 - 6/30/2026</v>
      </c>
      <c r="F10" s="102" t="str">
        <f>'Salary Detail (8)'!N9</f>
        <v>7/1/2025 - 6/30/2026</v>
      </c>
      <c r="G10" s="34" t="str">
        <f>'Salary Detail (8)'!O9</f>
        <v>7/1/2025 - 6/30/2026</v>
      </c>
      <c r="H10" s="47" t="str">
        <f>'Salary Detail (8)'!T9</f>
        <v>N/A</v>
      </c>
      <c r="I10" s="48" t="str">
        <f>'Salary Detail (8)'!U9</f>
        <v>N/A</v>
      </c>
      <c r="J10" s="103" t="str">
        <f>'Salary Detail (8)'!V9</f>
        <v>N/A</v>
      </c>
      <c r="K10" s="52" t="str">
        <f>'Salary Detail (8)'!AA9</f>
        <v>N/A</v>
      </c>
      <c r="L10" s="53" t="str">
        <f>'Salary Detail (8)'!AB9</f>
        <v>N/A</v>
      </c>
      <c r="M10" s="54" t="str">
        <f>'Salary Detail (8)'!AC9</f>
        <v>N/A</v>
      </c>
      <c r="N10" s="55" t="str">
        <f>'Salary Detail (8)'!AH9</f>
        <v>N/A</v>
      </c>
      <c r="O10" s="56" t="str">
        <f>'Salary Detail (8)'!AI9</f>
        <v>N/A</v>
      </c>
      <c r="P10" s="57" t="str">
        <f>'Salary Detail (8)'!AJ9</f>
        <v>N/A</v>
      </c>
      <c r="Q10" s="61" t="str">
        <f>'Salary Detail (8)'!AO9</f>
        <v>N/A</v>
      </c>
      <c r="R10" s="62" t="str">
        <f>'Salary Detail (8)'!AP9</f>
        <v>N/A</v>
      </c>
      <c r="S10" s="63" t="str">
        <f>'Salary Detail (8)'!AQ9</f>
        <v>N/A</v>
      </c>
      <c r="T10" s="67" t="str">
        <f>'Salary Detail (8)'!AV9</f>
        <v>N/A</v>
      </c>
      <c r="U10" s="68" t="str">
        <f>'Salary Detail (8)'!AW9</f>
        <v>N/A</v>
      </c>
      <c r="V10" s="69" t="str">
        <f>'Salary Detail (8)'!AX9</f>
        <v>N/A</v>
      </c>
      <c r="W10" s="73" t="str">
        <f>'Salary Detail (8)'!BC9</f>
        <v>N/A</v>
      </c>
      <c r="X10" s="74" t="str">
        <f>'Salary Detail (8)'!BD9</f>
        <v>N/A</v>
      </c>
      <c r="Y10" s="75" t="str">
        <f>'Salary Detail (8)'!BE9</f>
        <v>N/A</v>
      </c>
      <c r="Z10" s="79" t="str">
        <f>'Salary Detail (8)'!BJ9</f>
        <v>N/A</v>
      </c>
      <c r="AA10" s="80" t="str">
        <f>'Salary Detail (8)'!BK9</f>
        <v>N/A</v>
      </c>
      <c r="AB10" s="81" t="str">
        <f>'Salary Detail (8)'!BL9</f>
        <v>N/A</v>
      </c>
      <c r="AC10" s="85" t="str">
        <f>'Salary Detail (8)'!BQ9</f>
        <v>N/A</v>
      </c>
      <c r="AD10" s="86" t="str">
        <f>'Salary Detail (8)'!BR9</f>
        <v>N/A</v>
      </c>
      <c r="AE10" s="87" t="str">
        <f>'Salary Detail (8)'!BS9</f>
        <v>N/A</v>
      </c>
      <c r="AF10" s="91" t="str">
        <f>'Salary Detail (8)'!BT9</f>
        <v>3/1/2025 - 6/30/2026</v>
      </c>
      <c r="AG10" s="99" t="str">
        <f>'Salary Detail (8)'!BU9</f>
        <v>3/1/2025 - 6/30/2026</v>
      </c>
      <c r="AH10" s="92" t="str">
        <f>'Salary Detail (8)'!BV9</f>
        <v>3/1/2025 - 6/30/2026</v>
      </c>
    </row>
    <row r="11" spans="1:34" ht="19.5" customHeight="1">
      <c r="B11" s="28" t="str">
        <f>'Salary Detail (8)'!F10</f>
        <v/>
      </c>
      <c r="C11" s="17" t="str">
        <f>'Salary Detail (8)'!G10</f>
        <v xml:space="preserve"> </v>
      </c>
      <c r="D11" s="29" t="str">
        <f>'Salary Detail (8)'!H10</f>
        <v>New</v>
      </c>
      <c r="E11" s="30" t="str">
        <f>'Salary Detail (8)'!M10</f>
        <v/>
      </c>
      <c r="F11" s="27" t="str">
        <f>'Salary Detail (8)'!N10</f>
        <v xml:space="preserve"> </v>
      </c>
      <c r="G11" s="31" t="str">
        <f>'Salary Detail (8)'!O10</f>
        <v>New</v>
      </c>
      <c r="H11" s="44" t="str">
        <f>'Salary Detail (8)'!T10</f>
        <v/>
      </c>
      <c r="I11" s="46" t="str">
        <f>'Salary Detail (8)'!U10</f>
        <v xml:space="preserve"> </v>
      </c>
      <c r="J11" s="45" t="str">
        <f>'Salary Detail (8)'!V10</f>
        <v>New</v>
      </c>
      <c r="K11" s="49" t="str">
        <f>'Salary Detail (8)'!AA10</f>
        <v/>
      </c>
      <c r="L11" s="50" t="str">
        <f>'Salary Detail (8)'!AB10</f>
        <v xml:space="preserve"> </v>
      </c>
      <c r="M11" s="51" t="str">
        <f>'Salary Detail (8)'!AC10</f>
        <v>New</v>
      </c>
      <c r="N11" s="58" t="str">
        <f>'Salary Detail (8)'!AH10</f>
        <v/>
      </c>
      <c r="O11" s="59" t="str">
        <f>'Salary Detail (8)'!AI10</f>
        <v xml:space="preserve"> </v>
      </c>
      <c r="P11" s="60" t="str">
        <f>'Salary Detail (8)'!AJ10</f>
        <v>New</v>
      </c>
      <c r="Q11" s="64" t="str">
        <f>'Salary Detail (8)'!AO10</f>
        <v/>
      </c>
      <c r="R11" s="65" t="str">
        <f>'Salary Detail (8)'!AP10</f>
        <v xml:space="preserve"> </v>
      </c>
      <c r="S11" s="66" t="str">
        <f>'Salary Detail (8)'!AQ10</f>
        <v>New</v>
      </c>
      <c r="T11" s="70" t="str">
        <f>'Salary Detail (8)'!AV10</f>
        <v/>
      </c>
      <c r="U11" s="71" t="str">
        <f>'Salary Detail (8)'!AW10</f>
        <v xml:space="preserve"> </v>
      </c>
      <c r="V11" s="72" t="str">
        <f>'Salary Detail (8)'!AX10</f>
        <v>New</v>
      </c>
      <c r="W11" s="76" t="str">
        <f>'Salary Detail (8)'!BC10</f>
        <v/>
      </c>
      <c r="X11" s="77" t="str">
        <f>'Salary Detail (8)'!BD10</f>
        <v xml:space="preserve"> </v>
      </c>
      <c r="Y11" s="78" t="str">
        <f>'Salary Detail (8)'!BE10</f>
        <v>New</v>
      </c>
      <c r="Z11" s="82" t="str">
        <f>'Salary Detail (8)'!BJ10</f>
        <v/>
      </c>
      <c r="AA11" s="83" t="str">
        <f>'Salary Detail (8)'!BK10</f>
        <v xml:space="preserve"> </v>
      </c>
      <c r="AB11" s="84" t="str">
        <f>'Salary Detail (8)'!BL10</f>
        <v>New</v>
      </c>
      <c r="AC11" s="88" t="str">
        <f>'Salary Detail (8)'!BQ10</f>
        <v/>
      </c>
      <c r="AD11" s="89" t="str">
        <f>'Salary Detail (8)'!BR10</f>
        <v xml:space="preserve"> </v>
      </c>
      <c r="AE11" s="90" t="str">
        <f>'Salary Detail (8)'!BS10</f>
        <v>New</v>
      </c>
      <c r="AF11" s="93" t="str">
        <f>'Salary Detail (8)'!BT10</f>
        <v/>
      </c>
      <c r="AG11" s="100" t="s">
        <v>58</v>
      </c>
      <c r="AH11" s="94" t="str">
        <f>'Salary Detail (8)'!BV10</f>
        <v>New</v>
      </c>
    </row>
    <row r="12" spans="1:34" ht="30.75" customHeight="1">
      <c r="A12" s="1" t="s">
        <v>209</v>
      </c>
      <c r="B12" s="35" t="s">
        <v>210</v>
      </c>
      <c r="C12" s="36" t="s">
        <v>202</v>
      </c>
      <c r="D12" s="37" t="s">
        <v>210</v>
      </c>
      <c r="E12" s="38" t="s">
        <v>210</v>
      </c>
      <c r="F12" s="39" t="s">
        <v>202</v>
      </c>
      <c r="G12" s="40" t="s">
        <v>210</v>
      </c>
      <c r="H12" s="41" t="s">
        <v>210</v>
      </c>
      <c r="I12" s="43" t="s">
        <v>202</v>
      </c>
      <c r="J12" s="42" t="s">
        <v>210</v>
      </c>
      <c r="K12" s="49" t="s">
        <v>210</v>
      </c>
      <c r="L12" s="50" t="s">
        <v>202</v>
      </c>
      <c r="M12" s="51" t="s">
        <v>210</v>
      </c>
      <c r="N12" s="58" t="s">
        <v>210</v>
      </c>
      <c r="O12" s="59" t="s">
        <v>202</v>
      </c>
      <c r="P12" s="60" t="s">
        <v>210</v>
      </c>
      <c r="Q12" s="64" t="s">
        <v>210</v>
      </c>
      <c r="R12" s="65" t="s">
        <v>202</v>
      </c>
      <c r="S12" s="66" t="s">
        <v>210</v>
      </c>
      <c r="T12" s="70" t="s">
        <v>210</v>
      </c>
      <c r="U12" s="71" t="s">
        <v>202</v>
      </c>
      <c r="V12" s="72" t="s">
        <v>210</v>
      </c>
      <c r="W12" s="76" t="s">
        <v>210</v>
      </c>
      <c r="X12" s="77" t="s">
        <v>202</v>
      </c>
      <c r="Y12" s="78" t="s">
        <v>210</v>
      </c>
      <c r="Z12" s="82" t="s">
        <v>210</v>
      </c>
      <c r="AA12" s="83" t="s">
        <v>202</v>
      </c>
      <c r="AB12" s="84" t="s">
        <v>210</v>
      </c>
      <c r="AC12" s="88" t="s">
        <v>210</v>
      </c>
      <c r="AD12" s="89" t="s">
        <v>202</v>
      </c>
      <c r="AE12" s="90" t="s">
        <v>210</v>
      </c>
      <c r="AF12" s="93" t="s">
        <v>210</v>
      </c>
      <c r="AG12" s="100" t="s">
        <v>202</v>
      </c>
      <c r="AH12" s="94" t="s">
        <v>210</v>
      </c>
    </row>
    <row r="13" spans="1:34" s="686" customFormat="1" ht="17.25" customHeight="1">
      <c r="A13" s="704" t="s">
        <v>211</v>
      </c>
      <c r="B13" s="689"/>
      <c r="C13" s="705">
        <f>D13-B13</f>
        <v>0</v>
      </c>
      <c r="D13" s="690"/>
      <c r="E13" s="689"/>
      <c r="F13" s="705">
        <f>G13-E13</f>
        <v>0</v>
      </c>
      <c r="G13" s="690"/>
      <c r="H13" s="689"/>
      <c r="I13" s="705">
        <f>J13-H13</f>
        <v>0</v>
      </c>
      <c r="J13" s="690"/>
      <c r="K13" s="689"/>
      <c r="L13" s="705">
        <f>M13-K13</f>
        <v>0</v>
      </c>
      <c r="M13" s="690"/>
      <c r="N13" s="689"/>
      <c r="O13" s="705">
        <f>P13-N13</f>
        <v>0</v>
      </c>
      <c r="P13" s="690"/>
      <c r="Q13" s="689"/>
      <c r="R13" s="705">
        <f>S13-Q13</f>
        <v>0</v>
      </c>
      <c r="S13" s="690"/>
      <c r="T13" s="689"/>
      <c r="U13" s="705">
        <f>V13-T13</f>
        <v>0</v>
      </c>
      <c r="V13" s="690"/>
      <c r="W13" s="689"/>
      <c r="X13" s="705">
        <f>Y13-W13</f>
        <v>0</v>
      </c>
      <c r="Y13" s="690"/>
      <c r="Z13" s="689"/>
      <c r="AA13" s="705">
        <f>AB13-Z13</f>
        <v>0</v>
      </c>
      <c r="AB13" s="690"/>
      <c r="AC13" s="689"/>
      <c r="AD13" s="705">
        <f>AE13-AC13</f>
        <v>0</v>
      </c>
      <c r="AE13" s="690"/>
      <c r="AF13" s="712">
        <f>SUM(B13,E13,H13,K13,N13,Q13,T13,W13,Z13,AC13)</f>
        <v>0</v>
      </c>
      <c r="AG13" s="713">
        <f>SUM(C13,F13,I13,L13,O13,R13,U13,X13,AA13,AD13)</f>
        <v>0</v>
      </c>
      <c r="AH13" s="715">
        <f>SUM(D13,G13,J13,M13,P13,S13,V13,Y13,AB13,AE13)</f>
        <v>0</v>
      </c>
    </row>
    <row r="14" spans="1:34" s="686" customFormat="1" ht="17.25" customHeight="1">
      <c r="A14" s="704" t="s">
        <v>212</v>
      </c>
      <c r="B14" s="689"/>
      <c r="C14" s="705">
        <f t="shared" ref="C14:C66" si="0">D14-B14</f>
        <v>0</v>
      </c>
      <c r="D14" s="690"/>
      <c r="E14" s="689"/>
      <c r="F14" s="705">
        <f t="shared" ref="F14:F66" si="1">G14-E14</f>
        <v>0</v>
      </c>
      <c r="G14" s="690"/>
      <c r="H14" s="689"/>
      <c r="I14" s="705">
        <f t="shared" ref="I14:I66" si="2">J14-H14</f>
        <v>0</v>
      </c>
      <c r="J14" s="690"/>
      <c r="K14" s="689"/>
      <c r="L14" s="705">
        <f t="shared" ref="L14:L66" si="3">M14-K14</f>
        <v>0</v>
      </c>
      <c r="M14" s="690"/>
      <c r="N14" s="689"/>
      <c r="O14" s="705">
        <f t="shared" ref="O14:O66" si="4">P14-N14</f>
        <v>0</v>
      </c>
      <c r="P14" s="690"/>
      <c r="Q14" s="689"/>
      <c r="R14" s="705">
        <f t="shared" ref="R14:R66" si="5">S14-Q14</f>
        <v>0</v>
      </c>
      <c r="S14" s="690"/>
      <c r="T14" s="689"/>
      <c r="U14" s="705">
        <f t="shared" ref="U14:U66" si="6">V14-T14</f>
        <v>0</v>
      </c>
      <c r="V14" s="690"/>
      <c r="W14" s="689"/>
      <c r="X14" s="705">
        <f t="shared" ref="X14:X66" si="7">Y14-W14</f>
        <v>0</v>
      </c>
      <c r="Y14" s="690"/>
      <c r="Z14" s="689"/>
      <c r="AA14" s="705">
        <f t="shared" ref="AA14:AA66" si="8">AB14-Z14</f>
        <v>0</v>
      </c>
      <c r="AB14" s="690"/>
      <c r="AC14" s="689"/>
      <c r="AD14" s="705">
        <f t="shared" ref="AD14:AD66" si="9">AE14-AC14</f>
        <v>0</v>
      </c>
      <c r="AE14" s="690"/>
      <c r="AF14" s="712">
        <f t="shared" ref="AF14:AH29" si="10">SUM(B14,E14,H14,K14,N14,Q14,T14,W14,Z14,AC14)</f>
        <v>0</v>
      </c>
      <c r="AG14" s="713">
        <f t="shared" si="10"/>
        <v>0</v>
      </c>
      <c r="AH14" s="715">
        <f t="shared" si="10"/>
        <v>0</v>
      </c>
    </row>
    <row r="15" spans="1:34" s="686" customFormat="1" ht="17.25" customHeight="1">
      <c r="A15" s="704" t="s">
        <v>213</v>
      </c>
      <c r="B15" s="689"/>
      <c r="C15" s="705">
        <f t="shared" si="0"/>
        <v>0</v>
      </c>
      <c r="D15" s="690"/>
      <c r="E15" s="689"/>
      <c r="F15" s="705">
        <f t="shared" si="1"/>
        <v>0</v>
      </c>
      <c r="G15" s="690"/>
      <c r="H15" s="689"/>
      <c r="I15" s="705">
        <f t="shared" si="2"/>
        <v>0</v>
      </c>
      <c r="J15" s="690"/>
      <c r="K15" s="689"/>
      <c r="L15" s="705">
        <f t="shared" si="3"/>
        <v>0</v>
      </c>
      <c r="M15" s="690"/>
      <c r="N15" s="689"/>
      <c r="O15" s="705">
        <f t="shared" si="4"/>
        <v>0</v>
      </c>
      <c r="P15" s="690"/>
      <c r="Q15" s="689"/>
      <c r="R15" s="705">
        <f t="shared" si="5"/>
        <v>0</v>
      </c>
      <c r="S15" s="690"/>
      <c r="T15" s="689"/>
      <c r="U15" s="705">
        <f t="shared" si="6"/>
        <v>0</v>
      </c>
      <c r="V15" s="690"/>
      <c r="W15" s="689"/>
      <c r="X15" s="705">
        <f t="shared" si="7"/>
        <v>0</v>
      </c>
      <c r="Y15" s="690"/>
      <c r="Z15" s="689"/>
      <c r="AA15" s="705">
        <f t="shared" si="8"/>
        <v>0</v>
      </c>
      <c r="AB15" s="690"/>
      <c r="AC15" s="689"/>
      <c r="AD15" s="705">
        <f t="shared" si="9"/>
        <v>0</v>
      </c>
      <c r="AE15" s="690"/>
      <c r="AF15" s="712">
        <f t="shared" si="10"/>
        <v>0</v>
      </c>
      <c r="AG15" s="713">
        <f t="shared" si="10"/>
        <v>0</v>
      </c>
      <c r="AH15" s="715">
        <f t="shared" si="10"/>
        <v>0</v>
      </c>
    </row>
    <row r="16" spans="1:34" s="686" customFormat="1" ht="17.25" customHeight="1">
      <c r="A16" s="704" t="s">
        <v>214</v>
      </c>
      <c r="B16" s="689"/>
      <c r="C16" s="705">
        <f t="shared" si="0"/>
        <v>0</v>
      </c>
      <c r="D16" s="690"/>
      <c r="E16" s="689"/>
      <c r="F16" s="705">
        <f t="shared" si="1"/>
        <v>0</v>
      </c>
      <c r="G16" s="690"/>
      <c r="H16" s="689"/>
      <c r="I16" s="705">
        <f t="shared" si="2"/>
        <v>0</v>
      </c>
      <c r="J16" s="690"/>
      <c r="K16" s="689"/>
      <c r="L16" s="705">
        <f t="shared" si="3"/>
        <v>0</v>
      </c>
      <c r="M16" s="690"/>
      <c r="N16" s="689"/>
      <c r="O16" s="705">
        <f t="shared" si="4"/>
        <v>0</v>
      </c>
      <c r="P16" s="690"/>
      <c r="Q16" s="689"/>
      <c r="R16" s="705">
        <f t="shared" si="5"/>
        <v>0</v>
      </c>
      <c r="S16" s="690"/>
      <c r="T16" s="689"/>
      <c r="U16" s="705">
        <f t="shared" si="6"/>
        <v>0</v>
      </c>
      <c r="V16" s="690"/>
      <c r="W16" s="689"/>
      <c r="X16" s="705">
        <f t="shared" si="7"/>
        <v>0</v>
      </c>
      <c r="Y16" s="690"/>
      <c r="Z16" s="689"/>
      <c r="AA16" s="705">
        <f t="shared" si="8"/>
        <v>0</v>
      </c>
      <c r="AB16" s="690"/>
      <c r="AC16" s="689"/>
      <c r="AD16" s="705">
        <f t="shared" si="9"/>
        <v>0</v>
      </c>
      <c r="AE16" s="690"/>
      <c r="AF16" s="712">
        <f t="shared" si="10"/>
        <v>0</v>
      </c>
      <c r="AG16" s="713">
        <f t="shared" si="10"/>
        <v>0</v>
      </c>
      <c r="AH16" s="715">
        <f t="shared" si="10"/>
        <v>0</v>
      </c>
    </row>
    <row r="17" spans="1:34" s="686" customFormat="1" ht="17.25" customHeight="1">
      <c r="A17" s="704" t="s">
        <v>215</v>
      </c>
      <c r="B17" s="689"/>
      <c r="C17" s="705">
        <f t="shared" si="0"/>
        <v>0</v>
      </c>
      <c r="D17" s="690"/>
      <c r="E17" s="689"/>
      <c r="F17" s="705">
        <f t="shared" si="1"/>
        <v>0</v>
      </c>
      <c r="G17" s="690"/>
      <c r="H17" s="689"/>
      <c r="I17" s="705">
        <f t="shared" si="2"/>
        <v>0</v>
      </c>
      <c r="J17" s="690"/>
      <c r="K17" s="689"/>
      <c r="L17" s="705">
        <f t="shared" si="3"/>
        <v>0</v>
      </c>
      <c r="M17" s="690"/>
      <c r="N17" s="689"/>
      <c r="O17" s="705">
        <f t="shared" si="4"/>
        <v>0</v>
      </c>
      <c r="P17" s="690"/>
      <c r="Q17" s="689"/>
      <c r="R17" s="705">
        <f t="shared" si="5"/>
        <v>0</v>
      </c>
      <c r="S17" s="690"/>
      <c r="T17" s="689"/>
      <c r="U17" s="705">
        <f t="shared" si="6"/>
        <v>0</v>
      </c>
      <c r="V17" s="690"/>
      <c r="W17" s="689"/>
      <c r="X17" s="705">
        <f t="shared" si="7"/>
        <v>0</v>
      </c>
      <c r="Y17" s="690"/>
      <c r="Z17" s="689"/>
      <c r="AA17" s="705">
        <f t="shared" si="8"/>
        <v>0</v>
      </c>
      <c r="AB17" s="690"/>
      <c r="AC17" s="689"/>
      <c r="AD17" s="705">
        <f t="shared" si="9"/>
        <v>0</v>
      </c>
      <c r="AE17" s="690"/>
      <c r="AF17" s="712">
        <f t="shared" si="10"/>
        <v>0</v>
      </c>
      <c r="AG17" s="713">
        <f t="shared" si="10"/>
        <v>0</v>
      </c>
      <c r="AH17" s="715">
        <f t="shared" si="10"/>
        <v>0</v>
      </c>
    </row>
    <row r="18" spans="1:34" s="686" customFormat="1" ht="17.25" customHeight="1">
      <c r="A18" s="704" t="s">
        <v>216</v>
      </c>
      <c r="B18" s="689"/>
      <c r="C18" s="705">
        <f t="shared" si="0"/>
        <v>0</v>
      </c>
      <c r="D18" s="690"/>
      <c r="E18" s="689"/>
      <c r="F18" s="705">
        <f t="shared" si="1"/>
        <v>0</v>
      </c>
      <c r="G18" s="690"/>
      <c r="H18" s="689"/>
      <c r="I18" s="705">
        <f t="shared" si="2"/>
        <v>0</v>
      </c>
      <c r="J18" s="690"/>
      <c r="K18" s="689"/>
      <c r="L18" s="705">
        <f t="shared" si="3"/>
        <v>0</v>
      </c>
      <c r="M18" s="690"/>
      <c r="N18" s="689"/>
      <c r="O18" s="705">
        <f t="shared" si="4"/>
        <v>0</v>
      </c>
      <c r="P18" s="690"/>
      <c r="Q18" s="689"/>
      <c r="R18" s="705">
        <f t="shared" si="5"/>
        <v>0</v>
      </c>
      <c r="S18" s="690"/>
      <c r="T18" s="689"/>
      <c r="U18" s="705">
        <f t="shared" si="6"/>
        <v>0</v>
      </c>
      <c r="V18" s="690"/>
      <c r="W18" s="689"/>
      <c r="X18" s="705">
        <f t="shared" si="7"/>
        <v>0</v>
      </c>
      <c r="Y18" s="690"/>
      <c r="Z18" s="689"/>
      <c r="AA18" s="705">
        <f t="shared" si="8"/>
        <v>0</v>
      </c>
      <c r="AB18" s="690"/>
      <c r="AC18" s="689"/>
      <c r="AD18" s="705">
        <f t="shared" si="9"/>
        <v>0</v>
      </c>
      <c r="AE18" s="690"/>
      <c r="AF18" s="712">
        <f t="shared" si="10"/>
        <v>0</v>
      </c>
      <c r="AG18" s="713">
        <f t="shared" si="10"/>
        <v>0</v>
      </c>
      <c r="AH18" s="715">
        <f t="shared" si="10"/>
        <v>0</v>
      </c>
    </row>
    <row r="19" spans="1:34" s="686" customFormat="1" ht="17.25" customHeight="1">
      <c r="A19" s="704" t="s">
        <v>217</v>
      </c>
      <c r="B19" s="689"/>
      <c r="C19" s="705">
        <f t="shared" si="0"/>
        <v>0</v>
      </c>
      <c r="D19" s="690"/>
      <c r="E19" s="689"/>
      <c r="F19" s="705">
        <f t="shared" si="1"/>
        <v>0</v>
      </c>
      <c r="G19" s="690"/>
      <c r="H19" s="689"/>
      <c r="I19" s="705">
        <f t="shared" si="2"/>
        <v>0</v>
      </c>
      <c r="J19" s="690"/>
      <c r="K19" s="689"/>
      <c r="L19" s="705">
        <f t="shared" si="3"/>
        <v>0</v>
      </c>
      <c r="M19" s="690"/>
      <c r="N19" s="689"/>
      <c r="O19" s="705">
        <f t="shared" si="4"/>
        <v>0</v>
      </c>
      <c r="P19" s="690"/>
      <c r="Q19" s="689"/>
      <c r="R19" s="705">
        <f t="shared" si="5"/>
        <v>0</v>
      </c>
      <c r="S19" s="690"/>
      <c r="T19" s="689"/>
      <c r="U19" s="705">
        <f t="shared" si="6"/>
        <v>0</v>
      </c>
      <c r="V19" s="690"/>
      <c r="W19" s="689"/>
      <c r="X19" s="705">
        <f t="shared" si="7"/>
        <v>0</v>
      </c>
      <c r="Y19" s="690"/>
      <c r="Z19" s="689"/>
      <c r="AA19" s="705">
        <f t="shared" si="8"/>
        <v>0</v>
      </c>
      <c r="AB19" s="690"/>
      <c r="AC19" s="689"/>
      <c r="AD19" s="705">
        <f t="shared" si="9"/>
        <v>0</v>
      </c>
      <c r="AE19" s="690"/>
      <c r="AF19" s="712">
        <f t="shared" si="10"/>
        <v>0</v>
      </c>
      <c r="AG19" s="713">
        <f t="shared" si="10"/>
        <v>0</v>
      </c>
      <c r="AH19" s="715">
        <f t="shared" si="10"/>
        <v>0</v>
      </c>
    </row>
    <row r="20" spans="1:34" s="686" customFormat="1" ht="17.25" customHeight="1">
      <c r="A20" s="704" t="s">
        <v>218</v>
      </c>
      <c r="B20" s="689"/>
      <c r="C20" s="705">
        <f t="shared" si="0"/>
        <v>0</v>
      </c>
      <c r="D20" s="690"/>
      <c r="E20" s="689"/>
      <c r="F20" s="705">
        <f t="shared" si="1"/>
        <v>0</v>
      </c>
      <c r="G20" s="690"/>
      <c r="H20" s="689"/>
      <c r="I20" s="705">
        <f t="shared" si="2"/>
        <v>0</v>
      </c>
      <c r="J20" s="690"/>
      <c r="K20" s="689"/>
      <c r="L20" s="705">
        <f t="shared" si="3"/>
        <v>0</v>
      </c>
      <c r="M20" s="690"/>
      <c r="N20" s="689"/>
      <c r="O20" s="705">
        <f t="shared" si="4"/>
        <v>0</v>
      </c>
      <c r="P20" s="690"/>
      <c r="Q20" s="689"/>
      <c r="R20" s="705">
        <f t="shared" si="5"/>
        <v>0</v>
      </c>
      <c r="S20" s="690"/>
      <c r="T20" s="689"/>
      <c r="U20" s="705">
        <f t="shared" si="6"/>
        <v>0</v>
      </c>
      <c r="V20" s="690"/>
      <c r="W20" s="689"/>
      <c r="X20" s="705">
        <f t="shared" si="7"/>
        <v>0</v>
      </c>
      <c r="Y20" s="690"/>
      <c r="Z20" s="689"/>
      <c r="AA20" s="705">
        <f t="shared" si="8"/>
        <v>0</v>
      </c>
      <c r="AB20" s="690"/>
      <c r="AC20" s="689"/>
      <c r="AD20" s="705">
        <f t="shared" si="9"/>
        <v>0</v>
      </c>
      <c r="AE20" s="690"/>
      <c r="AF20" s="712">
        <f t="shared" si="10"/>
        <v>0</v>
      </c>
      <c r="AG20" s="713">
        <f t="shared" si="10"/>
        <v>0</v>
      </c>
      <c r="AH20" s="715">
        <f t="shared" si="10"/>
        <v>0</v>
      </c>
    </row>
    <row r="21" spans="1:34" s="686" customFormat="1" ht="17.25" customHeight="1">
      <c r="A21" s="704" t="s">
        <v>219</v>
      </c>
      <c r="B21" s="689"/>
      <c r="C21" s="705">
        <f t="shared" si="0"/>
        <v>0</v>
      </c>
      <c r="D21" s="690"/>
      <c r="E21" s="689"/>
      <c r="F21" s="705">
        <f t="shared" si="1"/>
        <v>0</v>
      </c>
      <c r="G21" s="690"/>
      <c r="H21" s="689"/>
      <c r="I21" s="705">
        <f t="shared" si="2"/>
        <v>0</v>
      </c>
      <c r="J21" s="690"/>
      <c r="K21" s="689"/>
      <c r="L21" s="705">
        <f t="shared" si="3"/>
        <v>0</v>
      </c>
      <c r="M21" s="690"/>
      <c r="N21" s="689"/>
      <c r="O21" s="705">
        <f t="shared" si="4"/>
        <v>0</v>
      </c>
      <c r="P21" s="690"/>
      <c r="Q21" s="689"/>
      <c r="R21" s="705">
        <f t="shared" si="5"/>
        <v>0</v>
      </c>
      <c r="S21" s="690"/>
      <c r="T21" s="689"/>
      <c r="U21" s="705">
        <f t="shared" si="6"/>
        <v>0</v>
      </c>
      <c r="V21" s="690"/>
      <c r="W21" s="689"/>
      <c r="X21" s="705">
        <f t="shared" si="7"/>
        <v>0</v>
      </c>
      <c r="Y21" s="690"/>
      <c r="Z21" s="689"/>
      <c r="AA21" s="705">
        <f t="shared" si="8"/>
        <v>0</v>
      </c>
      <c r="AB21" s="690"/>
      <c r="AC21" s="689"/>
      <c r="AD21" s="705">
        <f t="shared" si="9"/>
        <v>0</v>
      </c>
      <c r="AE21" s="690"/>
      <c r="AF21" s="712">
        <f t="shared" si="10"/>
        <v>0</v>
      </c>
      <c r="AG21" s="713">
        <f t="shared" si="10"/>
        <v>0</v>
      </c>
      <c r="AH21" s="715">
        <f t="shared" si="10"/>
        <v>0</v>
      </c>
    </row>
    <row r="22" spans="1:34" s="686" customFormat="1" ht="17.25" customHeight="1">
      <c r="A22" s="688"/>
      <c r="B22" s="689"/>
      <c r="C22" s="705">
        <f t="shared" si="0"/>
        <v>0</v>
      </c>
      <c r="D22" s="690"/>
      <c r="E22" s="689"/>
      <c r="F22" s="705">
        <f t="shared" si="1"/>
        <v>0</v>
      </c>
      <c r="G22" s="690"/>
      <c r="H22" s="689"/>
      <c r="I22" s="705">
        <f t="shared" si="2"/>
        <v>0</v>
      </c>
      <c r="J22" s="690"/>
      <c r="K22" s="689"/>
      <c r="L22" s="705">
        <f t="shared" si="3"/>
        <v>0</v>
      </c>
      <c r="M22" s="690"/>
      <c r="N22" s="689"/>
      <c r="O22" s="705">
        <f t="shared" si="4"/>
        <v>0</v>
      </c>
      <c r="P22" s="690"/>
      <c r="Q22" s="689"/>
      <c r="R22" s="705">
        <f t="shared" si="5"/>
        <v>0</v>
      </c>
      <c r="S22" s="690"/>
      <c r="T22" s="689"/>
      <c r="U22" s="705">
        <f t="shared" si="6"/>
        <v>0</v>
      </c>
      <c r="V22" s="690"/>
      <c r="W22" s="689"/>
      <c r="X22" s="705">
        <f t="shared" si="7"/>
        <v>0</v>
      </c>
      <c r="Y22" s="690"/>
      <c r="Z22" s="689"/>
      <c r="AA22" s="705">
        <f t="shared" si="8"/>
        <v>0</v>
      </c>
      <c r="AB22" s="690"/>
      <c r="AC22" s="689"/>
      <c r="AD22" s="705">
        <f t="shared" si="9"/>
        <v>0</v>
      </c>
      <c r="AE22" s="690"/>
      <c r="AF22" s="712">
        <f t="shared" si="10"/>
        <v>0</v>
      </c>
      <c r="AG22" s="713">
        <f t="shared" si="10"/>
        <v>0</v>
      </c>
      <c r="AH22" s="715">
        <f t="shared" si="10"/>
        <v>0</v>
      </c>
    </row>
    <row r="23" spans="1:34" s="686" customFormat="1" ht="17.25" customHeight="1">
      <c r="A23" s="688"/>
      <c r="B23" s="689"/>
      <c r="C23" s="705">
        <f t="shared" si="0"/>
        <v>0</v>
      </c>
      <c r="D23" s="690"/>
      <c r="E23" s="689"/>
      <c r="F23" s="705">
        <f t="shared" si="1"/>
        <v>0</v>
      </c>
      <c r="G23" s="690"/>
      <c r="H23" s="689"/>
      <c r="I23" s="705">
        <f t="shared" si="2"/>
        <v>0</v>
      </c>
      <c r="J23" s="690"/>
      <c r="K23" s="689"/>
      <c r="L23" s="705">
        <f t="shared" si="3"/>
        <v>0</v>
      </c>
      <c r="M23" s="690"/>
      <c r="N23" s="689"/>
      <c r="O23" s="705">
        <f t="shared" si="4"/>
        <v>0</v>
      </c>
      <c r="P23" s="690"/>
      <c r="Q23" s="689"/>
      <c r="R23" s="705">
        <f t="shared" si="5"/>
        <v>0</v>
      </c>
      <c r="S23" s="690"/>
      <c r="T23" s="689"/>
      <c r="U23" s="705">
        <f t="shared" si="6"/>
        <v>0</v>
      </c>
      <c r="V23" s="690"/>
      <c r="W23" s="689"/>
      <c r="X23" s="705">
        <f t="shared" si="7"/>
        <v>0</v>
      </c>
      <c r="Y23" s="690"/>
      <c r="Z23" s="689"/>
      <c r="AA23" s="705">
        <f t="shared" si="8"/>
        <v>0</v>
      </c>
      <c r="AB23" s="690"/>
      <c r="AC23" s="689"/>
      <c r="AD23" s="705">
        <f t="shared" si="9"/>
        <v>0</v>
      </c>
      <c r="AE23" s="690"/>
      <c r="AF23" s="712">
        <f t="shared" si="10"/>
        <v>0</v>
      </c>
      <c r="AG23" s="713">
        <f t="shared" si="10"/>
        <v>0</v>
      </c>
      <c r="AH23" s="715">
        <f t="shared" si="10"/>
        <v>0</v>
      </c>
    </row>
    <row r="24" spans="1:34" s="686" customFormat="1" ht="17.25" customHeight="1">
      <c r="A24" s="688"/>
      <c r="B24" s="689"/>
      <c r="C24" s="705">
        <f t="shared" si="0"/>
        <v>0</v>
      </c>
      <c r="D24" s="690"/>
      <c r="E24" s="689"/>
      <c r="F24" s="705">
        <f t="shared" si="1"/>
        <v>0</v>
      </c>
      <c r="G24" s="690"/>
      <c r="H24" s="689"/>
      <c r="I24" s="705">
        <f t="shared" si="2"/>
        <v>0</v>
      </c>
      <c r="J24" s="690"/>
      <c r="K24" s="689"/>
      <c r="L24" s="705">
        <f t="shared" si="3"/>
        <v>0</v>
      </c>
      <c r="M24" s="690"/>
      <c r="N24" s="689"/>
      <c r="O24" s="705">
        <f t="shared" si="4"/>
        <v>0</v>
      </c>
      <c r="P24" s="690"/>
      <c r="Q24" s="689"/>
      <c r="R24" s="705">
        <f t="shared" si="5"/>
        <v>0</v>
      </c>
      <c r="S24" s="690"/>
      <c r="T24" s="689"/>
      <c r="U24" s="705">
        <f t="shared" si="6"/>
        <v>0</v>
      </c>
      <c r="V24" s="690"/>
      <c r="W24" s="689"/>
      <c r="X24" s="705">
        <f t="shared" si="7"/>
        <v>0</v>
      </c>
      <c r="Y24" s="690"/>
      <c r="Z24" s="689"/>
      <c r="AA24" s="705">
        <f t="shared" si="8"/>
        <v>0</v>
      </c>
      <c r="AB24" s="690"/>
      <c r="AC24" s="689"/>
      <c r="AD24" s="705">
        <f t="shared" si="9"/>
        <v>0</v>
      </c>
      <c r="AE24" s="690"/>
      <c r="AF24" s="712">
        <f t="shared" si="10"/>
        <v>0</v>
      </c>
      <c r="AG24" s="713">
        <f t="shared" si="10"/>
        <v>0</v>
      </c>
      <c r="AH24" s="715">
        <f t="shared" si="10"/>
        <v>0</v>
      </c>
    </row>
    <row r="25" spans="1:34" s="686" customFormat="1" ht="17.25" customHeight="1">
      <c r="A25" s="688"/>
      <c r="B25" s="689"/>
      <c r="C25" s="705">
        <f t="shared" si="0"/>
        <v>0</v>
      </c>
      <c r="D25" s="690"/>
      <c r="E25" s="689"/>
      <c r="F25" s="705">
        <f t="shared" si="1"/>
        <v>0</v>
      </c>
      <c r="G25" s="690"/>
      <c r="H25" s="689"/>
      <c r="I25" s="705">
        <f t="shared" si="2"/>
        <v>0</v>
      </c>
      <c r="J25" s="690"/>
      <c r="K25" s="689"/>
      <c r="L25" s="705">
        <f t="shared" si="3"/>
        <v>0</v>
      </c>
      <c r="M25" s="690"/>
      <c r="N25" s="689"/>
      <c r="O25" s="705">
        <f t="shared" si="4"/>
        <v>0</v>
      </c>
      <c r="P25" s="690"/>
      <c r="Q25" s="689"/>
      <c r="R25" s="705">
        <f t="shared" si="5"/>
        <v>0</v>
      </c>
      <c r="S25" s="690"/>
      <c r="T25" s="689"/>
      <c r="U25" s="705">
        <f t="shared" si="6"/>
        <v>0</v>
      </c>
      <c r="V25" s="690"/>
      <c r="W25" s="689"/>
      <c r="X25" s="705">
        <f t="shared" si="7"/>
        <v>0</v>
      </c>
      <c r="Y25" s="690"/>
      <c r="Z25" s="689"/>
      <c r="AA25" s="705">
        <f t="shared" si="8"/>
        <v>0</v>
      </c>
      <c r="AB25" s="690"/>
      <c r="AC25" s="689"/>
      <c r="AD25" s="705">
        <f t="shared" si="9"/>
        <v>0</v>
      </c>
      <c r="AE25" s="690"/>
      <c r="AF25" s="712">
        <f t="shared" si="10"/>
        <v>0</v>
      </c>
      <c r="AG25" s="713">
        <f t="shared" si="10"/>
        <v>0</v>
      </c>
      <c r="AH25" s="715">
        <f t="shared" si="10"/>
        <v>0</v>
      </c>
    </row>
    <row r="26" spans="1:34" s="686" customFormat="1" ht="17.25" customHeight="1">
      <c r="A26" s="688"/>
      <c r="B26" s="689"/>
      <c r="C26" s="705">
        <f t="shared" si="0"/>
        <v>0</v>
      </c>
      <c r="D26" s="690"/>
      <c r="E26" s="689"/>
      <c r="F26" s="705">
        <f t="shared" si="1"/>
        <v>0</v>
      </c>
      <c r="G26" s="690"/>
      <c r="H26" s="689"/>
      <c r="I26" s="705">
        <f t="shared" si="2"/>
        <v>0</v>
      </c>
      <c r="J26" s="690"/>
      <c r="K26" s="689"/>
      <c r="L26" s="705">
        <f t="shared" si="3"/>
        <v>0</v>
      </c>
      <c r="M26" s="690"/>
      <c r="N26" s="689"/>
      <c r="O26" s="705">
        <f t="shared" si="4"/>
        <v>0</v>
      </c>
      <c r="P26" s="690"/>
      <c r="Q26" s="689"/>
      <c r="R26" s="705">
        <f t="shared" si="5"/>
        <v>0</v>
      </c>
      <c r="S26" s="690"/>
      <c r="T26" s="689"/>
      <c r="U26" s="705">
        <f t="shared" si="6"/>
        <v>0</v>
      </c>
      <c r="V26" s="690"/>
      <c r="W26" s="689"/>
      <c r="X26" s="705">
        <f t="shared" si="7"/>
        <v>0</v>
      </c>
      <c r="Y26" s="690"/>
      <c r="Z26" s="689"/>
      <c r="AA26" s="705">
        <f t="shared" si="8"/>
        <v>0</v>
      </c>
      <c r="AB26" s="690"/>
      <c r="AC26" s="689"/>
      <c r="AD26" s="705">
        <f t="shared" si="9"/>
        <v>0</v>
      </c>
      <c r="AE26" s="690"/>
      <c r="AF26" s="712">
        <f>SUM(B26,E26,H26,K26,N26,Q26,T26,W26,Z26,AC26)</f>
        <v>0</v>
      </c>
      <c r="AG26" s="713">
        <f>SUM(C26,F26,I26,L26,O26,R26,U26,X26,AA26,AD26)</f>
        <v>0</v>
      </c>
      <c r="AH26" s="715">
        <f t="shared" si="10"/>
        <v>0</v>
      </c>
    </row>
    <row r="27" spans="1:34" s="686" customFormat="1" ht="17.25" customHeight="1">
      <c r="A27" s="688"/>
      <c r="B27" s="689"/>
      <c r="C27" s="705">
        <f t="shared" si="0"/>
        <v>0</v>
      </c>
      <c r="D27" s="690"/>
      <c r="E27" s="689"/>
      <c r="F27" s="705">
        <f t="shared" si="1"/>
        <v>0</v>
      </c>
      <c r="G27" s="690"/>
      <c r="H27" s="689"/>
      <c r="I27" s="705">
        <f t="shared" si="2"/>
        <v>0</v>
      </c>
      <c r="J27" s="690"/>
      <c r="K27" s="689"/>
      <c r="L27" s="705">
        <f t="shared" si="3"/>
        <v>0</v>
      </c>
      <c r="M27" s="690"/>
      <c r="N27" s="689"/>
      <c r="O27" s="705">
        <f t="shared" si="4"/>
        <v>0</v>
      </c>
      <c r="P27" s="690"/>
      <c r="Q27" s="689"/>
      <c r="R27" s="705">
        <f t="shared" si="5"/>
        <v>0</v>
      </c>
      <c r="S27" s="690"/>
      <c r="T27" s="689"/>
      <c r="U27" s="705">
        <f t="shared" si="6"/>
        <v>0</v>
      </c>
      <c r="V27" s="690"/>
      <c r="W27" s="689"/>
      <c r="X27" s="705">
        <f t="shared" si="7"/>
        <v>0</v>
      </c>
      <c r="Y27" s="690"/>
      <c r="Z27" s="689"/>
      <c r="AA27" s="705">
        <f t="shared" si="8"/>
        <v>0</v>
      </c>
      <c r="AB27" s="690"/>
      <c r="AC27" s="689"/>
      <c r="AD27" s="705">
        <f t="shared" si="9"/>
        <v>0</v>
      </c>
      <c r="AE27" s="690"/>
      <c r="AF27" s="712">
        <f t="shared" ref="AF27:AH63" si="11">SUM(B27,E27,H27,K27,N27,Q27,T27,W27,Z27,AC27)</f>
        <v>0</v>
      </c>
      <c r="AG27" s="713">
        <f t="shared" si="11"/>
        <v>0</v>
      </c>
      <c r="AH27" s="715">
        <f t="shared" si="10"/>
        <v>0</v>
      </c>
    </row>
    <row r="28" spans="1:34" s="686" customFormat="1" ht="17.25" customHeight="1">
      <c r="A28" s="688"/>
      <c r="B28" s="689"/>
      <c r="C28" s="705">
        <f t="shared" si="0"/>
        <v>0</v>
      </c>
      <c r="D28" s="690"/>
      <c r="E28" s="689"/>
      <c r="F28" s="705">
        <f t="shared" si="1"/>
        <v>0</v>
      </c>
      <c r="G28" s="690"/>
      <c r="H28" s="689"/>
      <c r="I28" s="705">
        <f t="shared" si="2"/>
        <v>0</v>
      </c>
      <c r="J28" s="690"/>
      <c r="K28" s="689"/>
      <c r="L28" s="705">
        <f t="shared" si="3"/>
        <v>0</v>
      </c>
      <c r="M28" s="690"/>
      <c r="N28" s="689"/>
      <c r="O28" s="705">
        <f t="shared" si="4"/>
        <v>0</v>
      </c>
      <c r="P28" s="690"/>
      <c r="Q28" s="689"/>
      <c r="R28" s="705">
        <f t="shared" si="5"/>
        <v>0</v>
      </c>
      <c r="S28" s="690"/>
      <c r="T28" s="689"/>
      <c r="U28" s="705">
        <f t="shared" si="6"/>
        <v>0</v>
      </c>
      <c r="V28" s="690"/>
      <c r="W28" s="689"/>
      <c r="X28" s="705">
        <f t="shared" si="7"/>
        <v>0</v>
      </c>
      <c r="Y28" s="690"/>
      <c r="Z28" s="689"/>
      <c r="AA28" s="705">
        <f t="shared" si="8"/>
        <v>0</v>
      </c>
      <c r="AB28" s="690"/>
      <c r="AC28" s="689"/>
      <c r="AD28" s="705">
        <f t="shared" si="9"/>
        <v>0</v>
      </c>
      <c r="AE28" s="690"/>
      <c r="AF28" s="712">
        <f t="shared" si="11"/>
        <v>0</v>
      </c>
      <c r="AG28" s="713">
        <f t="shared" si="11"/>
        <v>0</v>
      </c>
      <c r="AH28" s="715">
        <f t="shared" si="10"/>
        <v>0</v>
      </c>
    </row>
    <row r="29" spans="1:34" s="686" customFormat="1" ht="17.25" customHeight="1">
      <c r="A29" s="688"/>
      <c r="B29" s="689"/>
      <c r="C29" s="705">
        <f t="shared" si="0"/>
        <v>0</v>
      </c>
      <c r="D29" s="690"/>
      <c r="E29" s="689"/>
      <c r="F29" s="705">
        <f t="shared" si="1"/>
        <v>0</v>
      </c>
      <c r="G29" s="690"/>
      <c r="H29" s="689"/>
      <c r="I29" s="705">
        <f t="shared" si="2"/>
        <v>0</v>
      </c>
      <c r="J29" s="690"/>
      <c r="K29" s="689"/>
      <c r="L29" s="705">
        <f t="shared" si="3"/>
        <v>0</v>
      </c>
      <c r="M29" s="690"/>
      <c r="N29" s="689"/>
      <c r="O29" s="705">
        <f t="shared" si="4"/>
        <v>0</v>
      </c>
      <c r="P29" s="690"/>
      <c r="Q29" s="689"/>
      <c r="R29" s="705">
        <f t="shared" si="5"/>
        <v>0</v>
      </c>
      <c r="S29" s="690"/>
      <c r="T29" s="689"/>
      <c r="U29" s="705">
        <f t="shared" si="6"/>
        <v>0</v>
      </c>
      <c r="V29" s="690"/>
      <c r="W29" s="689"/>
      <c r="X29" s="705">
        <f t="shared" si="7"/>
        <v>0</v>
      </c>
      <c r="Y29" s="690"/>
      <c r="Z29" s="689"/>
      <c r="AA29" s="705">
        <f t="shared" si="8"/>
        <v>0</v>
      </c>
      <c r="AB29" s="690"/>
      <c r="AC29" s="689"/>
      <c r="AD29" s="705">
        <f t="shared" si="9"/>
        <v>0</v>
      </c>
      <c r="AE29" s="690"/>
      <c r="AF29" s="712">
        <f t="shared" si="11"/>
        <v>0</v>
      </c>
      <c r="AG29" s="713">
        <f t="shared" si="11"/>
        <v>0</v>
      </c>
      <c r="AH29" s="715">
        <f t="shared" si="10"/>
        <v>0</v>
      </c>
    </row>
    <row r="30" spans="1:34" s="686" customFormat="1" ht="17.25" customHeight="1">
      <c r="A30" s="688"/>
      <c r="B30" s="689"/>
      <c r="C30" s="705">
        <f t="shared" si="0"/>
        <v>0</v>
      </c>
      <c r="D30" s="690"/>
      <c r="E30" s="689"/>
      <c r="F30" s="705">
        <f t="shared" si="1"/>
        <v>0</v>
      </c>
      <c r="G30" s="690"/>
      <c r="H30" s="689"/>
      <c r="I30" s="705">
        <f t="shared" si="2"/>
        <v>0</v>
      </c>
      <c r="J30" s="690"/>
      <c r="K30" s="689"/>
      <c r="L30" s="705">
        <f t="shared" si="3"/>
        <v>0</v>
      </c>
      <c r="M30" s="690"/>
      <c r="N30" s="689"/>
      <c r="O30" s="705">
        <f t="shared" si="4"/>
        <v>0</v>
      </c>
      <c r="P30" s="690"/>
      <c r="Q30" s="689"/>
      <c r="R30" s="705">
        <f t="shared" si="5"/>
        <v>0</v>
      </c>
      <c r="S30" s="690"/>
      <c r="T30" s="689"/>
      <c r="U30" s="705">
        <f t="shared" si="6"/>
        <v>0</v>
      </c>
      <c r="V30" s="690"/>
      <c r="W30" s="689"/>
      <c r="X30" s="705">
        <f t="shared" si="7"/>
        <v>0</v>
      </c>
      <c r="Y30" s="690"/>
      <c r="Z30" s="689"/>
      <c r="AA30" s="705">
        <f t="shared" si="8"/>
        <v>0</v>
      </c>
      <c r="AB30" s="690"/>
      <c r="AC30" s="689"/>
      <c r="AD30" s="705">
        <f t="shared" si="9"/>
        <v>0</v>
      </c>
      <c r="AE30" s="690"/>
      <c r="AF30" s="712">
        <f t="shared" si="11"/>
        <v>0</v>
      </c>
      <c r="AG30" s="713">
        <f t="shared" si="11"/>
        <v>0</v>
      </c>
      <c r="AH30" s="715">
        <f t="shared" si="11"/>
        <v>0</v>
      </c>
    </row>
    <row r="31" spans="1:34" s="686" customFormat="1" ht="17.25" customHeight="1">
      <c r="A31" s="688"/>
      <c r="B31" s="689"/>
      <c r="C31" s="705">
        <f t="shared" si="0"/>
        <v>0</v>
      </c>
      <c r="D31" s="690"/>
      <c r="E31" s="689"/>
      <c r="F31" s="705">
        <f t="shared" si="1"/>
        <v>0</v>
      </c>
      <c r="G31" s="690"/>
      <c r="H31" s="689"/>
      <c r="I31" s="705">
        <f t="shared" si="2"/>
        <v>0</v>
      </c>
      <c r="J31" s="690"/>
      <c r="K31" s="689"/>
      <c r="L31" s="705">
        <f t="shared" si="3"/>
        <v>0</v>
      </c>
      <c r="M31" s="690"/>
      <c r="N31" s="689"/>
      <c r="O31" s="705">
        <f t="shared" si="4"/>
        <v>0</v>
      </c>
      <c r="P31" s="690"/>
      <c r="Q31" s="689"/>
      <c r="R31" s="705">
        <f t="shared" si="5"/>
        <v>0</v>
      </c>
      <c r="S31" s="690"/>
      <c r="T31" s="689"/>
      <c r="U31" s="705">
        <f t="shared" si="6"/>
        <v>0</v>
      </c>
      <c r="V31" s="690"/>
      <c r="W31" s="689"/>
      <c r="X31" s="705">
        <f t="shared" si="7"/>
        <v>0</v>
      </c>
      <c r="Y31" s="690"/>
      <c r="Z31" s="689"/>
      <c r="AA31" s="705">
        <f t="shared" si="8"/>
        <v>0</v>
      </c>
      <c r="AB31" s="690"/>
      <c r="AC31" s="689"/>
      <c r="AD31" s="705">
        <f t="shared" si="9"/>
        <v>0</v>
      </c>
      <c r="AE31" s="690"/>
      <c r="AF31" s="712">
        <f t="shared" si="11"/>
        <v>0</v>
      </c>
      <c r="AG31" s="713">
        <f t="shared" si="11"/>
        <v>0</v>
      </c>
      <c r="AH31" s="715">
        <f t="shared" si="11"/>
        <v>0</v>
      </c>
    </row>
    <row r="32" spans="1:34" s="686" customFormat="1" ht="17.25" customHeight="1">
      <c r="A32" s="688"/>
      <c r="B32" s="689"/>
      <c r="C32" s="705">
        <f t="shared" si="0"/>
        <v>0</v>
      </c>
      <c r="D32" s="690"/>
      <c r="E32" s="689"/>
      <c r="F32" s="705">
        <f t="shared" si="1"/>
        <v>0</v>
      </c>
      <c r="G32" s="690"/>
      <c r="H32" s="689"/>
      <c r="I32" s="705">
        <f t="shared" si="2"/>
        <v>0</v>
      </c>
      <c r="J32" s="690"/>
      <c r="K32" s="689"/>
      <c r="L32" s="705">
        <f t="shared" si="3"/>
        <v>0</v>
      </c>
      <c r="M32" s="690"/>
      <c r="N32" s="689"/>
      <c r="O32" s="705">
        <f t="shared" si="4"/>
        <v>0</v>
      </c>
      <c r="P32" s="690"/>
      <c r="Q32" s="689"/>
      <c r="R32" s="705">
        <f t="shared" si="5"/>
        <v>0</v>
      </c>
      <c r="S32" s="690"/>
      <c r="T32" s="689"/>
      <c r="U32" s="705">
        <f t="shared" si="6"/>
        <v>0</v>
      </c>
      <c r="V32" s="690"/>
      <c r="W32" s="689"/>
      <c r="X32" s="705">
        <f t="shared" si="7"/>
        <v>0</v>
      </c>
      <c r="Y32" s="690"/>
      <c r="Z32" s="689"/>
      <c r="AA32" s="705">
        <f t="shared" si="8"/>
        <v>0</v>
      </c>
      <c r="AB32" s="690"/>
      <c r="AC32" s="689"/>
      <c r="AD32" s="705">
        <f t="shared" si="9"/>
        <v>0</v>
      </c>
      <c r="AE32" s="690"/>
      <c r="AF32" s="712">
        <f t="shared" si="11"/>
        <v>0</v>
      </c>
      <c r="AG32" s="713">
        <f t="shared" si="11"/>
        <v>0</v>
      </c>
      <c r="AH32" s="715">
        <f t="shared" si="11"/>
        <v>0</v>
      </c>
    </row>
    <row r="33" spans="1:34" s="686" customFormat="1" ht="17.25" customHeight="1">
      <c r="A33" s="688"/>
      <c r="B33" s="689"/>
      <c r="C33" s="705">
        <f t="shared" si="0"/>
        <v>0</v>
      </c>
      <c r="D33" s="690"/>
      <c r="E33" s="689"/>
      <c r="F33" s="705">
        <f t="shared" si="1"/>
        <v>0</v>
      </c>
      <c r="G33" s="690"/>
      <c r="H33" s="689"/>
      <c r="I33" s="705">
        <f t="shared" si="2"/>
        <v>0</v>
      </c>
      <c r="J33" s="690"/>
      <c r="K33" s="689"/>
      <c r="L33" s="705">
        <f t="shared" si="3"/>
        <v>0</v>
      </c>
      <c r="M33" s="690"/>
      <c r="N33" s="689"/>
      <c r="O33" s="705">
        <f t="shared" si="4"/>
        <v>0</v>
      </c>
      <c r="P33" s="690"/>
      <c r="Q33" s="689"/>
      <c r="R33" s="705">
        <f t="shared" si="5"/>
        <v>0</v>
      </c>
      <c r="S33" s="690"/>
      <c r="T33" s="689"/>
      <c r="U33" s="705">
        <f t="shared" si="6"/>
        <v>0</v>
      </c>
      <c r="V33" s="690"/>
      <c r="W33" s="689"/>
      <c r="X33" s="705">
        <f t="shared" si="7"/>
        <v>0</v>
      </c>
      <c r="Y33" s="690"/>
      <c r="Z33" s="689"/>
      <c r="AA33" s="705">
        <f t="shared" si="8"/>
        <v>0</v>
      </c>
      <c r="AB33" s="690"/>
      <c r="AC33" s="689"/>
      <c r="AD33" s="705">
        <f t="shared" si="9"/>
        <v>0</v>
      </c>
      <c r="AE33" s="690"/>
      <c r="AF33" s="712">
        <f t="shared" si="11"/>
        <v>0</v>
      </c>
      <c r="AG33" s="713">
        <f t="shared" si="11"/>
        <v>0</v>
      </c>
      <c r="AH33" s="715">
        <f t="shared" si="11"/>
        <v>0</v>
      </c>
    </row>
    <row r="34" spans="1:34" s="686" customFormat="1" ht="17.25" customHeight="1">
      <c r="A34" s="688"/>
      <c r="B34" s="689"/>
      <c r="C34" s="705">
        <f t="shared" si="0"/>
        <v>0</v>
      </c>
      <c r="D34" s="690"/>
      <c r="E34" s="689"/>
      <c r="F34" s="705">
        <f t="shared" si="1"/>
        <v>0</v>
      </c>
      <c r="G34" s="690"/>
      <c r="H34" s="689"/>
      <c r="I34" s="705">
        <f t="shared" si="2"/>
        <v>0</v>
      </c>
      <c r="J34" s="690"/>
      <c r="K34" s="689"/>
      <c r="L34" s="705">
        <f t="shared" si="3"/>
        <v>0</v>
      </c>
      <c r="M34" s="690"/>
      <c r="N34" s="689"/>
      <c r="O34" s="705">
        <f t="shared" si="4"/>
        <v>0</v>
      </c>
      <c r="P34" s="690"/>
      <c r="Q34" s="689"/>
      <c r="R34" s="705">
        <f t="shared" si="5"/>
        <v>0</v>
      </c>
      <c r="S34" s="690"/>
      <c r="T34" s="689"/>
      <c r="U34" s="705">
        <f t="shared" si="6"/>
        <v>0</v>
      </c>
      <c r="V34" s="690"/>
      <c r="W34" s="689"/>
      <c r="X34" s="705">
        <f t="shared" si="7"/>
        <v>0</v>
      </c>
      <c r="Y34" s="690"/>
      <c r="Z34" s="689"/>
      <c r="AA34" s="705">
        <f t="shared" si="8"/>
        <v>0</v>
      </c>
      <c r="AB34" s="690"/>
      <c r="AC34" s="689"/>
      <c r="AD34" s="705">
        <f t="shared" si="9"/>
        <v>0</v>
      </c>
      <c r="AE34" s="690"/>
      <c r="AF34" s="712">
        <f t="shared" si="11"/>
        <v>0</v>
      </c>
      <c r="AG34" s="713">
        <f t="shared" si="11"/>
        <v>0</v>
      </c>
      <c r="AH34" s="715">
        <f t="shared" si="11"/>
        <v>0</v>
      </c>
    </row>
    <row r="35" spans="1:34" s="686" customFormat="1" ht="17.25" customHeight="1">
      <c r="A35" s="688"/>
      <c r="B35" s="689"/>
      <c r="C35" s="705">
        <f t="shared" si="0"/>
        <v>0</v>
      </c>
      <c r="D35" s="690"/>
      <c r="E35" s="689"/>
      <c r="F35" s="705">
        <f t="shared" si="1"/>
        <v>0</v>
      </c>
      <c r="G35" s="690"/>
      <c r="H35" s="689"/>
      <c r="I35" s="705">
        <f t="shared" si="2"/>
        <v>0</v>
      </c>
      <c r="J35" s="690"/>
      <c r="K35" s="689"/>
      <c r="L35" s="705">
        <f t="shared" si="3"/>
        <v>0</v>
      </c>
      <c r="M35" s="690"/>
      <c r="N35" s="689"/>
      <c r="O35" s="705">
        <f t="shared" si="4"/>
        <v>0</v>
      </c>
      <c r="P35" s="690"/>
      <c r="Q35" s="689"/>
      <c r="R35" s="705">
        <f t="shared" si="5"/>
        <v>0</v>
      </c>
      <c r="S35" s="690"/>
      <c r="T35" s="689"/>
      <c r="U35" s="705">
        <f t="shared" si="6"/>
        <v>0</v>
      </c>
      <c r="V35" s="690"/>
      <c r="W35" s="689"/>
      <c r="X35" s="705">
        <f t="shared" si="7"/>
        <v>0</v>
      </c>
      <c r="Y35" s="690"/>
      <c r="Z35" s="689"/>
      <c r="AA35" s="705">
        <f t="shared" si="8"/>
        <v>0</v>
      </c>
      <c r="AB35" s="690"/>
      <c r="AC35" s="689"/>
      <c r="AD35" s="705">
        <f t="shared" si="9"/>
        <v>0</v>
      </c>
      <c r="AE35" s="690"/>
      <c r="AF35" s="712">
        <f t="shared" si="11"/>
        <v>0</v>
      </c>
      <c r="AG35" s="713">
        <f t="shared" si="11"/>
        <v>0</v>
      </c>
      <c r="AH35" s="715">
        <f t="shared" si="11"/>
        <v>0</v>
      </c>
    </row>
    <row r="36" spans="1:34" s="686" customFormat="1" ht="17.25" customHeight="1">
      <c r="A36" s="688"/>
      <c r="B36" s="689"/>
      <c r="C36" s="705">
        <f t="shared" si="0"/>
        <v>0</v>
      </c>
      <c r="D36" s="690"/>
      <c r="E36" s="689"/>
      <c r="F36" s="705">
        <f t="shared" si="1"/>
        <v>0</v>
      </c>
      <c r="G36" s="690"/>
      <c r="H36" s="689"/>
      <c r="I36" s="705">
        <f t="shared" si="2"/>
        <v>0</v>
      </c>
      <c r="J36" s="690"/>
      <c r="K36" s="689"/>
      <c r="L36" s="705">
        <f t="shared" si="3"/>
        <v>0</v>
      </c>
      <c r="M36" s="690"/>
      <c r="N36" s="689"/>
      <c r="O36" s="705">
        <f t="shared" si="4"/>
        <v>0</v>
      </c>
      <c r="P36" s="690"/>
      <c r="Q36" s="689"/>
      <c r="R36" s="705">
        <f t="shared" si="5"/>
        <v>0</v>
      </c>
      <c r="S36" s="690"/>
      <c r="T36" s="689"/>
      <c r="U36" s="705">
        <f t="shared" si="6"/>
        <v>0</v>
      </c>
      <c r="V36" s="690"/>
      <c r="W36" s="689"/>
      <c r="X36" s="705">
        <f t="shared" si="7"/>
        <v>0</v>
      </c>
      <c r="Y36" s="690"/>
      <c r="Z36" s="689"/>
      <c r="AA36" s="705">
        <f t="shared" si="8"/>
        <v>0</v>
      </c>
      <c r="AB36" s="690"/>
      <c r="AC36" s="689"/>
      <c r="AD36" s="705">
        <f t="shared" si="9"/>
        <v>0</v>
      </c>
      <c r="AE36" s="690"/>
      <c r="AF36" s="712">
        <f t="shared" si="11"/>
        <v>0</v>
      </c>
      <c r="AG36" s="713">
        <f t="shared" si="11"/>
        <v>0</v>
      </c>
      <c r="AH36" s="715">
        <f t="shared" si="11"/>
        <v>0</v>
      </c>
    </row>
    <row r="37" spans="1:34" s="686" customFormat="1" ht="17.25" customHeight="1">
      <c r="A37" s="688"/>
      <c r="B37" s="689"/>
      <c r="C37" s="705">
        <f t="shared" si="0"/>
        <v>0</v>
      </c>
      <c r="D37" s="690"/>
      <c r="E37" s="689"/>
      <c r="F37" s="705">
        <f t="shared" si="1"/>
        <v>0</v>
      </c>
      <c r="G37" s="690"/>
      <c r="H37" s="689"/>
      <c r="I37" s="705">
        <f t="shared" si="2"/>
        <v>0</v>
      </c>
      <c r="J37" s="690"/>
      <c r="K37" s="689"/>
      <c r="L37" s="705">
        <f t="shared" si="3"/>
        <v>0</v>
      </c>
      <c r="M37" s="690"/>
      <c r="N37" s="689"/>
      <c r="O37" s="705">
        <f t="shared" si="4"/>
        <v>0</v>
      </c>
      <c r="P37" s="690"/>
      <c r="Q37" s="689"/>
      <c r="R37" s="705">
        <f t="shared" si="5"/>
        <v>0</v>
      </c>
      <c r="S37" s="690"/>
      <c r="T37" s="689"/>
      <c r="U37" s="705">
        <f t="shared" si="6"/>
        <v>0</v>
      </c>
      <c r="V37" s="690"/>
      <c r="W37" s="689"/>
      <c r="X37" s="705">
        <f t="shared" si="7"/>
        <v>0</v>
      </c>
      <c r="Y37" s="690"/>
      <c r="Z37" s="689"/>
      <c r="AA37" s="705">
        <f t="shared" si="8"/>
        <v>0</v>
      </c>
      <c r="AB37" s="690"/>
      <c r="AC37" s="689"/>
      <c r="AD37" s="705">
        <f t="shared" si="9"/>
        <v>0</v>
      </c>
      <c r="AE37" s="690"/>
      <c r="AF37" s="712">
        <f t="shared" si="11"/>
        <v>0</v>
      </c>
      <c r="AG37" s="713">
        <f t="shared" si="11"/>
        <v>0</v>
      </c>
      <c r="AH37" s="715">
        <f t="shared" si="11"/>
        <v>0</v>
      </c>
    </row>
    <row r="38" spans="1:34" s="686" customFormat="1" ht="17.25" customHeight="1">
      <c r="A38" s="688"/>
      <c r="B38" s="689"/>
      <c r="C38" s="705">
        <f t="shared" si="0"/>
        <v>0</v>
      </c>
      <c r="D38" s="690"/>
      <c r="E38" s="689"/>
      <c r="F38" s="705">
        <f t="shared" si="1"/>
        <v>0</v>
      </c>
      <c r="G38" s="690"/>
      <c r="H38" s="689"/>
      <c r="I38" s="705">
        <f t="shared" si="2"/>
        <v>0</v>
      </c>
      <c r="J38" s="690"/>
      <c r="K38" s="689"/>
      <c r="L38" s="705">
        <f t="shared" si="3"/>
        <v>0</v>
      </c>
      <c r="M38" s="690"/>
      <c r="N38" s="689"/>
      <c r="O38" s="705">
        <f t="shared" si="4"/>
        <v>0</v>
      </c>
      <c r="P38" s="690"/>
      <c r="Q38" s="689"/>
      <c r="R38" s="705">
        <f t="shared" si="5"/>
        <v>0</v>
      </c>
      <c r="S38" s="690"/>
      <c r="T38" s="689"/>
      <c r="U38" s="705">
        <f t="shared" si="6"/>
        <v>0</v>
      </c>
      <c r="V38" s="690"/>
      <c r="W38" s="689"/>
      <c r="X38" s="705">
        <f t="shared" si="7"/>
        <v>0</v>
      </c>
      <c r="Y38" s="690"/>
      <c r="Z38" s="689"/>
      <c r="AA38" s="705">
        <f t="shared" si="8"/>
        <v>0</v>
      </c>
      <c r="AB38" s="690"/>
      <c r="AC38" s="689"/>
      <c r="AD38" s="705">
        <f t="shared" si="9"/>
        <v>0</v>
      </c>
      <c r="AE38" s="690"/>
      <c r="AF38" s="712">
        <f t="shared" si="11"/>
        <v>0</v>
      </c>
      <c r="AG38" s="713">
        <f t="shared" si="11"/>
        <v>0</v>
      </c>
      <c r="AH38" s="715">
        <f t="shared" si="11"/>
        <v>0</v>
      </c>
    </row>
    <row r="39" spans="1:34" s="686" customFormat="1" ht="17.25" customHeight="1">
      <c r="A39" s="688"/>
      <c r="B39" s="689"/>
      <c r="C39" s="705">
        <f t="shared" si="0"/>
        <v>0</v>
      </c>
      <c r="D39" s="690"/>
      <c r="E39" s="689"/>
      <c r="F39" s="705">
        <f t="shared" si="1"/>
        <v>0</v>
      </c>
      <c r="G39" s="690"/>
      <c r="H39" s="689"/>
      <c r="I39" s="705">
        <f t="shared" si="2"/>
        <v>0</v>
      </c>
      <c r="J39" s="690"/>
      <c r="K39" s="689"/>
      <c r="L39" s="705">
        <f t="shared" si="3"/>
        <v>0</v>
      </c>
      <c r="M39" s="690"/>
      <c r="N39" s="689"/>
      <c r="O39" s="705">
        <f t="shared" si="4"/>
        <v>0</v>
      </c>
      <c r="P39" s="690"/>
      <c r="Q39" s="689"/>
      <c r="R39" s="705">
        <f t="shared" si="5"/>
        <v>0</v>
      </c>
      <c r="S39" s="690"/>
      <c r="T39" s="689"/>
      <c r="U39" s="705">
        <f t="shared" si="6"/>
        <v>0</v>
      </c>
      <c r="V39" s="690"/>
      <c r="W39" s="689"/>
      <c r="X39" s="705">
        <f t="shared" si="7"/>
        <v>0</v>
      </c>
      <c r="Y39" s="690"/>
      <c r="Z39" s="689"/>
      <c r="AA39" s="705">
        <f t="shared" si="8"/>
        <v>0</v>
      </c>
      <c r="AB39" s="690"/>
      <c r="AC39" s="689"/>
      <c r="AD39" s="705">
        <f t="shared" si="9"/>
        <v>0</v>
      </c>
      <c r="AE39" s="690"/>
      <c r="AF39" s="712">
        <f t="shared" si="11"/>
        <v>0</v>
      </c>
      <c r="AG39" s="713">
        <f t="shared" si="11"/>
        <v>0</v>
      </c>
      <c r="AH39" s="715">
        <f t="shared" si="11"/>
        <v>0</v>
      </c>
    </row>
    <row r="40" spans="1:34" s="686" customFormat="1" ht="17.25" customHeight="1">
      <c r="A40" s="688"/>
      <c r="B40" s="689"/>
      <c r="C40" s="705">
        <f t="shared" si="0"/>
        <v>0</v>
      </c>
      <c r="D40" s="690"/>
      <c r="E40" s="689"/>
      <c r="F40" s="705">
        <f t="shared" si="1"/>
        <v>0</v>
      </c>
      <c r="G40" s="690"/>
      <c r="H40" s="689"/>
      <c r="I40" s="705">
        <f t="shared" si="2"/>
        <v>0</v>
      </c>
      <c r="J40" s="690"/>
      <c r="K40" s="689"/>
      <c r="L40" s="705">
        <f t="shared" si="3"/>
        <v>0</v>
      </c>
      <c r="M40" s="690"/>
      <c r="N40" s="689"/>
      <c r="O40" s="705">
        <f t="shared" si="4"/>
        <v>0</v>
      </c>
      <c r="P40" s="690"/>
      <c r="Q40" s="689"/>
      <c r="R40" s="705">
        <f t="shared" si="5"/>
        <v>0</v>
      </c>
      <c r="S40" s="690"/>
      <c r="T40" s="689"/>
      <c r="U40" s="705">
        <f t="shared" si="6"/>
        <v>0</v>
      </c>
      <c r="V40" s="690"/>
      <c r="W40" s="689"/>
      <c r="X40" s="705">
        <f t="shared" si="7"/>
        <v>0</v>
      </c>
      <c r="Y40" s="690"/>
      <c r="Z40" s="689"/>
      <c r="AA40" s="705">
        <f t="shared" si="8"/>
        <v>0</v>
      </c>
      <c r="AB40" s="690"/>
      <c r="AC40" s="689"/>
      <c r="AD40" s="705">
        <f t="shared" si="9"/>
        <v>0</v>
      </c>
      <c r="AE40" s="690"/>
      <c r="AF40" s="712">
        <f t="shared" si="11"/>
        <v>0</v>
      </c>
      <c r="AG40" s="713">
        <f t="shared" si="11"/>
        <v>0</v>
      </c>
      <c r="AH40" s="715">
        <f t="shared" si="11"/>
        <v>0</v>
      </c>
    </row>
    <row r="41" spans="1:34" s="686" customFormat="1" ht="17.25" customHeight="1">
      <c r="A41" s="688"/>
      <c r="B41" s="689"/>
      <c r="C41" s="705">
        <f t="shared" si="0"/>
        <v>0</v>
      </c>
      <c r="D41" s="690"/>
      <c r="E41" s="689"/>
      <c r="F41" s="705">
        <f t="shared" si="1"/>
        <v>0</v>
      </c>
      <c r="G41" s="690"/>
      <c r="H41" s="689"/>
      <c r="I41" s="705">
        <f t="shared" si="2"/>
        <v>0</v>
      </c>
      <c r="J41" s="690"/>
      <c r="K41" s="689"/>
      <c r="L41" s="705">
        <f t="shared" si="3"/>
        <v>0</v>
      </c>
      <c r="M41" s="690"/>
      <c r="N41" s="689"/>
      <c r="O41" s="705">
        <f t="shared" si="4"/>
        <v>0</v>
      </c>
      <c r="P41" s="690"/>
      <c r="Q41" s="689"/>
      <c r="R41" s="705">
        <f t="shared" si="5"/>
        <v>0</v>
      </c>
      <c r="S41" s="690"/>
      <c r="T41" s="689"/>
      <c r="U41" s="705">
        <f t="shared" si="6"/>
        <v>0</v>
      </c>
      <c r="V41" s="690"/>
      <c r="W41" s="689"/>
      <c r="X41" s="705">
        <f t="shared" si="7"/>
        <v>0</v>
      </c>
      <c r="Y41" s="690"/>
      <c r="Z41" s="689"/>
      <c r="AA41" s="705">
        <f t="shared" si="8"/>
        <v>0</v>
      </c>
      <c r="AB41" s="690"/>
      <c r="AC41" s="689"/>
      <c r="AD41" s="705">
        <f t="shared" si="9"/>
        <v>0</v>
      </c>
      <c r="AE41" s="690"/>
      <c r="AF41" s="712">
        <f t="shared" si="11"/>
        <v>0</v>
      </c>
      <c r="AG41" s="713">
        <f t="shared" si="11"/>
        <v>0</v>
      </c>
      <c r="AH41" s="715">
        <f t="shared" si="11"/>
        <v>0</v>
      </c>
    </row>
    <row r="42" spans="1:34" s="686" customFormat="1" ht="17.25" customHeight="1">
      <c r="A42" s="692" t="s">
        <v>220</v>
      </c>
      <c r="B42" s="689"/>
      <c r="C42" s="705">
        <f t="shared" si="0"/>
        <v>0</v>
      </c>
      <c r="D42" s="690"/>
      <c r="E42" s="689"/>
      <c r="F42" s="705">
        <f t="shared" si="1"/>
        <v>0</v>
      </c>
      <c r="G42" s="690"/>
      <c r="H42" s="689"/>
      <c r="I42" s="705">
        <f t="shared" si="2"/>
        <v>0</v>
      </c>
      <c r="J42" s="690"/>
      <c r="K42" s="689"/>
      <c r="L42" s="705">
        <f t="shared" si="3"/>
        <v>0</v>
      </c>
      <c r="M42" s="690"/>
      <c r="N42" s="689"/>
      <c r="O42" s="705">
        <f t="shared" si="4"/>
        <v>0</v>
      </c>
      <c r="P42" s="690"/>
      <c r="Q42" s="689"/>
      <c r="R42" s="705">
        <f t="shared" si="5"/>
        <v>0</v>
      </c>
      <c r="S42" s="690"/>
      <c r="T42" s="689"/>
      <c r="U42" s="705">
        <f t="shared" si="6"/>
        <v>0</v>
      </c>
      <c r="V42" s="690"/>
      <c r="W42" s="689"/>
      <c r="X42" s="705">
        <f t="shared" si="7"/>
        <v>0</v>
      </c>
      <c r="Y42" s="690"/>
      <c r="Z42" s="689"/>
      <c r="AA42" s="705">
        <f t="shared" si="8"/>
        <v>0</v>
      </c>
      <c r="AB42" s="690"/>
      <c r="AC42" s="689"/>
      <c r="AD42" s="705">
        <f t="shared" si="9"/>
        <v>0</v>
      </c>
      <c r="AE42" s="690"/>
      <c r="AF42" s="712">
        <f t="shared" si="11"/>
        <v>0</v>
      </c>
      <c r="AG42" s="713">
        <f t="shared" si="11"/>
        <v>0</v>
      </c>
      <c r="AH42" s="715">
        <f t="shared" si="11"/>
        <v>0</v>
      </c>
    </row>
    <row r="43" spans="1:34" s="686" customFormat="1" ht="17.25" customHeight="1">
      <c r="A43" s="688"/>
      <c r="B43" s="689"/>
      <c r="C43" s="705">
        <f t="shared" si="0"/>
        <v>0</v>
      </c>
      <c r="D43" s="690"/>
      <c r="E43" s="689"/>
      <c r="F43" s="705">
        <f t="shared" si="1"/>
        <v>0</v>
      </c>
      <c r="G43" s="690"/>
      <c r="H43" s="689"/>
      <c r="I43" s="705">
        <f t="shared" si="2"/>
        <v>0</v>
      </c>
      <c r="J43" s="690"/>
      <c r="K43" s="689"/>
      <c r="L43" s="705">
        <f t="shared" si="3"/>
        <v>0</v>
      </c>
      <c r="M43" s="690"/>
      <c r="N43" s="689"/>
      <c r="O43" s="705">
        <f t="shared" si="4"/>
        <v>0</v>
      </c>
      <c r="P43" s="690"/>
      <c r="Q43" s="689"/>
      <c r="R43" s="705">
        <f t="shared" si="5"/>
        <v>0</v>
      </c>
      <c r="S43" s="690"/>
      <c r="T43" s="689"/>
      <c r="U43" s="705">
        <f t="shared" si="6"/>
        <v>0</v>
      </c>
      <c r="V43" s="690"/>
      <c r="W43" s="689"/>
      <c r="X43" s="705">
        <f t="shared" si="7"/>
        <v>0</v>
      </c>
      <c r="Y43" s="690"/>
      <c r="Z43" s="689"/>
      <c r="AA43" s="705">
        <f t="shared" si="8"/>
        <v>0</v>
      </c>
      <c r="AB43" s="690"/>
      <c r="AC43" s="689"/>
      <c r="AD43" s="705">
        <f t="shared" si="9"/>
        <v>0</v>
      </c>
      <c r="AE43" s="690"/>
      <c r="AF43" s="712">
        <f t="shared" si="11"/>
        <v>0</v>
      </c>
      <c r="AG43" s="713">
        <f t="shared" si="11"/>
        <v>0</v>
      </c>
      <c r="AH43" s="715">
        <f t="shared" si="11"/>
        <v>0</v>
      </c>
    </row>
    <row r="44" spans="1:34" s="686" customFormat="1" ht="17.25" customHeight="1">
      <c r="A44" s="688"/>
      <c r="B44" s="689"/>
      <c r="C44" s="705">
        <f t="shared" si="0"/>
        <v>0</v>
      </c>
      <c r="D44" s="690"/>
      <c r="E44" s="689"/>
      <c r="F44" s="705">
        <f t="shared" si="1"/>
        <v>0</v>
      </c>
      <c r="G44" s="690"/>
      <c r="H44" s="689"/>
      <c r="I44" s="705">
        <f t="shared" si="2"/>
        <v>0</v>
      </c>
      <c r="J44" s="690"/>
      <c r="K44" s="689"/>
      <c r="L44" s="705">
        <f t="shared" si="3"/>
        <v>0</v>
      </c>
      <c r="M44" s="690"/>
      <c r="N44" s="689"/>
      <c r="O44" s="705">
        <f t="shared" si="4"/>
        <v>0</v>
      </c>
      <c r="P44" s="690"/>
      <c r="Q44" s="689"/>
      <c r="R44" s="705">
        <f t="shared" si="5"/>
        <v>0</v>
      </c>
      <c r="S44" s="690"/>
      <c r="T44" s="689"/>
      <c r="U44" s="705">
        <f t="shared" si="6"/>
        <v>0</v>
      </c>
      <c r="V44" s="690"/>
      <c r="W44" s="689"/>
      <c r="X44" s="705">
        <f t="shared" si="7"/>
        <v>0</v>
      </c>
      <c r="Y44" s="690"/>
      <c r="Z44" s="689"/>
      <c r="AA44" s="705">
        <f t="shared" si="8"/>
        <v>0</v>
      </c>
      <c r="AB44" s="690"/>
      <c r="AC44" s="689"/>
      <c r="AD44" s="705">
        <f t="shared" si="9"/>
        <v>0</v>
      </c>
      <c r="AE44" s="690"/>
      <c r="AF44" s="712">
        <f t="shared" si="11"/>
        <v>0</v>
      </c>
      <c r="AG44" s="713">
        <f t="shared" si="11"/>
        <v>0</v>
      </c>
      <c r="AH44" s="715">
        <f t="shared" si="11"/>
        <v>0</v>
      </c>
    </row>
    <row r="45" spans="1:34" s="686" customFormat="1" ht="17.25" customHeight="1">
      <c r="A45" s="688"/>
      <c r="B45" s="689"/>
      <c r="C45" s="705">
        <f t="shared" si="0"/>
        <v>0</v>
      </c>
      <c r="D45" s="690"/>
      <c r="E45" s="689"/>
      <c r="F45" s="705">
        <f t="shared" si="1"/>
        <v>0</v>
      </c>
      <c r="G45" s="690"/>
      <c r="H45" s="689"/>
      <c r="I45" s="705">
        <f t="shared" si="2"/>
        <v>0</v>
      </c>
      <c r="J45" s="690"/>
      <c r="K45" s="689"/>
      <c r="L45" s="705">
        <f t="shared" si="3"/>
        <v>0</v>
      </c>
      <c r="M45" s="690"/>
      <c r="N45" s="689"/>
      <c r="O45" s="705">
        <f t="shared" si="4"/>
        <v>0</v>
      </c>
      <c r="P45" s="690"/>
      <c r="Q45" s="689"/>
      <c r="R45" s="705">
        <f t="shared" si="5"/>
        <v>0</v>
      </c>
      <c r="S45" s="690"/>
      <c r="T45" s="689"/>
      <c r="U45" s="705">
        <f t="shared" si="6"/>
        <v>0</v>
      </c>
      <c r="V45" s="690"/>
      <c r="W45" s="689"/>
      <c r="X45" s="705">
        <f t="shared" si="7"/>
        <v>0</v>
      </c>
      <c r="Y45" s="690"/>
      <c r="Z45" s="689"/>
      <c r="AA45" s="705">
        <f t="shared" si="8"/>
        <v>0</v>
      </c>
      <c r="AB45" s="690"/>
      <c r="AC45" s="689"/>
      <c r="AD45" s="705">
        <f t="shared" si="9"/>
        <v>0</v>
      </c>
      <c r="AE45" s="690"/>
      <c r="AF45" s="712">
        <f t="shared" si="11"/>
        <v>0</v>
      </c>
      <c r="AG45" s="713">
        <f t="shared" si="11"/>
        <v>0</v>
      </c>
      <c r="AH45" s="715">
        <f t="shared" si="11"/>
        <v>0</v>
      </c>
    </row>
    <row r="46" spans="1:34" s="686" customFormat="1" ht="17.25" customHeight="1">
      <c r="A46" s="688"/>
      <c r="B46" s="689"/>
      <c r="C46" s="705">
        <f t="shared" si="0"/>
        <v>0</v>
      </c>
      <c r="D46" s="690"/>
      <c r="E46" s="689"/>
      <c r="F46" s="705">
        <f t="shared" si="1"/>
        <v>0</v>
      </c>
      <c r="G46" s="690"/>
      <c r="H46" s="689"/>
      <c r="I46" s="705">
        <f t="shared" si="2"/>
        <v>0</v>
      </c>
      <c r="J46" s="690"/>
      <c r="K46" s="689"/>
      <c r="L46" s="705">
        <f t="shared" si="3"/>
        <v>0</v>
      </c>
      <c r="M46" s="690"/>
      <c r="N46" s="689"/>
      <c r="O46" s="705">
        <f t="shared" si="4"/>
        <v>0</v>
      </c>
      <c r="P46" s="690"/>
      <c r="Q46" s="689"/>
      <c r="R46" s="705">
        <f t="shared" si="5"/>
        <v>0</v>
      </c>
      <c r="S46" s="690"/>
      <c r="T46" s="689"/>
      <c r="U46" s="705">
        <f t="shared" si="6"/>
        <v>0</v>
      </c>
      <c r="V46" s="690"/>
      <c r="W46" s="689"/>
      <c r="X46" s="705">
        <f t="shared" si="7"/>
        <v>0</v>
      </c>
      <c r="Y46" s="690"/>
      <c r="Z46" s="689"/>
      <c r="AA46" s="705">
        <f t="shared" si="8"/>
        <v>0</v>
      </c>
      <c r="AB46" s="690"/>
      <c r="AC46" s="689"/>
      <c r="AD46" s="705">
        <f t="shared" si="9"/>
        <v>0</v>
      </c>
      <c r="AE46" s="690"/>
      <c r="AF46" s="712">
        <f t="shared" si="11"/>
        <v>0</v>
      </c>
      <c r="AG46" s="713">
        <f t="shared" si="11"/>
        <v>0</v>
      </c>
      <c r="AH46" s="715">
        <f t="shared" si="11"/>
        <v>0</v>
      </c>
    </row>
    <row r="47" spans="1:34" s="686" customFormat="1" ht="17.25" customHeight="1">
      <c r="A47" s="688"/>
      <c r="B47" s="689"/>
      <c r="C47" s="705">
        <f t="shared" si="0"/>
        <v>0</v>
      </c>
      <c r="D47" s="690"/>
      <c r="E47" s="689"/>
      <c r="F47" s="705">
        <f t="shared" si="1"/>
        <v>0</v>
      </c>
      <c r="G47" s="690"/>
      <c r="H47" s="689"/>
      <c r="I47" s="705">
        <f t="shared" si="2"/>
        <v>0</v>
      </c>
      <c r="J47" s="690"/>
      <c r="K47" s="689"/>
      <c r="L47" s="705">
        <f t="shared" si="3"/>
        <v>0</v>
      </c>
      <c r="M47" s="690"/>
      <c r="N47" s="689"/>
      <c r="O47" s="705">
        <f t="shared" si="4"/>
        <v>0</v>
      </c>
      <c r="P47" s="690"/>
      <c r="Q47" s="689"/>
      <c r="R47" s="705">
        <f t="shared" si="5"/>
        <v>0</v>
      </c>
      <c r="S47" s="690"/>
      <c r="T47" s="689"/>
      <c r="U47" s="705">
        <f t="shared" si="6"/>
        <v>0</v>
      </c>
      <c r="V47" s="690"/>
      <c r="W47" s="689"/>
      <c r="X47" s="705">
        <f t="shared" si="7"/>
        <v>0</v>
      </c>
      <c r="Y47" s="690"/>
      <c r="Z47" s="689"/>
      <c r="AA47" s="705">
        <f t="shared" si="8"/>
        <v>0</v>
      </c>
      <c r="AB47" s="690"/>
      <c r="AC47" s="689"/>
      <c r="AD47" s="705">
        <f t="shared" si="9"/>
        <v>0</v>
      </c>
      <c r="AE47" s="690"/>
      <c r="AF47" s="712">
        <f t="shared" si="11"/>
        <v>0</v>
      </c>
      <c r="AG47" s="713">
        <f t="shared" si="11"/>
        <v>0</v>
      </c>
      <c r="AH47" s="715">
        <f t="shared" si="11"/>
        <v>0</v>
      </c>
    </row>
    <row r="48" spans="1:34" s="686" customFormat="1" ht="17.25" customHeight="1">
      <c r="A48" s="688"/>
      <c r="B48" s="689"/>
      <c r="C48" s="705">
        <f t="shared" si="0"/>
        <v>0</v>
      </c>
      <c r="D48" s="690"/>
      <c r="E48" s="689"/>
      <c r="F48" s="705">
        <f t="shared" si="1"/>
        <v>0</v>
      </c>
      <c r="G48" s="690"/>
      <c r="H48" s="689"/>
      <c r="I48" s="705">
        <f t="shared" si="2"/>
        <v>0</v>
      </c>
      <c r="J48" s="690"/>
      <c r="K48" s="689"/>
      <c r="L48" s="705">
        <f t="shared" si="3"/>
        <v>0</v>
      </c>
      <c r="M48" s="690"/>
      <c r="N48" s="689"/>
      <c r="O48" s="705">
        <f t="shared" si="4"/>
        <v>0</v>
      </c>
      <c r="P48" s="690"/>
      <c r="Q48" s="689"/>
      <c r="R48" s="705">
        <f t="shared" si="5"/>
        <v>0</v>
      </c>
      <c r="S48" s="690"/>
      <c r="T48" s="689"/>
      <c r="U48" s="705">
        <f t="shared" si="6"/>
        <v>0</v>
      </c>
      <c r="V48" s="690"/>
      <c r="W48" s="689"/>
      <c r="X48" s="705">
        <f t="shared" si="7"/>
        <v>0</v>
      </c>
      <c r="Y48" s="690"/>
      <c r="Z48" s="689"/>
      <c r="AA48" s="705">
        <f t="shared" si="8"/>
        <v>0</v>
      </c>
      <c r="AB48" s="690"/>
      <c r="AC48" s="689"/>
      <c r="AD48" s="705">
        <f t="shared" si="9"/>
        <v>0</v>
      </c>
      <c r="AE48" s="690"/>
      <c r="AF48" s="712">
        <f t="shared" si="11"/>
        <v>0</v>
      </c>
      <c r="AG48" s="713">
        <f t="shared" si="11"/>
        <v>0</v>
      </c>
      <c r="AH48" s="715">
        <f t="shared" si="11"/>
        <v>0</v>
      </c>
    </row>
    <row r="49" spans="1:34" s="686" customFormat="1" ht="17.25" customHeight="1">
      <c r="A49" s="688"/>
      <c r="B49" s="689"/>
      <c r="C49" s="705">
        <f t="shared" si="0"/>
        <v>0</v>
      </c>
      <c r="D49" s="690"/>
      <c r="E49" s="689"/>
      <c r="F49" s="705">
        <f t="shared" si="1"/>
        <v>0</v>
      </c>
      <c r="G49" s="690"/>
      <c r="H49" s="689"/>
      <c r="I49" s="705">
        <f t="shared" si="2"/>
        <v>0</v>
      </c>
      <c r="J49" s="690"/>
      <c r="K49" s="689"/>
      <c r="L49" s="705">
        <f t="shared" si="3"/>
        <v>0</v>
      </c>
      <c r="M49" s="690"/>
      <c r="N49" s="689"/>
      <c r="O49" s="705">
        <f t="shared" si="4"/>
        <v>0</v>
      </c>
      <c r="P49" s="690"/>
      <c r="Q49" s="689"/>
      <c r="R49" s="705">
        <f t="shared" si="5"/>
        <v>0</v>
      </c>
      <c r="S49" s="690"/>
      <c r="T49" s="689"/>
      <c r="U49" s="705">
        <f t="shared" si="6"/>
        <v>0</v>
      </c>
      <c r="V49" s="690"/>
      <c r="W49" s="689"/>
      <c r="X49" s="705">
        <f t="shared" si="7"/>
        <v>0</v>
      </c>
      <c r="Y49" s="690"/>
      <c r="Z49" s="689"/>
      <c r="AA49" s="705">
        <f t="shared" si="8"/>
        <v>0</v>
      </c>
      <c r="AB49" s="690"/>
      <c r="AC49" s="689"/>
      <c r="AD49" s="705">
        <f t="shared" si="9"/>
        <v>0</v>
      </c>
      <c r="AE49" s="690"/>
      <c r="AF49" s="712">
        <f t="shared" si="11"/>
        <v>0</v>
      </c>
      <c r="AG49" s="713">
        <f t="shared" si="11"/>
        <v>0</v>
      </c>
      <c r="AH49" s="715">
        <f t="shared" si="11"/>
        <v>0</v>
      </c>
    </row>
    <row r="50" spans="1:34" s="686" customFormat="1" ht="17.25" customHeight="1">
      <c r="A50" s="693"/>
      <c r="B50" s="689"/>
      <c r="C50" s="705">
        <f t="shared" si="0"/>
        <v>0</v>
      </c>
      <c r="D50" s="690"/>
      <c r="E50" s="689"/>
      <c r="F50" s="705">
        <f t="shared" si="1"/>
        <v>0</v>
      </c>
      <c r="G50" s="690"/>
      <c r="H50" s="689"/>
      <c r="I50" s="705">
        <f t="shared" si="2"/>
        <v>0</v>
      </c>
      <c r="J50" s="690"/>
      <c r="K50" s="689"/>
      <c r="L50" s="705">
        <f t="shared" si="3"/>
        <v>0</v>
      </c>
      <c r="M50" s="690"/>
      <c r="N50" s="689"/>
      <c r="O50" s="705">
        <f t="shared" si="4"/>
        <v>0</v>
      </c>
      <c r="P50" s="690"/>
      <c r="Q50" s="689"/>
      <c r="R50" s="705">
        <f t="shared" si="5"/>
        <v>0</v>
      </c>
      <c r="S50" s="690"/>
      <c r="T50" s="689"/>
      <c r="U50" s="705">
        <f t="shared" si="6"/>
        <v>0</v>
      </c>
      <c r="V50" s="690"/>
      <c r="W50" s="689"/>
      <c r="X50" s="705">
        <f t="shared" si="7"/>
        <v>0</v>
      </c>
      <c r="Y50" s="690"/>
      <c r="Z50" s="689"/>
      <c r="AA50" s="705">
        <f t="shared" si="8"/>
        <v>0</v>
      </c>
      <c r="AB50" s="690"/>
      <c r="AC50" s="689"/>
      <c r="AD50" s="705">
        <f t="shared" si="9"/>
        <v>0</v>
      </c>
      <c r="AE50" s="690"/>
      <c r="AF50" s="712">
        <f t="shared" si="11"/>
        <v>0</v>
      </c>
      <c r="AG50" s="713">
        <f t="shared" si="11"/>
        <v>0</v>
      </c>
      <c r="AH50" s="715">
        <f t="shared" si="11"/>
        <v>0</v>
      </c>
    </row>
    <row r="51" spans="1:34" s="686" customFormat="1" ht="17.25" customHeight="1">
      <c r="A51" s="688"/>
      <c r="B51" s="689"/>
      <c r="C51" s="705">
        <f t="shared" si="0"/>
        <v>0</v>
      </c>
      <c r="D51" s="690"/>
      <c r="E51" s="689"/>
      <c r="F51" s="705">
        <f t="shared" si="1"/>
        <v>0</v>
      </c>
      <c r="G51" s="690"/>
      <c r="H51" s="689"/>
      <c r="I51" s="705">
        <f t="shared" si="2"/>
        <v>0</v>
      </c>
      <c r="J51" s="690"/>
      <c r="K51" s="689"/>
      <c r="L51" s="705">
        <f t="shared" si="3"/>
        <v>0</v>
      </c>
      <c r="M51" s="690"/>
      <c r="N51" s="689"/>
      <c r="O51" s="705">
        <f t="shared" si="4"/>
        <v>0</v>
      </c>
      <c r="P51" s="690"/>
      <c r="Q51" s="689"/>
      <c r="R51" s="705">
        <f t="shared" si="5"/>
        <v>0</v>
      </c>
      <c r="S51" s="690"/>
      <c r="T51" s="689"/>
      <c r="U51" s="705">
        <f t="shared" si="6"/>
        <v>0</v>
      </c>
      <c r="V51" s="690"/>
      <c r="W51" s="689"/>
      <c r="X51" s="705">
        <f t="shared" si="7"/>
        <v>0</v>
      </c>
      <c r="Y51" s="690"/>
      <c r="Z51" s="689"/>
      <c r="AA51" s="705">
        <f t="shared" si="8"/>
        <v>0</v>
      </c>
      <c r="AB51" s="690"/>
      <c r="AC51" s="689"/>
      <c r="AD51" s="705">
        <f t="shared" si="9"/>
        <v>0</v>
      </c>
      <c r="AE51" s="690"/>
      <c r="AF51" s="712">
        <f t="shared" si="11"/>
        <v>0</v>
      </c>
      <c r="AG51" s="713">
        <f t="shared" si="11"/>
        <v>0</v>
      </c>
      <c r="AH51" s="715">
        <f t="shared" si="11"/>
        <v>0</v>
      </c>
    </row>
    <row r="52" spans="1:34" s="686" customFormat="1" ht="17.25" customHeight="1">
      <c r="A52" s="688"/>
      <c r="B52" s="689"/>
      <c r="C52" s="705">
        <f t="shared" si="0"/>
        <v>0</v>
      </c>
      <c r="D52" s="690"/>
      <c r="E52" s="689"/>
      <c r="F52" s="705">
        <f t="shared" si="1"/>
        <v>0</v>
      </c>
      <c r="G52" s="690"/>
      <c r="H52" s="689"/>
      <c r="I52" s="705">
        <f t="shared" si="2"/>
        <v>0</v>
      </c>
      <c r="J52" s="690"/>
      <c r="K52" s="689"/>
      <c r="L52" s="705">
        <f t="shared" si="3"/>
        <v>0</v>
      </c>
      <c r="M52" s="690"/>
      <c r="N52" s="689"/>
      <c r="O52" s="705">
        <f t="shared" si="4"/>
        <v>0</v>
      </c>
      <c r="P52" s="690"/>
      <c r="Q52" s="689"/>
      <c r="R52" s="705">
        <f t="shared" si="5"/>
        <v>0</v>
      </c>
      <c r="S52" s="690"/>
      <c r="T52" s="689"/>
      <c r="U52" s="705">
        <f t="shared" si="6"/>
        <v>0</v>
      </c>
      <c r="V52" s="690"/>
      <c r="W52" s="689"/>
      <c r="X52" s="705">
        <f t="shared" si="7"/>
        <v>0</v>
      </c>
      <c r="Y52" s="690"/>
      <c r="Z52" s="689"/>
      <c r="AA52" s="705">
        <f t="shared" si="8"/>
        <v>0</v>
      </c>
      <c r="AB52" s="690"/>
      <c r="AC52" s="689"/>
      <c r="AD52" s="705">
        <f t="shared" si="9"/>
        <v>0</v>
      </c>
      <c r="AE52" s="690"/>
      <c r="AF52" s="712">
        <f t="shared" si="11"/>
        <v>0</v>
      </c>
      <c r="AG52" s="713">
        <f t="shared" si="11"/>
        <v>0</v>
      </c>
      <c r="AH52" s="715">
        <f t="shared" si="11"/>
        <v>0</v>
      </c>
    </row>
    <row r="53" spans="1:34" s="686" customFormat="1" ht="17.25" customHeight="1">
      <c r="A53" s="693"/>
      <c r="B53" s="689"/>
      <c r="C53" s="705">
        <f t="shared" si="0"/>
        <v>0</v>
      </c>
      <c r="D53" s="690"/>
      <c r="E53" s="689"/>
      <c r="F53" s="705">
        <f t="shared" si="1"/>
        <v>0</v>
      </c>
      <c r="G53" s="690"/>
      <c r="H53" s="689"/>
      <c r="I53" s="705">
        <f t="shared" si="2"/>
        <v>0</v>
      </c>
      <c r="J53" s="690"/>
      <c r="K53" s="689"/>
      <c r="L53" s="705">
        <f t="shared" si="3"/>
        <v>0</v>
      </c>
      <c r="M53" s="690"/>
      <c r="N53" s="689"/>
      <c r="O53" s="705">
        <f t="shared" si="4"/>
        <v>0</v>
      </c>
      <c r="P53" s="690"/>
      <c r="Q53" s="689"/>
      <c r="R53" s="705">
        <f t="shared" si="5"/>
        <v>0</v>
      </c>
      <c r="S53" s="690"/>
      <c r="T53" s="689"/>
      <c r="U53" s="705">
        <f t="shared" si="6"/>
        <v>0</v>
      </c>
      <c r="V53" s="690"/>
      <c r="W53" s="689"/>
      <c r="X53" s="705">
        <f t="shared" si="7"/>
        <v>0</v>
      </c>
      <c r="Y53" s="690"/>
      <c r="Z53" s="689"/>
      <c r="AA53" s="705">
        <f t="shared" si="8"/>
        <v>0</v>
      </c>
      <c r="AB53" s="690"/>
      <c r="AC53" s="689"/>
      <c r="AD53" s="705">
        <f t="shared" si="9"/>
        <v>0</v>
      </c>
      <c r="AE53" s="690"/>
      <c r="AF53" s="712">
        <f t="shared" si="11"/>
        <v>0</v>
      </c>
      <c r="AG53" s="713">
        <f t="shared" si="11"/>
        <v>0</v>
      </c>
      <c r="AH53" s="715">
        <f t="shared" si="11"/>
        <v>0</v>
      </c>
    </row>
    <row r="54" spans="1:34" s="686" customFormat="1" ht="17.25" customHeight="1">
      <c r="A54" s="692" t="s">
        <v>221</v>
      </c>
      <c r="B54" s="689"/>
      <c r="C54" s="705">
        <f t="shared" si="0"/>
        <v>0</v>
      </c>
      <c r="D54" s="690"/>
      <c r="E54" s="689"/>
      <c r="F54" s="705">
        <f t="shared" si="1"/>
        <v>0</v>
      </c>
      <c r="G54" s="690"/>
      <c r="H54" s="689"/>
      <c r="I54" s="705">
        <f t="shared" si="2"/>
        <v>0</v>
      </c>
      <c r="J54" s="690"/>
      <c r="K54" s="689"/>
      <c r="L54" s="705">
        <f t="shared" si="3"/>
        <v>0</v>
      </c>
      <c r="M54" s="690"/>
      <c r="N54" s="689"/>
      <c r="O54" s="705">
        <f t="shared" si="4"/>
        <v>0</v>
      </c>
      <c r="P54" s="690"/>
      <c r="Q54" s="689"/>
      <c r="R54" s="705">
        <f t="shared" si="5"/>
        <v>0</v>
      </c>
      <c r="S54" s="690"/>
      <c r="T54" s="689"/>
      <c r="U54" s="705">
        <f t="shared" si="6"/>
        <v>0</v>
      </c>
      <c r="V54" s="690"/>
      <c r="W54" s="689"/>
      <c r="X54" s="705">
        <f t="shared" si="7"/>
        <v>0</v>
      </c>
      <c r="Y54" s="690"/>
      <c r="Z54" s="689"/>
      <c r="AA54" s="705">
        <f t="shared" si="8"/>
        <v>0</v>
      </c>
      <c r="AB54" s="690"/>
      <c r="AC54" s="689"/>
      <c r="AD54" s="705">
        <f t="shared" si="9"/>
        <v>0</v>
      </c>
      <c r="AE54" s="690"/>
      <c r="AF54" s="712">
        <f t="shared" si="11"/>
        <v>0</v>
      </c>
      <c r="AG54" s="713">
        <f t="shared" si="11"/>
        <v>0</v>
      </c>
      <c r="AH54" s="715">
        <f t="shared" si="11"/>
        <v>0</v>
      </c>
    </row>
    <row r="55" spans="1:34" s="686" customFormat="1" ht="17.25" customHeight="1">
      <c r="A55" s="688"/>
      <c r="B55" s="689"/>
      <c r="C55" s="705">
        <f t="shared" si="0"/>
        <v>0</v>
      </c>
      <c r="D55" s="690"/>
      <c r="E55" s="689"/>
      <c r="F55" s="705">
        <f t="shared" si="1"/>
        <v>0</v>
      </c>
      <c r="G55" s="690"/>
      <c r="H55" s="689"/>
      <c r="I55" s="705">
        <f t="shared" si="2"/>
        <v>0</v>
      </c>
      <c r="J55" s="690"/>
      <c r="K55" s="689"/>
      <c r="L55" s="705">
        <f t="shared" si="3"/>
        <v>0</v>
      </c>
      <c r="M55" s="690"/>
      <c r="N55" s="689"/>
      <c r="O55" s="705">
        <f t="shared" si="4"/>
        <v>0</v>
      </c>
      <c r="P55" s="690"/>
      <c r="Q55" s="689"/>
      <c r="R55" s="705">
        <f t="shared" si="5"/>
        <v>0</v>
      </c>
      <c r="S55" s="690"/>
      <c r="T55" s="689"/>
      <c r="U55" s="705">
        <f t="shared" si="6"/>
        <v>0</v>
      </c>
      <c r="V55" s="690"/>
      <c r="W55" s="689"/>
      <c r="X55" s="705">
        <f t="shared" si="7"/>
        <v>0</v>
      </c>
      <c r="Y55" s="690"/>
      <c r="Z55" s="689"/>
      <c r="AA55" s="705">
        <f t="shared" si="8"/>
        <v>0</v>
      </c>
      <c r="AB55" s="690"/>
      <c r="AC55" s="689"/>
      <c r="AD55" s="705">
        <f t="shared" si="9"/>
        <v>0</v>
      </c>
      <c r="AE55" s="690"/>
      <c r="AF55" s="712">
        <f t="shared" si="11"/>
        <v>0</v>
      </c>
      <c r="AG55" s="713">
        <f t="shared" si="11"/>
        <v>0</v>
      </c>
      <c r="AH55" s="715">
        <f t="shared" si="11"/>
        <v>0</v>
      </c>
    </row>
    <row r="56" spans="1:34" s="686" customFormat="1" ht="17.25" customHeight="1">
      <c r="A56" s="688"/>
      <c r="B56" s="689"/>
      <c r="C56" s="705">
        <f t="shared" si="0"/>
        <v>0</v>
      </c>
      <c r="D56" s="690"/>
      <c r="E56" s="689"/>
      <c r="F56" s="705">
        <f t="shared" si="1"/>
        <v>0</v>
      </c>
      <c r="G56" s="690"/>
      <c r="H56" s="689"/>
      <c r="I56" s="705">
        <f t="shared" si="2"/>
        <v>0</v>
      </c>
      <c r="J56" s="690"/>
      <c r="K56" s="689"/>
      <c r="L56" s="705">
        <f t="shared" si="3"/>
        <v>0</v>
      </c>
      <c r="M56" s="690"/>
      <c r="N56" s="689"/>
      <c r="O56" s="705">
        <f t="shared" si="4"/>
        <v>0</v>
      </c>
      <c r="P56" s="690"/>
      <c r="Q56" s="689"/>
      <c r="R56" s="705">
        <f t="shared" si="5"/>
        <v>0</v>
      </c>
      <c r="S56" s="690"/>
      <c r="T56" s="689"/>
      <c r="U56" s="705">
        <f t="shared" si="6"/>
        <v>0</v>
      </c>
      <c r="V56" s="690"/>
      <c r="W56" s="689"/>
      <c r="X56" s="705">
        <f t="shared" si="7"/>
        <v>0</v>
      </c>
      <c r="Y56" s="690"/>
      <c r="Z56" s="689"/>
      <c r="AA56" s="705">
        <f t="shared" si="8"/>
        <v>0</v>
      </c>
      <c r="AB56" s="690"/>
      <c r="AC56" s="689"/>
      <c r="AD56" s="705">
        <f t="shared" si="9"/>
        <v>0</v>
      </c>
      <c r="AE56" s="690"/>
      <c r="AF56" s="712">
        <f t="shared" si="11"/>
        <v>0</v>
      </c>
      <c r="AG56" s="713">
        <f t="shared" si="11"/>
        <v>0</v>
      </c>
      <c r="AH56" s="715">
        <f t="shared" si="11"/>
        <v>0</v>
      </c>
    </row>
    <row r="57" spans="1:34" s="686" customFormat="1" ht="17.25" customHeight="1">
      <c r="A57" s="688"/>
      <c r="B57" s="689"/>
      <c r="C57" s="705">
        <f t="shared" si="0"/>
        <v>0</v>
      </c>
      <c r="D57" s="690"/>
      <c r="E57" s="689"/>
      <c r="F57" s="705">
        <f t="shared" si="1"/>
        <v>0</v>
      </c>
      <c r="G57" s="690"/>
      <c r="H57" s="689"/>
      <c r="I57" s="705">
        <f t="shared" si="2"/>
        <v>0</v>
      </c>
      <c r="J57" s="690"/>
      <c r="K57" s="689"/>
      <c r="L57" s="705">
        <f t="shared" si="3"/>
        <v>0</v>
      </c>
      <c r="M57" s="690"/>
      <c r="N57" s="689"/>
      <c r="O57" s="705">
        <f t="shared" si="4"/>
        <v>0</v>
      </c>
      <c r="P57" s="690"/>
      <c r="Q57" s="689"/>
      <c r="R57" s="705">
        <f t="shared" si="5"/>
        <v>0</v>
      </c>
      <c r="S57" s="690"/>
      <c r="T57" s="689"/>
      <c r="U57" s="705">
        <f t="shared" si="6"/>
        <v>0</v>
      </c>
      <c r="V57" s="690"/>
      <c r="W57" s="689"/>
      <c r="X57" s="705">
        <f t="shared" si="7"/>
        <v>0</v>
      </c>
      <c r="Y57" s="690"/>
      <c r="Z57" s="689"/>
      <c r="AA57" s="705">
        <f t="shared" si="8"/>
        <v>0</v>
      </c>
      <c r="AB57" s="690"/>
      <c r="AC57" s="689"/>
      <c r="AD57" s="705">
        <f t="shared" si="9"/>
        <v>0</v>
      </c>
      <c r="AE57" s="690"/>
      <c r="AF57" s="712">
        <f t="shared" si="11"/>
        <v>0</v>
      </c>
      <c r="AG57" s="713">
        <f t="shared" si="11"/>
        <v>0</v>
      </c>
      <c r="AH57" s="715">
        <f t="shared" si="11"/>
        <v>0</v>
      </c>
    </row>
    <row r="58" spans="1:34" s="686" customFormat="1" ht="17.25" customHeight="1">
      <c r="A58" s="688"/>
      <c r="B58" s="689"/>
      <c r="C58" s="705">
        <f t="shared" si="0"/>
        <v>0</v>
      </c>
      <c r="D58" s="690"/>
      <c r="E58" s="689"/>
      <c r="F58" s="705">
        <f t="shared" si="1"/>
        <v>0</v>
      </c>
      <c r="G58" s="690"/>
      <c r="H58" s="689"/>
      <c r="I58" s="705">
        <f t="shared" si="2"/>
        <v>0</v>
      </c>
      <c r="J58" s="690"/>
      <c r="K58" s="689"/>
      <c r="L58" s="705">
        <f t="shared" si="3"/>
        <v>0</v>
      </c>
      <c r="M58" s="690"/>
      <c r="N58" s="689"/>
      <c r="O58" s="705">
        <f t="shared" si="4"/>
        <v>0</v>
      </c>
      <c r="P58" s="690"/>
      <c r="Q58" s="689"/>
      <c r="R58" s="705">
        <f t="shared" si="5"/>
        <v>0</v>
      </c>
      <c r="S58" s="690"/>
      <c r="T58" s="689"/>
      <c r="U58" s="705">
        <f t="shared" si="6"/>
        <v>0</v>
      </c>
      <c r="V58" s="690"/>
      <c r="W58" s="689"/>
      <c r="X58" s="705">
        <f t="shared" si="7"/>
        <v>0</v>
      </c>
      <c r="Y58" s="690"/>
      <c r="Z58" s="689"/>
      <c r="AA58" s="705">
        <f t="shared" si="8"/>
        <v>0</v>
      </c>
      <c r="AB58" s="690"/>
      <c r="AC58" s="689"/>
      <c r="AD58" s="705">
        <f t="shared" si="9"/>
        <v>0</v>
      </c>
      <c r="AE58" s="690"/>
      <c r="AF58" s="712">
        <f t="shared" si="11"/>
        <v>0</v>
      </c>
      <c r="AG58" s="713">
        <f t="shared" si="11"/>
        <v>0</v>
      </c>
      <c r="AH58" s="715">
        <f t="shared" si="11"/>
        <v>0</v>
      </c>
    </row>
    <row r="59" spans="1:34" s="686" customFormat="1" ht="17.25" customHeight="1">
      <c r="A59" s="688"/>
      <c r="B59" s="689"/>
      <c r="C59" s="705">
        <f t="shared" si="0"/>
        <v>0</v>
      </c>
      <c r="D59" s="690"/>
      <c r="E59" s="689"/>
      <c r="F59" s="705">
        <f t="shared" si="1"/>
        <v>0</v>
      </c>
      <c r="G59" s="690"/>
      <c r="H59" s="689"/>
      <c r="I59" s="705">
        <f t="shared" si="2"/>
        <v>0</v>
      </c>
      <c r="J59" s="690"/>
      <c r="K59" s="689"/>
      <c r="L59" s="705">
        <f t="shared" si="3"/>
        <v>0</v>
      </c>
      <c r="M59" s="690"/>
      <c r="N59" s="689"/>
      <c r="O59" s="705">
        <f t="shared" si="4"/>
        <v>0</v>
      </c>
      <c r="P59" s="690"/>
      <c r="Q59" s="689"/>
      <c r="R59" s="705">
        <f t="shared" si="5"/>
        <v>0</v>
      </c>
      <c r="S59" s="690"/>
      <c r="T59" s="689"/>
      <c r="U59" s="705">
        <f t="shared" si="6"/>
        <v>0</v>
      </c>
      <c r="V59" s="690"/>
      <c r="W59" s="689"/>
      <c r="X59" s="705">
        <f t="shared" si="7"/>
        <v>0</v>
      </c>
      <c r="Y59" s="690"/>
      <c r="Z59" s="689"/>
      <c r="AA59" s="705">
        <f t="shared" si="8"/>
        <v>0</v>
      </c>
      <c r="AB59" s="690"/>
      <c r="AC59" s="689"/>
      <c r="AD59" s="705">
        <f t="shared" si="9"/>
        <v>0</v>
      </c>
      <c r="AE59" s="690"/>
      <c r="AF59" s="712">
        <f t="shared" si="11"/>
        <v>0</v>
      </c>
      <c r="AG59" s="713">
        <f t="shared" si="11"/>
        <v>0</v>
      </c>
      <c r="AH59" s="715">
        <f t="shared" si="11"/>
        <v>0</v>
      </c>
    </row>
    <row r="60" spans="1:34" s="686" customFormat="1" ht="17.25" customHeight="1">
      <c r="A60" s="688"/>
      <c r="B60" s="689"/>
      <c r="C60" s="705">
        <f t="shared" si="0"/>
        <v>0</v>
      </c>
      <c r="D60" s="690"/>
      <c r="E60" s="689"/>
      <c r="F60" s="705">
        <f t="shared" si="1"/>
        <v>0</v>
      </c>
      <c r="G60" s="690"/>
      <c r="H60" s="689"/>
      <c r="I60" s="705">
        <f t="shared" si="2"/>
        <v>0</v>
      </c>
      <c r="J60" s="690"/>
      <c r="K60" s="689"/>
      <c r="L60" s="705">
        <f t="shared" si="3"/>
        <v>0</v>
      </c>
      <c r="M60" s="690"/>
      <c r="N60" s="689"/>
      <c r="O60" s="705">
        <f t="shared" si="4"/>
        <v>0</v>
      </c>
      <c r="P60" s="690"/>
      <c r="Q60" s="689"/>
      <c r="R60" s="705">
        <f t="shared" si="5"/>
        <v>0</v>
      </c>
      <c r="S60" s="690"/>
      <c r="T60" s="689"/>
      <c r="U60" s="705">
        <f t="shared" si="6"/>
        <v>0</v>
      </c>
      <c r="V60" s="690"/>
      <c r="W60" s="689"/>
      <c r="X60" s="705">
        <f t="shared" si="7"/>
        <v>0</v>
      </c>
      <c r="Y60" s="690"/>
      <c r="Z60" s="689"/>
      <c r="AA60" s="705">
        <f t="shared" si="8"/>
        <v>0</v>
      </c>
      <c r="AB60" s="690"/>
      <c r="AC60" s="689"/>
      <c r="AD60" s="705">
        <f t="shared" si="9"/>
        <v>0</v>
      </c>
      <c r="AE60" s="690"/>
      <c r="AF60" s="712">
        <f t="shared" si="11"/>
        <v>0</v>
      </c>
      <c r="AG60" s="713">
        <f t="shared" si="11"/>
        <v>0</v>
      </c>
      <c r="AH60" s="715">
        <f t="shared" si="11"/>
        <v>0</v>
      </c>
    </row>
    <row r="61" spans="1:34" s="686" customFormat="1" ht="17.25" customHeight="1">
      <c r="A61" s="693"/>
      <c r="B61" s="689"/>
      <c r="C61" s="705">
        <f t="shared" si="0"/>
        <v>0</v>
      </c>
      <c r="D61" s="690"/>
      <c r="E61" s="689"/>
      <c r="F61" s="705">
        <f t="shared" si="1"/>
        <v>0</v>
      </c>
      <c r="G61" s="690"/>
      <c r="H61" s="689"/>
      <c r="I61" s="705">
        <f t="shared" si="2"/>
        <v>0</v>
      </c>
      <c r="J61" s="690"/>
      <c r="K61" s="689"/>
      <c r="L61" s="705">
        <f t="shared" si="3"/>
        <v>0</v>
      </c>
      <c r="M61" s="690"/>
      <c r="N61" s="689"/>
      <c r="O61" s="705">
        <f t="shared" si="4"/>
        <v>0</v>
      </c>
      <c r="P61" s="690"/>
      <c r="Q61" s="689"/>
      <c r="R61" s="705">
        <f t="shared" si="5"/>
        <v>0</v>
      </c>
      <c r="S61" s="690"/>
      <c r="T61" s="689"/>
      <c r="U61" s="705">
        <f t="shared" si="6"/>
        <v>0</v>
      </c>
      <c r="V61" s="690"/>
      <c r="W61" s="689"/>
      <c r="X61" s="705">
        <f t="shared" si="7"/>
        <v>0</v>
      </c>
      <c r="Y61" s="690"/>
      <c r="Z61" s="689"/>
      <c r="AA61" s="705">
        <f t="shared" si="8"/>
        <v>0</v>
      </c>
      <c r="AB61" s="690"/>
      <c r="AC61" s="689"/>
      <c r="AD61" s="705">
        <f t="shared" si="9"/>
        <v>0</v>
      </c>
      <c r="AE61" s="690"/>
      <c r="AF61" s="712">
        <f t="shared" si="11"/>
        <v>0</v>
      </c>
      <c r="AG61" s="713">
        <f t="shared" si="11"/>
        <v>0</v>
      </c>
      <c r="AH61" s="715">
        <f t="shared" si="11"/>
        <v>0</v>
      </c>
    </row>
    <row r="62" spans="1:34" s="686" customFormat="1" ht="17.25" customHeight="1">
      <c r="A62" s="694"/>
      <c r="B62" s="689"/>
      <c r="C62" s="705">
        <f t="shared" si="0"/>
        <v>0</v>
      </c>
      <c r="D62" s="690"/>
      <c r="E62" s="689"/>
      <c r="F62" s="705">
        <f t="shared" si="1"/>
        <v>0</v>
      </c>
      <c r="G62" s="690"/>
      <c r="H62" s="689"/>
      <c r="I62" s="705">
        <f t="shared" si="2"/>
        <v>0</v>
      </c>
      <c r="J62" s="690"/>
      <c r="K62" s="689"/>
      <c r="L62" s="705">
        <f t="shared" si="3"/>
        <v>0</v>
      </c>
      <c r="M62" s="690"/>
      <c r="N62" s="689"/>
      <c r="O62" s="705">
        <f t="shared" si="4"/>
        <v>0</v>
      </c>
      <c r="P62" s="690"/>
      <c r="Q62" s="689"/>
      <c r="R62" s="705">
        <f t="shared" si="5"/>
        <v>0</v>
      </c>
      <c r="S62" s="690"/>
      <c r="T62" s="689"/>
      <c r="U62" s="705">
        <f t="shared" si="6"/>
        <v>0</v>
      </c>
      <c r="V62" s="690"/>
      <c r="W62" s="689"/>
      <c r="X62" s="705">
        <f t="shared" si="7"/>
        <v>0</v>
      </c>
      <c r="Y62" s="690"/>
      <c r="Z62" s="689"/>
      <c r="AA62" s="705">
        <f t="shared" si="8"/>
        <v>0</v>
      </c>
      <c r="AB62" s="690"/>
      <c r="AC62" s="689"/>
      <c r="AD62" s="705">
        <f t="shared" si="9"/>
        <v>0</v>
      </c>
      <c r="AE62" s="690"/>
      <c r="AF62" s="712">
        <f t="shared" si="11"/>
        <v>0</v>
      </c>
      <c r="AG62" s="713">
        <f t="shared" si="11"/>
        <v>0</v>
      </c>
      <c r="AH62" s="715">
        <f t="shared" si="11"/>
        <v>0</v>
      </c>
    </row>
    <row r="63" spans="1:34" s="686" customFormat="1" ht="17.25" customHeight="1">
      <c r="A63" s="694"/>
      <c r="B63" s="689"/>
      <c r="C63" s="705">
        <f t="shared" si="0"/>
        <v>0</v>
      </c>
      <c r="D63" s="690"/>
      <c r="E63" s="689"/>
      <c r="F63" s="705">
        <f t="shared" si="1"/>
        <v>0</v>
      </c>
      <c r="G63" s="690"/>
      <c r="H63" s="689"/>
      <c r="I63" s="705">
        <f t="shared" si="2"/>
        <v>0</v>
      </c>
      <c r="J63" s="690"/>
      <c r="K63" s="689"/>
      <c r="L63" s="705">
        <f t="shared" si="3"/>
        <v>0</v>
      </c>
      <c r="M63" s="690"/>
      <c r="N63" s="689"/>
      <c r="O63" s="705">
        <f t="shared" si="4"/>
        <v>0</v>
      </c>
      <c r="P63" s="690"/>
      <c r="Q63" s="689"/>
      <c r="R63" s="705">
        <f t="shared" si="5"/>
        <v>0</v>
      </c>
      <c r="S63" s="690"/>
      <c r="T63" s="689"/>
      <c r="U63" s="705">
        <f t="shared" si="6"/>
        <v>0</v>
      </c>
      <c r="V63" s="690"/>
      <c r="W63" s="689"/>
      <c r="X63" s="705">
        <f t="shared" si="7"/>
        <v>0</v>
      </c>
      <c r="Y63" s="690"/>
      <c r="Z63" s="689"/>
      <c r="AA63" s="705">
        <f t="shared" si="8"/>
        <v>0</v>
      </c>
      <c r="AB63" s="690"/>
      <c r="AC63" s="689"/>
      <c r="AD63" s="705">
        <f t="shared" si="9"/>
        <v>0</v>
      </c>
      <c r="AE63" s="690"/>
      <c r="AF63" s="712">
        <f t="shared" si="11"/>
        <v>0</v>
      </c>
      <c r="AG63" s="713">
        <f t="shared" si="11"/>
        <v>0</v>
      </c>
      <c r="AH63" s="715">
        <f t="shared" si="11"/>
        <v>0</v>
      </c>
    </row>
    <row r="64" spans="1:34" s="686" customFormat="1" ht="17.25" customHeight="1">
      <c r="A64" s="694"/>
      <c r="B64" s="689"/>
      <c r="C64" s="705">
        <f t="shared" si="0"/>
        <v>0</v>
      </c>
      <c r="D64" s="690"/>
      <c r="E64" s="689"/>
      <c r="F64" s="705">
        <f t="shared" si="1"/>
        <v>0</v>
      </c>
      <c r="G64" s="690"/>
      <c r="H64" s="689"/>
      <c r="I64" s="705">
        <f t="shared" si="2"/>
        <v>0</v>
      </c>
      <c r="J64" s="690"/>
      <c r="K64" s="689"/>
      <c r="L64" s="705">
        <f t="shared" si="3"/>
        <v>0</v>
      </c>
      <c r="M64" s="690"/>
      <c r="N64" s="689"/>
      <c r="O64" s="705">
        <f t="shared" si="4"/>
        <v>0</v>
      </c>
      <c r="P64" s="690"/>
      <c r="Q64" s="689"/>
      <c r="R64" s="705">
        <f t="shared" si="5"/>
        <v>0</v>
      </c>
      <c r="S64" s="690"/>
      <c r="T64" s="689"/>
      <c r="U64" s="705">
        <f t="shared" si="6"/>
        <v>0</v>
      </c>
      <c r="V64" s="690"/>
      <c r="W64" s="689"/>
      <c r="X64" s="705">
        <f t="shared" si="7"/>
        <v>0</v>
      </c>
      <c r="Y64" s="690"/>
      <c r="Z64" s="689"/>
      <c r="AA64" s="705">
        <f t="shared" si="8"/>
        <v>0</v>
      </c>
      <c r="AB64" s="690"/>
      <c r="AC64" s="689"/>
      <c r="AD64" s="705">
        <f t="shared" si="9"/>
        <v>0</v>
      </c>
      <c r="AE64" s="690"/>
      <c r="AF64" s="712">
        <f t="shared" ref="AF64:AH66" si="12">SUM(B64,E64,H64,K64,N64,Q64,T64,W64,Z64,AC64)</f>
        <v>0</v>
      </c>
      <c r="AG64" s="713">
        <f t="shared" si="12"/>
        <v>0</v>
      </c>
      <c r="AH64" s="715">
        <f t="shared" si="12"/>
        <v>0</v>
      </c>
    </row>
    <row r="65" spans="1:34" s="686" customFormat="1" ht="17.25" customHeight="1">
      <c r="A65" s="695"/>
      <c r="B65" s="689"/>
      <c r="C65" s="705">
        <f t="shared" si="0"/>
        <v>0</v>
      </c>
      <c r="D65" s="690"/>
      <c r="E65" s="689"/>
      <c r="F65" s="705">
        <f t="shared" si="1"/>
        <v>0</v>
      </c>
      <c r="G65" s="690"/>
      <c r="H65" s="689"/>
      <c r="I65" s="705">
        <f t="shared" si="2"/>
        <v>0</v>
      </c>
      <c r="J65" s="690"/>
      <c r="K65" s="689"/>
      <c r="L65" s="705">
        <f t="shared" si="3"/>
        <v>0</v>
      </c>
      <c r="M65" s="690"/>
      <c r="N65" s="689"/>
      <c r="O65" s="705">
        <f t="shared" si="4"/>
        <v>0</v>
      </c>
      <c r="P65" s="690"/>
      <c r="Q65" s="689"/>
      <c r="R65" s="705">
        <f t="shared" si="5"/>
        <v>0</v>
      </c>
      <c r="S65" s="690"/>
      <c r="T65" s="689"/>
      <c r="U65" s="705">
        <f t="shared" si="6"/>
        <v>0</v>
      </c>
      <c r="V65" s="690"/>
      <c r="W65" s="689"/>
      <c r="X65" s="705">
        <f t="shared" si="7"/>
        <v>0</v>
      </c>
      <c r="Y65" s="690"/>
      <c r="Z65" s="689"/>
      <c r="AA65" s="705">
        <f t="shared" si="8"/>
        <v>0</v>
      </c>
      <c r="AB65" s="690"/>
      <c r="AC65" s="689"/>
      <c r="AD65" s="705">
        <f t="shared" si="9"/>
        <v>0</v>
      </c>
      <c r="AE65" s="690"/>
      <c r="AF65" s="712">
        <f t="shared" si="12"/>
        <v>0</v>
      </c>
      <c r="AG65" s="713">
        <f t="shared" si="12"/>
        <v>0</v>
      </c>
      <c r="AH65" s="715">
        <f t="shared" si="12"/>
        <v>0</v>
      </c>
    </row>
    <row r="66" spans="1:34" s="686" customFormat="1" ht="17.25" customHeight="1">
      <c r="A66" s="694"/>
      <c r="B66" s="689"/>
      <c r="C66" s="705">
        <f t="shared" si="0"/>
        <v>0</v>
      </c>
      <c r="D66" s="690"/>
      <c r="E66" s="689"/>
      <c r="F66" s="705">
        <f t="shared" si="1"/>
        <v>0</v>
      </c>
      <c r="G66" s="690"/>
      <c r="H66" s="689"/>
      <c r="I66" s="705">
        <f t="shared" si="2"/>
        <v>0</v>
      </c>
      <c r="J66" s="690"/>
      <c r="K66" s="689"/>
      <c r="L66" s="705">
        <f t="shared" si="3"/>
        <v>0</v>
      </c>
      <c r="M66" s="690"/>
      <c r="N66" s="689"/>
      <c r="O66" s="705">
        <f t="shared" si="4"/>
        <v>0</v>
      </c>
      <c r="P66" s="690"/>
      <c r="Q66" s="689"/>
      <c r="R66" s="705">
        <f t="shared" si="5"/>
        <v>0</v>
      </c>
      <c r="S66" s="690"/>
      <c r="T66" s="689"/>
      <c r="U66" s="705">
        <f t="shared" si="6"/>
        <v>0</v>
      </c>
      <c r="V66" s="690"/>
      <c r="W66" s="689"/>
      <c r="X66" s="705">
        <f t="shared" si="7"/>
        <v>0</v>
      </c>
      <c r="Y66" s="690"/>
      <c r="Z66" s="689"/>
      <c r="AA66" s="705">
        <f t="shared" si="8"/>
        <v>0</v>
      </c>
      <c r="AB66" s="690"/>
      <c r="AC66" s="689"/>
      <c r="AD66" s="705">
        <f t="shared" si="9"/>
        <v>0</v>
      </c>
      <c r="AE66" s="690"/>
      <c r="AF66" s="712">
        <f t="shared" si="12"/>
        <v>0</v>
      </c>
      <c r="AG66" s="713">
        <f t="shared" si="12"/>
        <v>0</v>
      </c>
      <c r="AH66" s="715">
        <f t="shared" si="12"/>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13">SUM(B13:B66)</f>
        <v>0</v>
      </c>
      <c r="C68" s="707">
        <f t="shared" si="13"/>
        <v>0</v>
      </c>
      <c r="D68" s="709">
        <f t="shared" si="13"/>
        <v>0</v>
      </c>
      <c r="E68" s="708">
        <f t="shared" si="13"/>
        <v>0</v>
      </c>
      <c r="F68" s="707">
        <f t="shared" si="13"/>
        <v>0</v>
      </c>
      <c r="G68" s="709">
        <f t="shared" si="13"/>
        <v>0</v>
      </c>
      <c r="H68" s="708">
        <f t="shared" si="13"/>
        <v>0</v>
      </c>
      <c r="I68" s="707">
        <f t="shared" si="13"/>
        <v>0</v>
      </c>
      <c r="J68" s="709">
        <f t="shared" si="13"/>
        <v>0</v>
      </c>
      <c r="K68" s="708">
        <f t="shared" si="13"/>
        <v>0</v>
      </c>
      <c r="L68" s="707">
        <f t="shared" si="13"/>
        <v>0</v>
      </c>
      <c r="M68" s="709">
        <f t="shared" si="13"/>
        <v>0</v>
      </c>
      <c r="N68" s="708">
        <f t="shared" si="13"/>
        <v>0</v>
      </c>
      <c r="O68" s="707">
        <f t="shared" si="13"/>
        <v>0</v>
      </c>
      <c r="P68" s="709">
        <f t="shared" si="13"/>
        <v>0</v>
      </c>
      <c r="Q68" s="708">
        <f t="shared" si="13"/>
        <v>0</v>
      </c>
      <c r="R68" s="707">
        <f t="shared" si="13"/>
        <v>0</v>
      </c>
      <c r="S68" s="709">
        <f t="shared" si="13"/>
        <v>0</v>
      </c>
      <c r="T68" s="708">
        <f t="shared" si="13"/>
        <v>0</v>
      </c>
      <c r="U68" s="707">
        <f t="shared" si="13"/>
        <v>0</v>
      </c>
      <c r="V68" s="709">
        <f t="shared" si="13"/>
        <v>0</v>
      </c>
      <c r="W68" s="708">
        <f t="shared" si="13"/>
        <v>0</v>
      </c>
      <c r="X68" s="707">
        <f t="shared" si="13"/>
        <v>0</v>
      </c>
      <c r="Y68" s="709">
        <f t="shared" si="13"/>
        <v>0</v>
      </c>
      <c r="Z68" s="708">
        <f t="shared" si="13"/>
        <v>0</v>
      </c>
      <c r="AA68" s="707">
        <f t="shared" si="13"/>
        <v>0</v>
      </c>
      <c r="AB68" s="709">
        <f t="shared" si="13"/>
        <v>0</v>
      </c>
      <c r="AC68" s="708">
        <f t="shared" si="13"/>
        <v>0</v>
      </c>
      <c r="AD68" s="707">
        <f t="shared" si="13"/>
        <v>0</v>
      </c>
      <c r="AE68" s="709">
        <f t="shared" si="13"/>
        <v>0</v>
      </c>
      <c r="AF68" s="710">
        <f t="shared" si="13"/>
        <v>0</v>
      </c>
      <c r="AG68" s="711">
        <f t="shared" si="13"/>
        <v>0</v>
      </c>
      <c r="AH68" s="709">
        <f t="shared" si="1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14">D71-B71</f>
        <v>0</v>
      </c>
      <c r="D71" s="690"/>
      <c r="E71" s="689"/>
      <c r="F71" s="705">
        <f t="shared" ref="F71:F82" si="15">G71-E71</f>
        <v>0</v>
      </c>
      <c r="G71" s="690"/>
      <c r="H71" s="689"/>
      <c r="I71" s="705">
        <f t="shared" ref="I71:I82" si="16">J71-H71</f>
        <v>0</v>
      </c>
      <c r="J71" s="690"/>
      <c r="K71" s="689"/>
      <c r="L71" s="705">
        <f t="shared" ref="L71:L82" si="17">M71-K71</f>
        <v>0</v>
      </c>
      <c r="M71" s="690"/>
      <c r="N71" s="689"/>
      <c r="O71" s="705">
        <f t="shared" ref="O71:O82" si="18">P71-N71</f>
        <v>0</v>
      </c>
      <c r="P71" s="690"/>
      <c r="Q71" s="689"/>
      <c r="R71" s="705">
        <f t="shared" ref="R71:R82" si="19">S71-Q71</f>
        <v>0</v>
      </c>
      <c r="S71" s="690"/>
      <c r="T71" s="689"/>
      <c r="U71" s="705">
        <f t="shared" ref="U71:U82" si="20">V71-T71</f>
        <v>0</v>
      </c>
      <c r="V71" s="690"/>
      <c r="W71" s="689"/>
      <c r="X71" s="705">
        <f t="shared" ref="X71:X82" si="21">Y71-W71</f>
        <v>0</v>
      </c>
      <c r="Y71" s="690"/>
      <c r="Z71" s="689"/>
      <c r="AA71" s="705">
        <f t="shared" ref="AA71:AA82" si="22">AB71-Z71</f>
        <v>0</v>
      </c>
      <c r="AB71" s="690"/>
      <c r="AC71" s="689"/>
      <c r="AD71" s="705">
        <f t="shared" ref="AD71:AD82" si="23">AE71-AC71</f>
        <v>0</v>
      </c>
      <c r="AE71" s="690"/>
      <c r="AF71" s="712">
        <f t="shared" ref="AF71:AH82" si="24">SUM(B71,E71,H71,K71,N71,Q71,T71,W71,Z71,AC71)</f>
        <v>0</v>
      </c>
      <c r="AG71" s="713">
        <f t="shared" si="24"/>
        <v>0</v>
      </c>
      <c r="AH71" s="715">
        <f t="shared" si="24"/>
        <v>0</v>
      </c>
    </row>
    <row r="72" spans="1:34" s="686" customFormat="1" ht="17.25" customHeight="1">
      <c r="A72" s="694"/>
      <c r="B72" s="689"/>
      <c r="C72" s="705">
        <f t="shared" si="14"/>
        <v>0</v>
      </c>
      <c r="D72" s="690"/>
      <c r="E72" s="689"/>
      <c r="F72" s="705">
        <f t="shared" si="15"/>
        <v>0</v>
      </c>
      <c r="G72" s="690"/>
      <c r="H72" s="689"/>
      <c r="I72" s="705">
        <f t="shared" si="16"/>
        <v>0</v>
      </c>
      <c r="J72" s="690"/>
      <c r="K72" s="689"/>
      <c r="L72" s="705">
        <f t="shared" si="17"/>
        <v>0</v>
      </c>
      <c r="M72" s="690"/>
      <c r="N72" s="689"/>
      <c r="O72" s="705">
        <f t="shared" si="18"/>
        <v>0</v>
      </c>
      <c r="P72" s="690"/>
      <c r="Q72" s="689"/>
      <c r="R72" s="705">
        <f t="shared" si="19"/>
        <v>0</v>
      </c>
      <c r="S72" s="690"/>
      <c r="T72" s="689"/>
      <c r="U72" s="705">
        <f t="shared" si="20"/>
        <v>0</v>
      </c>
      <c r="V72" s="690"/>
      <c r="W72" s="689"/>
      <c r="X72" s="705">
        <f t="shared" si="21"/>
        <v>0</v>
      </c>
      <c r="Y72" s="690"/>
      <c r="Z72" s="689"/>
      <c r="AA72" s="705">
        <f t="shared" si="22"/>
        <v>0</v>
      </c>
      <c r="AB72" s="690"/>
      <c r="AC72" s="689"/>
      <c r="AD72" s="705">
        <f t="shared" si="23"/>
        <v>0</v>
      </c>
      <c r="AE72" s="690"/>
      <c r="AF72" s="712">
        <f t="shared" si="24"/>
        <v>0</v>
      </c>
      <c r="AG72" s="713">
        <f t="shared" si="24"/>
        <v>0</v>
      </c>
      <c r="AH72" s="715">
        <f t="shared" si="24"/>
        <v>0</v>
      </c>
    </row>
    <row r="73" spans="1:34" s="686" customFormat="1" ht="17.25" customHeight="1">
      <c r="A73" s="694"/>
      <c r="B73" s="689"/>
      <c r="C73" s="705">
        <f t="shared" si="14"/>
        <v>0</v>
      </c>
      <c r="D73" s="690"/>
      <c r="E73" s="689"/>
      <c r="F73" s="705">
        <f t="shared" si="15"/>
        <v>0</v>
      </c>
      <c r="G73" s="690"/>
      <c r="H73" s="689"/>
      <c r="I73" s="705">
        <f t="shared" si="16"/>
        <v>0</v>
      </c>
      <c r="J73" s="690"/>
      <c r="K73" s="689"/>
      <c r="L73" s="705">
        <f t="shared" si="17"/>
        <v>0</v>
      </c>
      <c r="M73" s="690"/>
      <c r="N73" s="689"/>
      <c r="O73" s="705">
        <f t="shared" si="18"/>
        <v>0</v>
      </c>
      <c r="P73" s="690"/>
      <c r="Q73" s="689"/>
      <c r="R73" s="705">
        <f t="shared" si="19"/>
        <v>0</v>
      </c>
      <c r="S73" s="690"/>
      <c r="T73" s="689"/>
      <c r="U73" s="705">
        <f t="shared" si="20"/>
        <v>0</v>
      </c>
      <c r="V73" s="690"/>
      <c r="W73" s="689"/>
      <c r="X73" s="705">
        <f t="shared" si="21"/>
        <v>0</v>
      </c>
      <c r="Y73" s="690"/>
      <c r="Z73" s="689"/>
      <c r="AA73" s="705">
        <f t="shared" si="22"/>
        <v>0</v>
      </c>
      <c r="AB73" s="690"/>
      <c r="AC73" s="689"/>
      <c r="AD73" s="705">
        <f t="shared" si="23"/>
        <v>0</v>
      </c>
      <c r="AE73" s="690"/>
      <c r="AF73" s="712">
        <f t="shared" si="24"/>
        <v>0</v>
      </c>
      <c r="AG73" s="713">
        <f t="shared" si="24"/>
        <v>0</v>
      </c>
      <c r="AH73" s="715">
        <f t="shared" si="24"/>
        <v>0</v>
      </c>
    </row>
    <row r="74" spans="1:34" s="686" customFormat="1" ht="17.25" customHeight="1">
      <c r="A74" s="694"/>
      <c r="B74" s="689"/>
      <c r="C74" s="705">
        <f t="shared" si="14"/>
        <v>0</v>
      </c>
      <c r="D74" s="690"/>
      <c r="E74" s="689"/>
      <c r="F74" s="705">
        <f t="shared" si="15"/>
        <v>0</v>
      </c>
      <c r="G74" s="690"/>
      <c r="H74" s="689"/>
      <c r="I74" s="705">
        <f t="shared" si="16"/>
        <v>0</v>
      </c>
      <c r="J74" s="690"/>
      <c r="K74" s="689"/>
      <c r="L74" s="705">
        <f t="shared" si="17"/>
        <v>0</v>
      </c>
      <c r="M74" s="690"/>
      <c r="N74" s="689"/>
      <c r="O74" s="705">
        <f t="shared" si="18"/>
        <v>0</v>
      </c>
      <c r="P74" s="690"/>
      <c r="Q74" s="689"/>
      <c r="R74" s="705">
        <f t="shared" si="19"/>
        <v>0</v>
      </c>
      <c r="S74" s="690"/>
      <c r="T74" s="689"/>
      <c r="U74" s="705">
        <f t="shared" si="20"/>
        <v>0</v>
      </c>
      <c r="V74" s="690"/>
      <c r="W74" s="689"/>
      <c r="X74" s="705">
        <f t="shared" si="21"/>
        <v>0</v>
      </c>
      <c r="Y74" s="690"/>
      <c r="Z74" s="689"/>
      <c r="AA74" s="705">
        <f t="shared" si="22"/>
        <v>0</v>
      </c>
      <c r="AB74" s="690"/>
      <c r="AC74" s="689"/>
      <c r="AD74" s="705">
        <f t="shared" si="23"/>
        <v>0</v>
      </c>
      <c r="AE74" s="690"/>
      <c r="AF74" s="712">
        <f t="shared" si="24"/>
        <v>0</v>
      </c>
      <c r="AG74" s="713">
        <f t="shared" si="24"/>
        <v>0</v>
      </c>
      <c r="AH74" s="715">
        <f t="shared" si="24"/>
        <v>0</v>
      </c>
    </row>
    <row r="75" spans="1:34" s="686" customFormat="1" ht="17.25" customHeight="1">
      <c r="A75" s="694"/>
      <c r="B75" s="689"/>
      <c r="C75" s="705">
        <f t="shared" si="14"/>
        <v>0</v>
      </c>
      <c r="D75" s="690"/>
      <c r="E75" s="689"/>
      <c r="F75" s="705">
        <f t="shared" si="15"/>
        <v>0</v>
      </c>
      <c r="G75" s="690"/>
      <c r="H75" s="689"/>
      <c r="I75" s="705">
        <f t="shared" si="16"/>
        <v>0</v>
      </c>
      <c r="J75" s="690"/>
      <c r="K75" s="689"/>
      <c r="L75" s="705">
        <f t="shared" si="17"/>
        <v>0</v>
      </c>
      <c r="M75" s="690"/>
      <c r="N75" s="689"/>
      <c r="O75" s="705">
        <f t="shared" si="18"/>
        <v>0</v>
      </c>
      <c r="P75" s="690"/>
      <c r="Q75" s="689"/>
      <c r="R75" s="705">
        <f t="shared" si="19"/>
        <v>0</v>
      </c>
      <c r="S75" s="690"/>
      <c r="T75" s="689"/>
      <c r="U75" s="705">
        <f t="shared" si="20"/>
        <v>0</v>
      </c>
      <c r="V75" s="690"/>
      <c r="W75" s="689"/>
      <c r="X75" s="705">
        <f t="shared" si="21"/>
        <v>0</v>
      </c>
      <c r="Y75" s="690"/>
      <c r="Z75" s="689"/>
      <c r="AA75" s="705">
        <f t="shared" si="22"/>
        <v>0</v>
      </c>
      <c r="AB75" s="690"/>
      <c r="AC75" s="689"/>
      <c r="AD75" s="705">
        <f t="shared" si="23"/>
        <v>0</v>
      </c>
      <c r="AE75" s="690"/>
      <c r="AF75" s="712">
        <f t="shared" si="24"/>
        <v>0</v>
      </c>
      <c r="AG75" s="713">
        <f t="shared" si="24"/>
        <v>0</v>
      </c>
      <c r="AH75" s="715">
        <f t="shared" si="24"/>
        <v>0</v>
      </c>
    </row>
    <row r="76" spans="1:34" s="686" customFormat="1" ht="17.25" customHeight="1">
      <c r="A76" s="694"/>
      <c r="B76" s="689"/>
      <c r="C76" s="705">
        <f t="shared" si="14"/>
        <v>0</v>
      </c>
      <c r="D76" s="690"/>
      <c r="E76" s="689"/>
      <c r="F76" s="705">
        <f t="shared" si="15"/>
        <v>0</v>
      </c>
      <c r="G76" s="690"/>
      <c r="H76" s="689"/>
      <c r="I76" s="705">
        <f t="shared" si="16"/>
        <v>0</v>
      </c>
      <c r="J76" s="690"/>
      <c r="K76" s="689"/>
      <c r="L76" s="705">
        <f t="shared" si="17"/>
        <v>0</v>
      </c>
      <c r="M76" s="690"/>
      <c r="N76" s="689"/>
      <c r="O76" s="705">
        <f t="shared" si="18"/>
        <v>0</v>
      </c>
      <c r="P76" s="690"/>
      <c r="Q76" s="689"/>
      <c r="R76" s="705">
        <f t="shared" si="19"/>
        <v>0</v>
      </c>
      <c r="S76" s="690"/>
      <c r="T76" s="689"/>
      <c r="U76" s="705">
        <f t="shared" si="20"/>
        <v>0</v>
      </c>
      <c r="V76" s="690"/>
      <c r="W76" s="689"/>
      <c r="X76" s="705">
        <f t="shared" si="21"/>
        <v>0</v>
      </c>
      <c r="Y76" s="690"/>
      <c r="Z76" s="689"/>
      <c r="AA76" s="705">
        <f t="shared" si="22"/>
        <v>0</v>
      </c>
      <c r="AB76" s="690"/>
      <c r="AC76" s="689"/>
      <c r="AD76" s="705">
        <f t="shared" si="23"/>
        <v>0</v>
      </c>
      <c r="AE76" s="690"/>
      <c r="AF76" s="712">
        <f t="shared" si="24"/>
        <v>0</v>
      </c>
      <c r="AG76" s="713">
        <f t="shared" si="24"/>
        <v>0</v>
      </c>
      <c r="AH76" s="715">
        <f t="shared" si="24"/>
        <v>0</v>
      </c>
    </row>
    <row r="77" spans="1:34" s="686" customFormat="1" ht="17.25" customHeight="1">
      <c r="A77" s="694"/>
      <c r="B77" s="689"/>
      <c r="C77" s="705">
        <f t="shared" si="14"/>
        <v>0</v>
      </c>
      <c r="D77" s="690"/>
      <c r="E77" s="689"/>
      <c r="F77" s="705">
        <f t="shared" si="15"/>
        <v>0</v>
      </c>
      <c r="G77" s="690"/>
      <c r="H77" s="689"/>
      <c r="I77" s="705">
        <f t="shared" si="16"/>
        <v>0</v>
      </c>
      <c r="J77" s="690"/>
      <c r="K77" s="689"/>
      <c r="L77" s="705">
        <f t="shared" si="17"/>
        <v>0</v>
      </c>
      <c r="M77" s="690"/>
      <c r="N77" s="689"/>
      <c r="O77" s="705">
        <f t="shared" si="18"/>
        <v>0</v>
      </c>
      <c r="P77" s="690"/>
      <c r="Q77" s="689"/>
      <c r="R77" s="705">
        <f t="shared" si="19"/>
        <v>0</v>
      </c>
      <c r="S77" s="690"/>
      <c r="T77" s="689"/>
      <c r="U77" s="705">
        <f t="shared" si="20"/>
        <v>0</v>
      </c>
      <c r="V77" s="690"/>
      <c r="W77" s="689"/>
      <c r="X77" s="705">
        <f t="shared" si="21"/>
        <v>0</v>
      </c>
      <c r="Y77" s="690"/>
      <c r="Z77" s="689"/>
      <c r="AA77" s="705">
        <f t="shared" si="22"/>
        <v>0</v>
      </c>
      <c r="AB77" s="690"/>
      <c r="AC77" s="689"/>
      <c r="AD77" s="705">
        <f t="shared" si="23"/>
        <v>0</v>
      </c>
      <c r="AE77" s="690"/>
      <c r="AF77" s="712">
        <f t="shared" si="24"/>
        <v>0</v>
      </c>
      <c r="AG77" s="713">
        <f t="shared" si="24"/>
        <v>0</v>
      </c>
      <c r="AH77" s="715">
        <f t="shared" si="24"/>
        <v>0</v>
      </c>
    </row>
    <row r="78" spans="1:34" s="686" customFormat="1" ht="17.25" customHeight="1">
      <c r="A78" s="694"/>
      <c r="B78" s="689"/>
      <c r="C78" s="705">
        <f t="shared" si="14"/>
        <v>0</v>
      </c>
      <c r="D78" s="690"/>
      <c r="E78" s="689"/>
      <c r="F78" s="705">
        <f t="shared" si="15"/>
        <v>0</v>
      </c>
      <c r="G78" s="690"/>
      <c r="H78" s="689"/>
      <c r="I78" s="705">
        <f t="shared" si="16"/>
        <v>0</v>
      </c>
      <c r="J78" s="690"/>
      <c r="K78" s="689"/>
      <c r="L78" s="705">
        <f t="shared" si="17"/>
        <v>0</v>
      </c>
      <c r="M78" s="690"/>
      <c r="N78" s="689"/>
      <c r="O78" s="705">
        <f t="shared" si="18"/>
        <v>0</v>
      </c>
      <c r="P78" s="690"/>
      <c r="Q78" s="689"/>
      <c r="R78" s="705">
        <f t="shared" si="19"/>
        <v>0</v>
      </c>
      <c r="S78" s="690"/>
      <c r="T78" s="689"/>
      <c r="U78" s="705">
        <f t="shared" si="20"/>
        <v>0</v>
      </c>
      <c r="V78" s="690"/>
      <c r="W78" s="689"/>
      <c r="X78" s="705">
        <f t="shared" si="21"/>
        <v>0</v>
      </c>
      <c r="Y78" s="690"/>
      <c r="Z78" s="689"/>
      <c r="AA78" s="705">
        <f t="shared" si="22"/>
        <v>0</v>
      </c>
      <c r="AB78" s="690"/>
      <c r="AC78" s="689"/>
      <c r="AD78" s="705">
        <f t="shared" si="23"/>
        <v>0</v>
      </c>
      <c r="AE78" s="690"/>
      <c r="AF78" s="712">
        <f t="shared" si="24"/>
        <v>0</v>
      </c>
      <c r="AG78" s="713">
        <f t="shared" si="24"/>
        <v>0</v>
      </c>
      <c r="AH78" s="715">
        <f t="shared" si="24"/>
        <v>0</v>
      </c>
    </row>
    <row r="79" spans="1:34" s="686" customFormat="1" ht="17.25" customHeight="1">
      <c r="A79" s="734"/>
      <c r="B79" s="689"/>
      <c r="C79" s="705">
        <f t="shared" si="14"/>
        <v>0</v>
      </c>
      <c r="D79" s="690"/>
      <c r="E79" s="689"/>
      <c r="F79" s="705">
        <f t="shared" si="15"/>
        <v>0</v>
      </c>
      <c r="G79" s="690"/>
      <c r="H79" s="689"/>
      <c r="I79" s="705">
        <f t="shared" si="16"/>
        <v>0</v>
      </c>
      <c r="J79" s="690"/>
      <c r="K79" s="689"/>
      <c r="L79" s="705">
        <f t="shared" si="17"/>
        <v>0</v>
      </c>
      <c r="M79" s="690"/>
      <c r="N79" s="689"/>
      <c r="O79" s="705">
        <f t="shared" si="18"/>
        <v>0</v>
      </c>
      <c r="P79" s="690"/>
      <c r="Q79" s="689"/>
      <c r="R79" s="705">
        <f t="shared" si="19"/>
        <v>0</v>
      </c>
      <c r="S79" s="690"/>
      <c r="T79" s="689"/>
      <c r="U79" s="705">
        <f t="shared" si="20"/>
        <v>0</v>
      </c>
      <c r="V79" s="690"/>
      <c r="W79" s="689"/>
      <c r="X79" s="705">
        <f t="shared" si="21"/>
        <v>0</v>
      </c>
      <c r="Y79" s="690"/>
      <c r="Z79" s="689"/>
      <c r="AA79" s="705">
        <f t="shared" si="22"/>
        <v>0</v>
      </c>
      <c r="AB79" s="690"/>
      <c r="AC79" s="689"/>
      <c r="AD79" s="705">
        <f t="shared" si="23"/>
        <v>0</v>
      </c>
      <c r="AE79" s="690"/>
      <c r="AF79" s="712">
        <f t="shared" si="24"/>
        <v>0</v>
      </c>
      <c r="AG79" s="713">
        <f t="shared" si="24"/>
        <v>0</v>
      </c>
      <c r="AH79" s="715">
        <f t="shared" si="24"/>
        <v>0</v>
      </c>
    </row>
    <row r="80" spans="1:34" s="686" customFormat="1" ht="17.25" customHeight="1">
      <c r="A80" s="694"/>
      <c r="B80" s="689"/>
      <c r="C80" s="705">
        <f t="shared" si="14"/>
        <v>0</v>
      </c>
      <c r="D80" s="690"/>
      <c r="E80" s="689"/>
      <c r="F80" s="705">
        <f t="shared" si="15"/>
        <v>0</v>
      </c>
      <c r="G80" s="690"/>
      <c r="H80" s="689"/>
      <c r="I80" s="705">
        <f t="shared" si="16"/>
        <v>0</v>
      </c>
      <c r="J80" s="690"/>
      <c r="K80" s="689"/>
      <c r="L80" s="705">
        <f t="shared" si="17"/>
        <v>0</v>
      </c>
      <c r="M80" s="690"/>
      <c r="N80" s="689"/>
      <c r="O80" s="705">
        <f t="shared" si="18"/>
        <v>0</v>
      </c>
      <c r="P80" s="690"/>
      <c r="Q80" s="689"/>
      <c r="R80" s="705">
        <f t="shared" si="19"/>
        <v>0</v>
      </c>
      <c r="S80" s="690"/>
      <c r="T80" s="689"/>
      <c r="U80" s="705">
        <f t="shared" si="20"/>
        <v>0</v>
      </c>
      <c r="V80" s="690"/>
      <c r="W80" s="689"/>
      <c r="X80" s="705">
        <f t="shared" si="21"/>
        <v>0</v>
      </c>
      <c r="Y80" s="690"/>
      <c r="Z80" s="689"/>
      <c r="AA80" s="705">
        <f t="shared" si="22"/>
        <v>0</v>
      </c>
      <c r="AB80" s="690"/>
      <c r="AC80" s="689"/>
      <c r="AD80" s="705">
        <f t="shared" si="23"/>
        <v>0</v>
      </c>
      <c r="AE80" s="690"/>
      <c r="AF80" s="712">
        <f t="shared" si="24"/>
        <v>0</v>
      </c>
      <c r="AG80" s="713">
        <f t="shared" si="24"/>
        <v>0</v>
      </c>
      <c r="AH80" s="715">
        <f t="shared" si="24"/>
        <v>0</v>
      </c>
    </row>
    <row r="81" spans="1:34" s="686" customFormat="1" ht="17.25" customHeight="1">
      <c r="A81" s="695"/>
      <c r="B81" s="689"/>
      <c r="C81" s="705">
        <f t="shared" si="14"/>
        <v>0</v>
      </c>
      <c r="D81" s="690"/>
      <c r="E81" s="689"/>
      <c r="F81" s="705">
        <f t="shared" si="15"/>
        <v>0</v>
      </c>
      <c r="G81" s="690"/>
      <c r="H81" s="689"/>
      <c r="I81" s="705">
        <f t="shared" si="16"/>
        <v>0</v>
      </c>
      <c r="J81" s="690"/>
      <c r="K81" s="689"/>
      <c r="L81" s="705">
        <f t="shared" si="17"/>
        <v>0</v>
      </c>
      <c r="M81" s="690"/>
      <c r="N81" s="689"/>
      <c r="O81" s="705">
        <f t="shared" si="18"/>
        <v>0</v>
      </c>
      <c r="P81" s="690"/>
      <c r="Q81" s="689"/>
      <c r="R81" s="705">
        <f t="shared" si="19"/>
        <v>0</v>
      </c>
      <c r="S81" s="690"/>
      <c r="T81" s="689"/>
      <c r="U81" s="705">
        <f t="shared" si="20"/>
        <v>0</v>
      </c>
      <c r="V81" s="690"/>
      <c r="W81" s="689"/>
      <c r="X81" s="705">
        <f t="shared" si="21"/>
        <v>0</v>
      </c>
      <c r="Y81" s="690"/>
      <c r="Z81" s="689"/>
      <c r="AA81" s="705">
        <f t="shared" si="22"/>
        <v>0</v>
      </c>
      <c r="AB81" s="690"/>
      <c r="AC81" s="689"/>
      <c r="AD81" s="705">
        <f t="shared" si="23"/>
        <v>0</v>
      </c>
      <c r="AE81" s="690"/>
      <c r="AF81" s="712">
        <f t="shared" si="24"/>
        <v>0</v>
      </c>
      <c r="AG81" s="713">
        <f t="shared" si="24"/>
        <v>0</v>
      </c>
      <c r="AH81" s="715">
        <f t="shared" si="24"/>
        <v>0</v>
      </c>
    </row>
    <row r="82" spans="1:34" s="686" customFormat="1" ht="17.25" customHeight="1">
      <c r="A82" s="694"/>
      <c r="B82" s="689"/>
      <c r="C82" s="705">
        <f t="shared" si="14"/>
        <v>0</v>
      </c>
      <c r="D82" s="690"/>
      <c r="E82" s="689"/>
      <c r="F82" s="705">
        <f t="shared" si="15"/>
        <v>0</v>
      </c>
      <c r="G82" s="690"/>
      <c r="H82" s="689"/>
      <c r="I82" s="705">
        <f t="shared" si="16"/>
        <v>0</v>
      </c>
      <c r="J82" s="690"/>
      <c r="K82" s="689"/>
      <c r="L82" s="705">
        <f t="shared" si="17"/>
        <v>0</v>
      </c>
      <c r="M82" s="690"/>
      <c r="N82" s="689"/>
      <c r="O82" s="705">
        <f t="shared" si="18"/>
        <v>0</v>
      </c>
      <c r="P82" s="690"/>
      <c r="Q82" s="689"/>
      <c r="R82" s="705">
        <f t="shared" si="19"/>
        <v>0</v>
      </c>
      <c r="S82" s="690"/>
      <c r="T82" s="689"/>
      <c r="U82" s="705">
        <f t="shared" si="20"/>
        <v>0</v>
      </c>
      <c r="V82" s="690"/>
      <c r="W82" s="689"/>
      <c r="X82" s="705">
        <f t="shared" si="21"/>
        <v>0</v>
      </c>
      <c r="Y82" s="690"/>
      <c r="Z82" s="689"/>
      <c r="AA82" s="705">
        <f t="shared" si="22"/>
        <v>0</v>
      </c>
      <c r="AB82" s="690"/>
      <c r="AC82" s="689"/>
      <c r="AD82" s="705">
        <f t="shared" si="23"/>
        <v>0</v>
      </c>
      <c r="AE82" s="690"/>
      <c r="AF82" s="712">
        <f t="shared" si="24"/>
        <v>0</v>
      </c>
      <c r="AG82" s="713">
        <f t="shared" si="24"/>
        <v>0</v>
      </c>
      <c r="AH82" s="715">
        <f t="shared" si="2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25">SUM(C71:C82)</f>
        <v>0</v>
      </c>
      <c r="D84" s="709">
        <f t="shared" si="25"/>
        <v>0</v>
      </c>
      <c r="E84" s="708">
        <f>SUM(E71:E82)</f>
        <v>0</v>
      </c>
      <c r="F84" s="705">
        <f t="shared" ref="F84" si="26">SUM(F71:F82)</f>
        <v>0</v>
      </c>
      <c r="G84" s="709">
        <f t="shared" si="25"/>
        <v>0</v>
      </c>
      <c r="H84" s="708">
        <f>SUM(H71:H82)</f>
        <v>0</v>
      </c>
      <c r="I84" s="705">
        <f t="shared" ref="I84:J84" si="27">SUM(I71:I82)</f>
        <v>0</v>
      </c>
      <c r="J84" s="709">
        <f t="shared" si="27"/>
        <v>0</v>
      </c>
      <c r="K84" s="708">
        <f>SUM(K71:K82)</f>
        <v>0</v>
      </c>
      <c r="L84" s="705">
        <f t="shared" ref="L84:M84" si="28">SUM(L71:L82)</f>
        <v>0</v>
      </c>
      <c r="M84" s="709">
        <f t="shared" si="28"/>
        <v>0</v>
      </c>
      <c r="N84" s="708">
        <f>SUM(N71:N82)</f>
        <v>0</v>
      </c>
      <c r="O84" s="705">
        <f t="shared" ref="O84:P84" si="29">SUM(O71:O82)</f>
        <v>0</v>
      </c>
      <c r="P84" s="709">
        <f t="shared" si="29"/>
        <v>0</v>
      </c>
      <c r="Q84" s="708">
        <f>SUM(Q71:Q82)</f>
        <v>0</v>
      </c>
      <c r="R84" s="705">
        <f t="shared" si="25"/>
        <v>0</v>
      </c>
      <c r="S84" s="709">
        <f t="shared" si="25"/>
        <v>0</v>
      </c>
      <c r="T84" s="708">
        <f>SUM(T71:T82)</f>
        <v>0</v>
      </c>
      <c r="U84" s="705">
        <f t="shared" ref="U84:AH84" si="30">SUM(U71:U82)</f>
        <v>0</v>
      </c>
      <c r="V84" s="709">
        <f t="shared" si="30"/>
        <v>0</v>
      </c>
      <c r="W84" s="708">
        <f>SUM(W71:W82)</f>
        <v>0</v>
      </c>
      <c r="X84" s="705">
        <f t="shared" ref="X84:Y84" si="31">SUM(X71:X82)</f>
        <v>0</v>
      </c>
      <c r="Y84" s="709">
        <f t="shared" si="31"/>
        <v>0</v>
      </c>
      <c r="Z84" s="708">
        <f>SUM(Z71:Z82)</f>
        <v>0</v>
      </c>
      <c r="AA84" s="705">
        <f t="shared" ref="AA84:AB84" si="32">SUM(AA71:AA82)</f>
        <v>0</v>
      </c>
      <c r="AB84" s="709">
        <f t="shared" si="32"/>
        <v>0</v>
      </c>
      <c r="AC84" s="708">
        <f>SUM(AC71:AC82)</f>
        <v>0</v>
      </c>
      <c r="AD84" s="705">
        <f t="shared" ref="AD84:AE84" si="33">SUM(AD71:AD82)</f>
        <v>0</v>
      </c>
      <c r="AE84" s="709">
        <f t="shared" si="33"/>
        <v>0</v>
      </c>
      <c r="AF84" s="712">
        <f t="shared" si="30"/>
        <v>0</v>
      </c>
      <c r="AG84" s="713">
        <f>SUM(AG71:AG82)</f>
        <v>0</v>
      </c>
      <c r="AH84" s="714">
        <f t="shared" si="3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34">D87-B87</f>
        <v>0</v>
      </c>
      <c r="D87" s="690"/>
      <c r="E87" s="689"/>
      <c r="F87" s="705">
        <f t="shared" ref="F87:F93" si="35">G87-E87</f>
        <v>0</v>
      </c>
      <c r="G87" s="690"/>
      <c r="H87" s="689"/>
      <c r="I87" s="705">
        <f t="shared" ref="I87:I93" si="36">J87-H87</f>
        <v>0</v>
      </c>
      <c r="J87" s="690"/>
      <c r="K87" s="689"/>
      <c r="L87" s="705">
        <f t="shared" ref="L87:L93" si="37">M87-K87</f>
        <v>0</v>
      </c>
      <c r="M87" s="690"/>
      <c r="N87" s="689"/>
      <c r="O87" s="705">
        <f t="shared" ref="O87:O93" si="38">P87-N87</f>
        <v>0</v>
      </c>
      <c r="P87" s="690"/>
      <c r="Q87" s="689"/>
      <c r="R87" s="705">
        <f t="shared" ref="R87:R93" si="39">S87-Q87</f>
        <v>0</v>
      </c>
      <c r="S87" s="690"/>
      <c r="T87" s="689"/>
      <c r="U87" s="705">
        <f t="shared" ref="U87:U93" si="40">V87-T87</f>
        <v>0</v>
      </c>
      <c r="V87" s="690"/>
      <c r="W87" s="689"/>
      <c r="X87" s="705">
        <f t="shared" ref="X87:X93" si="41">Y87-W87</f>
        <v>0</v>
      </c>
      <c r="Y87" s="690"/>
      <c r="Z87" s="689"/>
      <c r="AA87" s="705">
        <f t="shared" ref="AA87:AA93" si="42">AB87-Z87</f>
        <v>0</v>
      </c>
      <c r="AB87" s="690"/>
      <c r="AC87" s="689"/>
      <c r="AD87" s="705">
        <f t="shared" ref="AD87:AD93" si="43">AE87-AC87</f>
        <v>0</v>
      </c>
      <c r="AE87" s="690"/>
      <c r="AF87" s="712">
        <f t="shared" ref="AF87:AH93" si="44">SUM(B87,E87,H87,K87,N87,Q87,T87,W87,Z87,AC87)</f>
        <v>0</v>
      </c>
      <c r="AG87" s="713">
        <f t="shared" si="44"/>
        <v>0</v>
      </c>
      <c r="AH87" s="715">
        <f t="shared" si="44"/>
        <v>0</v>
      </c>
    </row>
    <row r="88" spans="1:34" s="686" customFormat="1" ht="17.25" customHeight="1">
      <c r="A88" s="694"/>
      <c r="B88" s="689"/>
      <c r="C88" s="705">
        <f t="shared" si="34"/>
        <v>0</v>
      </c>
      <c r="D88" s="690"/>
      <c r="E88" s="689"/>
      <c r="F88" s="705">
        <f t="shared" si="35"/>
        <v>0</v>
      </c>
      <c r="G88" s="690"/>
      <c r="H88" s="689"/>
      <c r="I88" s="705">
        <f t="shared" si="36"/>
        <v>0</v>
      </c>
      <c r="J88" s="690"/>
      <c r="K88" s="689"/>
      <c r="L88" s="705">
        <f t="shared" si="37"/>
        <v>0</v>
      </c>
      <c r="M88" s="690"/>
      <c r="N88" s="689"/>
      <c r="O88" s="705">
        <f t="shared" si="38"/>
        <v>0</v>
      </c>
      <c r="P88" s="690"/>
      <c r="Q88" s="689"/>
      <c r="R88" s="705">
        <f t="shared" si="39"/>
        <v>0</v>
      </c>
      <c r="S88" s="690"/>
      <c r="T88" s="689"/>
      <c r="U88" s="705">
        <f t="shared" si="40"/>
        <v>0</v>
      </c>
      <c r="V88" s="690"/>
      <c r="W88" s="689"/>
      <c r="X88" s="705">
        <f t="shared" si="41"/>
        <v>0</v>
      </c>
      <c r="Y88" s="690"/>
      <c r="Z88" s="689"/>
      <c r="AA88" s="705">
        <f t="shared" si="42"/>
        <v>0</v>
      </c>
      <c r="AB88" s="690"/>
      <c r="AC88" s="689"/>
      <c r="AD88" s="705">
        <f t="shared" si="43"/>
        <v>0</v>
      </c>
      <c r="AE88" s="690"/>
      <c r="AF88" s="712">
        <f t="shared" si="44"/>
        <v>0</v>
      </c>
      <c r="AG88" s="713">
        <f t="shared" si="44"/>
        <v>0</v>
      </c>
      <c r="AH88" s="715">
        <f t="shared" si="44"/>
        <v>0</v>
      </c>
    </row>
    <row r="89" spans="1:34" s="686" customFormat="1" ht="17.25" customHeight="1">
      <c r="A89" s="694"/>
      <c r="B89" s="689"/>
      <c r="C89" s="705">
        <f t="shared" si="34"/>
        <v>0</v>
      </c>
      <c r="D89" s="690"/>
      <c r="E89" s="689"/>
      <c r="F89" s="705">
        <f t="shared" si="35"/>
        <v>0</v>
      </c>
      <c r="G89" s="690"/>
      <c r="H89" s="689"/>
      <c r="I89" s="705">
        <f t="shared" si="36"/>
        <v>0</v>
      </c>
      <c r="J89" s="690"/>
      <c r="K89" s="689"/>
      <c r="L89" s="705">
        <f t="shared" si="37"/>
        <v>0</v>
      </c>
      <c r="M89" s="690"/>
      <c r="N89" s="689"/>
      <c r="O89" s="705">
        <f t="shared" si="38"/>
        <v>0</v>
      </c>
      <c r="P89" s="690"/>
      <c r="Q89" s="689"/>
      <c r="R89" s="705">
        <f t="shared" si="39"/>
        <v>0</v>
      </c>
      <c r="S89" s="690"/>
      <c r="T89" s="689"/>
      <c r="U89" s="705">
        <f t="shared" si="40"/>
        <v>0</v>
      </c>
      <c r="V89" s="690"/>
      <c r="W89" s="689"/>
      <c r="X89" s="705">
        <f t="shared" si="41"/>
        <v>0</v>
      </c>
      <c r="Y89" s="690"/>
      <c r="Z89" s="689"/>
      <c r="AA89" s="705">
        <f t="shared" si="42"/>
        <v>0</v>
      </c>
      <c r="AB89" s="690"/>
      <c r="AC89" s="689"/>
      <c r="AD89" s="705">
        <f t="shared" si="43"/>
        <v>0</v>
      </c>
      <c r="AE89" s="690"/>
      <c r="AF89" s="712">
        <f t="shared" si="44"/>
        <v>0</v>
      </c>
      <c r="AG89" s="713">
        <f t="shared" si="44"/>
        <v>0</v>
      </c>
      <c r="AH89" s="715">
        <f t="shared" si="44"/>
        <v>0</v>
      </c>
    </row>
    <row r="90" spans="1:34" s="686" customFormat="1" ht="17.25" customHeight="1">
      <c r="A90" s="694"/>
      <c r="B90" s="689"/>
      <c r="C90" s="705">
        <f t="shared" si="34"/>
        <v>0</v>
      </c>
      <c r="D90" s="690"/>
      <c r="E90" s="689"/>
      <c r="F90" s="705">
        <f t="shared" si="35"/>
        <v>0</v>
      </c>
      <c r="G90" s="690"/>
      <c r="H90" s="689"/>
      <c r="I90" s="705">
        <f t="shared" si="36"/>
        <v>0</v>
      </c>
      <c r="J90" s="690"/>
      <c r="K90" s="689"/>
      <c r="L90" s="705">
        <f t="shared" si="37"/>
        <v>0</v>
      </c>
      <c r="M90" s="690"/>
      <c r="N90" s="689"/>
      <c r="O90" s="705">
        <f t="shared" si="38"/>
        <v>0</v>
      </c>
      <c r="P90" s="690"/>
      <c r="Q90" s="689"/>
      <c r="R90" s="705">
        <f t="shared" si="39"/>
        <v>0</v>
      </c>
      <c r="S90" s="690"/>
      <c r="T90" s="689"/>
      <c r="U90" s="705">
        <f t="shared" si="40"/>
        <v>0</v>
      </c>
      <c r="V90" s="690"/>
      <c r="W90" s="689"/>
      <c r="X90" s="705">
        <f t="shared" si="41"/>
        <v>0</v>
      </c>
      <c r="Y90" s="690"/>
      <c r="Z90" s="689"/>
      <c r="AA90" s="705">
        <f t="shared" si="42"/>
        <v>0</v>
      </c>
      <c r="AB90" s="690"/>
      <c r="AC90" s="689"/>
      <c r="AD90" s="705">
        <f t="shared" si="43"/>
        <v>0</v>
      </c>
      <c r="AE90" s="690"/>
      <c r="AF90" s="712">
        <f t="shared" si="44"/>
        <v>0</v>
      </c>
      <c r="AG90" s="713">
        <f t="shared" si="44"/>
        <v>0</v>
      </c>
      <c r="AH90" s="715">
        <f t="shared" si="44"/>
        <v>0</v>
      </c>
    </row>
    <row r="91" spans="1:34" s="686" customFormat="1" ht="17.25" customHeight="1">
      <c r="A91" s="694"/>
      <c r="B91" s="689"/>
      <c r="C91" s="705">
        <f t="shared" si="34"/>
        <v>0</v>
      </c>
      <c r="D91" s="690"/>
      <c r="E91" s="689"/>
      <c r="F91" s="705">
        <f t="shared" si="35"/>
        <v>0</v>
      </c>
      <c r="G91" s="690"/>
      <c r="H91" s="689"/>
      <c r="I91" s="705">
        <f t="shared" si="36"/>
        <v>0</v>
      </c>
      <c r="J91" s="690"/>
      <c r="K91" s="689"/>
      <c r="L91" s="705">
        <f t="shared" si="37"/>
        <v>0</v>
      </c>
      <c r="M91" s="690"/>
      <c r="N91" s="689"/>
      <c r="O91" s="705">
        <f t="shared" si="38"/>
        <v>0</v>
      </c>
      <c r="P91" s="690"/>
      <c r="Q91" s="689"/>
      <c r="R91" s="705">
        <f t="shared" si="39"/>
        <v>0</v>
      </c>
      <c r="S91" s="690"/>
      <c r="T91" s="689"/>
      <c r="U91" s="705">
        <f t="shared" si="40"/>
        <v>0</v>
      </c>
      <c r="V91" s="690"/>
      <c r="W91" s="689"/>
      <c r="X91" s="705">
        <f t="shared" si="41"/>
        <v>0</v>
      </c>
      <c r="Y91" s="690"/>
      <c r="Z91" s="689"/>
      <c r="AA91" s="705">
        <f t="shared" si="42"/>
        <v>0</v>
      </c>
      <c r="AB91" s="690"/>
      <c r="AC91" s="689"/>
      <c r="AD91" s="705">
        <f t="shared" si="43"/>
        <v>0</v>
      </c>
      <c r="AE91" s="690"/>
      <c r="AF91" s="712">
        <f t="shared" si="44"/>
        <v>0</v>
      </c>
      <c r="AG91" s="713">
        <f t="shared" si="44"/>
        <v>0</v>
      </c>
      <c r="AH91" s="715">
        <f t="shared" si="44"/>
        <v>0</v>
      </c>
    </row>
    <row r="92" spans="1:34" s="686" customFormat="1" ht="17.25" customHeight="1">
      <c r="A92" s="695"/>
      <c r="B92" s="689"/>
      <c r="C92" s="705">
        <f t="shared" si="34"/>
        <v>0</v>
      </c>
      <c r="D92" s="690"/>
      <c r="E92" s="689"/>
      <c r="F92" s="705">
        <f t="shared" si="35"/>
        <v>0</v>
      </c>
      <c r="G92" s="690"/>
      <c r="H92" s="689"/>
      <c r="I92" s="705">
        <f t="shared" si="36"/>
        <v>0</v>
      </c>
      <c r="J92" s="690"/>
      <c r="K92" s="689"/>
      <c r="L92" s="705">
        <f t="shared" si="37"/>
        <v>0</v>
      </c>
      <c r="M92" s="690"/>
      <c r="N92" s="689"/>
      <c r="O92" s="705">
        <f t="shared" si="38"/>
        <v>0</v>
      </c>
      <c r="P92" s="690"/>
      <c r="Q92" s="689"/>
      <c r="R92" s="705">
        <f t="shared" si="39"/>
        <v>0</v>
      </c>
      <c r="S92" s="690"/>
      <c r="T92" s="689"/>
      <c r="U92" s="705">
        <f t="shared" si="40"/>
        <v>0</v>
      </c>
      <c r="V92" s="690"/>
      <c r="W92" s="689"/>
      <c r="X92" s="705">
        <f t="shared" si="41"/>
        <v>0</v>
      </c>
      <c r="Y92" s="690"/>
      <c r="Z92" s="689"/>
      <c r="AA92" s="705">
        <f t="shared" si="42"/>
        <v>0</v>
      </c>
      <c r="AB92" s="690"/>
      <c r="AC92" s="689"/>
      <c r="AD92" s="705">
        <f t="shared" si="43"/>
        <v>0</v>
      </c>
      <c r="AE92" s="690"/>
      <c r="AF92" s="712">
        <f t="shared" si="44"/>
        <v>0</v>
      </c>
      <c r="AG92" s="713">
        <f t="shared" si="44"/>
        <v>0</v>
      </c>
      <c r="AH92" s="715">
        <f t="shared" si="44"/>
        <v>0</v>
      </c>
    </row>
    <row r="93" spans="1:34" s="686" customFormat="1" ht="17.25" customHeight="1">
      <c r="A93" s="694"/>
      <c r="B93" s="689"/>
      <c r="C93" s="705">
        <f t="shared" si="34"/>
        <v>0</v>
      </c>
      <c r="D93" s="690"/>
      <c r="E93" s="689"/>
      <c r="F93" s="705">
        <f t="shared" si="35"/>
        <v>0</v>
      </c>
      <c r="G93" s="690"/>
      <c r="H93" s="689"/>
      <c r="I93" s="705">
        <f t="shared" si="36"/>
        <v>0</v>
      </c>
      <c r="J93" s="690"/>
      <c r="K93" s="689"/>
      <c r="L93" s="705">
        <f t="shared" si="37"/>
        <v>0</v>
      </c>
      <c r="M93" s="690"/>
      <c r="N93" s="689"/>
      <c r="O93" s="705">
        <f t="shared" si="38"/>
        <v>0</v>
      </c>
      <c r="P93" s="690"/>
      <c r="Q93" s="689"/>
      <c r="R93" s="705">
        <f t="shared" si="39"/>
        <v>0</v>
      </c>
      <c r="S93" s="690"/>
      <c r="T93" s="689"/>
      <c r="U93" s="705">
        <f t="shared" si="40"/>
        <v>0</v>
      </c>
      <c r="V93" s="690"/>
      <c r="W93" s="689"/>
      <c r="X93" s="705">
        <f t="shared" si="41"/>
        <v>0</v>
      </c>
      <c r="Y93" s="690"/>
      <c r="Z93" s="689"/>
      <c r="AA93" s="705">
        <f t="shared" si="42"/>
        <v>0</v>
      </c>
      <c r="AB93" s="690"/>
      <c r="AC93" s="689"/>
      <c r="AD93" s="705">
        <f t="shared" si="43"/>
        <v>0</v>
      </c>
      <c r="AE93" s="690"/>
      <c r="AF93" s="712">
        <f t="shared" si="44"/>
        <v>0</v>
      </c>
      <c r="AG93" s="713">
        <f t="shared" si="44"/>
        <v>0</v>
      </c>
      <c r="AH93" s="715">
        <f t="shared" si="44"/>
        <v>0</v>
      </c>
    </row>
    <row r="94" spans="1:34" s="686" customFormat="1" ht="15" customHeight="1">
      <c r="B94" s="696"/>
      <c r="C94" s="706"/>
      <c r="D94" s="697"/>
      <c r="E94" s="696"/>
      <c r="F94" s="706"/>
      <c r="G94" s="697"/>
      <c r="H94" s="696"/>
      <c r="I94" s="706"/>
      <c r="J94" s="697"/>
      <c r="K94" s="696"/>
      <c r="L94" s="706"/>
      <c r="M94" s="697"/>
      <c r="N94" s="696"/>
      <c r="O94" s="706"/>
      <c r="P94" s="697"/>
      <c r="Q94" s="696"/>
      <c r="R94" s="706"/>
      <c r="S94" s="697"/>
      <c r="T94" s="696"/>
      <c r="U94" s="706"/>
      <c r="V94" s="697"/>
      <c r="W94" s="696"/>
      <c r="X94" s="706"/>
      <c r="Y94" s="697"/>
      <c r="Z94" s="696"/>
      <c r="AA94" s="706"/>
      <c r="AB94" s="697"/>
      <c r="AC94" s="696"/>
      <c r="AD94" s="706"/>
      <c r="AE94" s="697"/>
      <c r="AF94" s="716"/>
      <c r="AG94" s="717"/>
      <c r="AH94" s="718"/>
    </row>
    <row r="95" spans="1:34" ht="20.100000000000001" customHeight="1">
      <c r="A95" s="704" t="s">
        <v>226</v>
      </c>
      <c r="B95" s="708">
        <f>SUM(B87:B93)</f>
        <v>0</v>
      </c>
      <c r="C95" s="705">
        <f t="shared" ref="C95:G95" si="45">SUM(C87:C93)</f>
        <v>0</v>
      </c>
      <c r="D95" s="709">
        <f t="shared" si="45"/>
        <v>0</v>
      </c>
      <c r="E95" s="708">
        <f>SUM(E87:E93)</f>
        <v>0</v>
      </c>
      <c r="F95" s="705">
        <f t="shared" ref="F95" si="46">SUM(F87:F93)</f>
        <v>0</v>
      </c>
      <c r="G95" s="709">
        <f t="shared" si="45"/>
        <v>0</v>
      </c>
      <c r="H95" s="708">
        <f>SUM(H87:H93)</f>
        <v>0</v>
      </c>
      <c r="I95" s="705">
        <f t="shared" ref="I95:J95" si="47">SUM(I87:I93)</f>
        <v>0</v>
      </c>
      <c r="J95" s="709">
        <f t="shared" si="47"/>
        <v>0</v>
      </c>
      <c r="K95" s="708">
        <f>SUM(K87:K93)</f>
        <v>0</v>
      </c>
      <c r="L95" s="705">
        <f t="shared" ref="L95:M95" si="48">SUM(L87:L93)</f>
        <v>0</v>
      </c>
      <c r="M95" s="709">
        <f t="shared" si="48"/>
        <v>0</v>
      </c>
      <c r="N95" s="708">
        <f>SUM(N87:N93)</f>
        <v>0</v>
      </c>
      <c r="O95" s="705">
        <f t="shared" ref="O95:P95" si="49">SUM(O87:O93)</f>
        <v>0</v>
      </c>
      <c r="P95" s="709">
        <f t="shared" si="49"/>
        <v>0</v>
      </c>
      <c r="Q95" s="708">
        <f>SUM(Q87:Q93)</f>
        <v>0</v>
      </c>
      <c r="R95" s="705">
        <f t="shared" ref="R95:AF95" si="50">SUM(R87:R93)</f>
        <v>0</v>
      </c>
      <c r="S95" s="709">
        <f t="shared" si="50"/>
        <v>0</v>
      </c>
      <c r="T95" s="708">
        <f>SUM(T87:T93)</f>
        <v>0</v>
      </c>
      <c r="U95" s="705">
        <f t="shared" si="50"/>
        <v>0</v>
      </c>
      <c r="V95" s="709">
        <f t="shared" si="50"/>
        <v>0</v>
      </c>
      <c r="W95" s="708">
        <f>SUM(W87:W93)</f>
        <v>0</v>
      </c>
      <c r="X95" s="705">
        <f t="shared" ref="X95:Y95" si="51">SUM(X87:X93)</f>
        <v>0</v>
      </c>
      <c r="Y95" s="709">
        <f t="shared" si="51"/>
        <v>0</v>
      </c>
      <c r="Z95" s="708">
        <f>SUM(Z87:Z93)</f>
        <v>0</v>
      </c>
      <c r="AA95" s="705">
        <f t="shared" ref="AA95:AB95" si="52">SUM(AA87:AA93)</f>
        <v>0</v>
      </c>
      <c r="AB95" s="709">
        <f t="shared" si="52"/>
        <v>0</v>
      </c>
      <c r="AC95" s="708">
        <f>SUM(AC87:AC93)</f>
        <v>0</v>
      </c>
      <c r="AD95" s="705">
        <f t="shared" ref="AD95:AE95" si="53">SUM(AD87:AD93)</f>
        <v>0</v>
      </c>
      <c r="AE95" s="709">
        <f t="shared" si="53"/>
        <v>0</v>
      </c>
      <c r="AF95" s="712">
        <f t="shared" si="50"/>
        <v>0</v>
      </c>
      <c r="AG95" s="713">
        <f>SUM(AG87:AG93)</f>
        <v>0</v>
      </c>
      <c r="AH95" s="714">
        <f t="shared" ref="AH95" si="5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(8)'!A59</f>
        <v>Template last modified</v>
      </c>
      <c r="AH97" s="107">
        <f>'Summary (8)'!C59</f>
        <v>44768</v>
      </c>
    </row>
    <row r="110" spans="1:34">
      <c r="C110" s="14"/>
      <c r="D110" s="14"/>
      <c r="E110" s="14"/>
      <c r="F110" s="14"/>
      <c r="AF110" s="14"/>
      <c r="AG110" s="14"/>
    </row>
    <row r="111" spans="1:34">
      <c r="A111" s="104" t="s">
        <v>123</v>
      </c>
      <c r="B111" s="104">
        <f>'Summary (8)'!E73</f>
        <v>1</v>
      </c>
      <c r="C111" s="104">
        <f>'Summary (8)'!F73</f>
        <v>1</v>
      </c>
      <c r="D111" s="104">
        <f>'Summary (8)'!G73</f>
        <v>1</v>
      </c>
      <c r="E111" s="104">
        <f>'Summary (8)'!H73</f>
        <v>2</v>
      </c>
      <c r="F111" s="104">
        <f>'Summary (8)'!I73</f>
        <v>2</v>
      </c>
      <c r="G111" s="104">
        <f>'Summary (8)'!J73</f>
        <v>2</v>
      </c>
      <c r="H111" s="104">
        <f>'Summary (8)'!K73</f>
        <v>3</v>
      </c>
      <c r="I111" s="104">
        <f>'Summary (8)'!L73</f>
        <v>3</v>
      </c>
      <c r="J111" s="104">
        <f>'Summary (8)'!M73</f>
        <v>3</v>
      </c>
      <c r="K111" s="104">
        <f>'Summary (8)'!N73</f>
        <v>4</v>
      </c>
      <c r="L111" s="104">
        <f>'Summary (8)'!O73</f>
        <v>4</v>
      </c>
      <c r="M111" s="104">
        <f>'Summary (8)'!P73</f>
        <v>4</v>
      </c>
      <c r="N111" s="104">
        <f>'Summary (8)'!Q73</f>
        <v>5</v>
      </c>
      <c r="O111" s="104">
        <f>'Summary (8)'!R73</f>
        <v>5</v>
      </c>
      <c r="P111" s="104">
        <f>'Summary (8)'!S73</f>
        <v>5</v>
      </c>
      <c r="Q111" s="104">
        <f>'Summary (8)'!T73</f>
        <v>6</v>
      </c>
      <c r="R111" s="104">
        <f>'Summary (8)'!U73</f>
        <v>6</v>
      </c>
      <c r="S111" s="104">
        <f>'Summary (8)'!V73</f>
        <v>6</v>
      </c>
      <c r="T111" s="104">
        <f>'Summary (8)'!W73</f>
        <v>7</v>
      </c>
      <c r="U111" s="104">
        <f>'Summary (8)'!X73</f>
        <v>7</v>
      </c>
      <c r="V111" s="104">
        <f>'Summary (8)'!Y73</f>
        <v>7</v>
      </c>
      <c r="W111" s="104">
        <f>'Summary (8)'!Z73</f>
        <v>8</v>
      </c>
      <c r="X111" s="104">
        <f>'Summary (8)'!AA73</f>
        <v>8</v>
      </c>
      <c r="Y111" s="104">
        <f>'Summary (8)'!AB73</f>
        <v>8</v>
      </c>
      <c r="Z111" s="104">
        <f>'Summary (8)'!AC73</f>
        <v>9</v>
      </c>
      <c r="AA111" s="104">
        <f>'Summary (8)'!AD73</f>
        <v>9</v>
      </c>
      <c r="AB111" s="104">
        <f>'Summary (8)'!AE73</f>
        <v>9</v>
      </c>
      <c r="AC111" s="104">
        <f>'Summary (8)'!AF73</f>
        <v>10</v>
      </c>
      <c r="AD111" s="104">
        <f>'Summary (8)'!AG73</f>
        <v>10</v>
      </c>
      <c r="AE111" s="104">
        <f>'Summary (8)'!AH73</f>
        <v>10</v>
      </c>
      <c r="AF111" s="104">
        <f>AD111</f>
        <v>10</v>
      </c>
      <c r="AG111" s="104">
        <f>AE111</f>
        <v>10</v>
      </c>
      <c r="AH111" s="104">
        <f>AF111</f>
        <v>10</v>
      </c>
    </row>
    <row r="112" spans="1:34" s="98" customFormat="1">
      <c r="A112" s="105" t="s">
        <v>124</v>
      </c>
      <c r="B112" s="105">
        <f>'Summary (8)'!E74</f>
        <v>45717</v>
      </c>
      <c r="C112" s="105">
        <f>'Summary (8)'!F74</f>
        <v>45717</v>
      </c>
      <c r="D112" s="105">
        <f>'Summary (8)'!G74</f>
        <v>45717</v>
      </c>
      <c r="E112" s="105">
        <f>'Summary (8)'!H74</f>
        <v>45839</v>
      </c>
      <c r="F112" s="105">
        <f>'Summary (8)'!I74</f>
        <v>45839</v>
      </c>
      <c r="G112" s="105">
        <f>'Summary (8)'!J74</f>
        <v>45839</v>
      </c>
      <c r="H112" s="105">
        <f>'Summary (8)'!K74</f>
        <v>46204</v>
      </c>
      <c r="I112" s="105">
        <f>'Summary (8)'!L74</f>
        <v>46204</v>
      </c>
      <c r="J112" s="105">
        <f>'Summary (8)'!M74</f>
        <v>46204</v>
      </c>
      <c r="K112" s="105">
        <f>'Summary (8)'!N74</f>
        <v>46569</v>
      </c>
      <c r="L112" s="105">
        <f>'Summary (8)'!O74</f>
        <v>46569</v>
      </c>
      <c r="M112" s="105">
        <f>'Summary (8)'!P74</f>
        <v>46569</v>
      </c>
      <c r="N112" s="105">
        <f>'Summary (8)'!Q74</f>
        <v>46935</v>
      </c>
      <c r="O112" s="105">
        <f>'Summary (8)'!R74</f>
        <v>46935</v>
      </c>
      <c r="P112" s="105">
        <f>'Summary (8)'!S74</f>
        <v>46935</v>
      </c>
      <c r="Q112" s="105">
        <f>'Summary (8)'!T74</f>
        <v>47300</v>
      </c>
      <c r="R112" s="105">
        <f>'Summary (8)'!U74</f>
        <v>47300</v>
      </c>
      <c r="S112" s="105">
        <f>'Summary (8)'!V74</f>
        <v>47300</v>
      </c>
      <c r="T112" s="105">
        <f>'Summary (8)'!W74</f>
        <v>47665</v>
      </c>
      <c r="U112" s="105">
        <f>'Summary (8)'!X74</f>
        <v>47665</v>
      </c>
      <c r="V112" s="105">
        <f>'Summary (8)'!Y74</f>
        <v>47665</v>
      </c>
      <c r="W112" s="105">
        <f>'Summary (8)'!Z74</f>
        <v>48030</v>
      </c>
      <c r="X112" s="105">
        <f>'Summary (8)'!AA74</f>
        <v>48030</v>
      </c>
      <c r="Y112" s="105">
        <f>'Summary (8)'!AB74</f>
        <v>48030</v>
      </c>
      <c r="Z112" s="105">
        <f>'Summary (8)'!AC74</f>
        <v>48396</v>
      </c>
      <c r="AA112" s="105">
        <f>'Summary (8)'!AD74</f>
        <v>48396</v>
      </c>
      <c r="AB112" s="105">
        <f>'Summary (8)'!AE74</f>
        <v>48396</v>
      </c>
      <c r="AC112" s="105">
        <f>'Summary (8)'!AF74</f>
        <v>48761</v>
      </c>
      <c r="AD112" s="105">
        <f>'Summary (8)'!AG74</f>
        <v>48761</v>
      </c>
      <c r="AE112" s="105">
        <f>'Summary (8)'!AH74</f>
        <v>48761</v>
      </c>
      <c r="AF112" s="105">
        <f>'Summary (8)'!AI74</f>
        <v>45717</v>
      </c>
      <c r="AG112" s="105">
        <f>'Summary (8)'!AJ74</f>
        <v>45717</v>
      </c>
      <c r="AH112" s="105">
        <f>'Summary (8)'!AK74</f>
        <v>45717</v>
      </c>
    </row>
    <row r="113" spans="1:34" s="98" customFormat="1">
      <c r="A113" s="105" t="s">
        <v>125</v>
      </c>
      <c r="B113" s="105">
        <f>'Summary (8)'!E75</f>
        <v>45838</v>
      </c>
      <c r="C113" s="105">
        <f>'Summary (8)'!F75</f>
        <v>45838</v>
      </c>
      <c r="D113" s="105">
        <f>'Summary (8)'!G75</f>
        <v>45838</v>
      </c>
      <c r="E113" s="105">
        <f>'Summary (8)'!H75</f>
        <v>46203</v>
      </c>
      <c r="F113" s="105">
        <f>'Summary (8)'!I75</f>
        <v>46203</v>
      </c>
      <c r="G113" s="105">
        <f>'Summary (8)'!J75</f>
        <v>46203</v>
      </c>
      <c r="H113" s="105">
        <f>'Summary (8)'!K75</f>
        <v>46568</v>
      </c>
      <c r="I113" s="105">
        <f>'Summary (8)'!L75</f>
        <v>46568</v>
      </c>
      <c r="J113" s="105">
        <f>'Summary (8)'!M75</f>
        <v>46568</v>
      </c>
      <c r="K113" s="105">
        <f>'Summary (8)'!N75</f>
        <v>46934</v>
      </c>
      <c r="L113" s="105">
        <f>'Summary (8)'!O75</f>
        <v>46934</v>
      </c>
      <c r="M113" s="105">
        <f>'Summary (8)'!P75</f>
        <v>46934</v>
      </c>
      <c r="N113" s="105">
        <f>'Summary (8)'!Q75</f>
        <v>47299</v>
      </c>
      <c r="O113" s="105">
        <f>'Summary (8)'!R75</f>
        <v>47299</v>
      </c>
      <c r="P113" s="105">
        <f>'Summary (8)'!S75</f>
        <v>47299</v>
      </c>
      <c r="Q113" s="105">
        <f>'Summary (8)'!T75</f>
        <v>47664</v>
      </c>
      <c r="R113" s="105">
        <f>'Summary (8)'!U75</f>
        <v>47664</v>
      </c>
      <c r="S113" s="105">
        <f>'Summary (8)'!V75</f>
        <v>47664</v>
      </c>
      <c r="T113" s="105">
        <f>'Summary (8)'!W75</f>
        <v>48029</v>
      </c>
      <c r="U113" s="105">
        <f>'Summary (8)'!X75</f>
        <v>48029</v>
      </c>
      <c r="V113" s="105">
        <f>'Summary (8)'!Y75</f>
        <v>48029</v>
      </c>
      <c r="W113" s="105">
        <f>'Summary (8)'!Z75</f>
        <v>48395</v>
      </c>
      <c r="X113" s="105">
        <f>'Summary (8)'!AA75</f>
        <v>48395</v>
      </c>
      <c r="Y113" s="105">
        <f>'Summary (8)'!AB75</f>
        <v>48395</v>
      </c>
      <c r="Z113" s="105">
        <f>'Summary (8)'!AC75</f>
        <v>48760</v>
      </c>
      <c r="AA113" s="105">
        <f>'Summary (8)'!AD75</f>
        <v>48760</v>
      </c>
      <c r="AB113" s="105">
        <f>'Summary (8)'!AE75</f>
        <v>48760</v>
      </c>
      <c r="AC113" s="105">
        <f>'Summary (8)'!AF75</f>
        <v>49125</v>
      </c>
      <c r="AD113" s="105">
        <f>'Summary (8)'!AG75</f>
        <v>49125</v>
      </c>
      <c r="AE113" s="105">
        <f>'Summary (8)'!AH75</f>
        <v>49125</v>
      </c>
      <c r="AF113" s="105">
        <f>'Summary (8)'!AI75</f>
        <v>46446</v>
      </c>
      <c r="AG113" s="105">
        <f>'Summary (8)'!AJ75</f>
        <v>46446</v>
      </c>
      <c r="AH113" s="105">
        <f>'Summary (8)'!AK75</f>
        <v>46446</v>
      </c>
    </row>
    <row r="114" spans="1:34">
      <c r="A114" s="104" t="s">
        <v>114</v>
      </c>
      <c r="B114" s="105">
        <f>'Summary (8)'!E76</f>
        <v>45717</v>
      </c>
      <c r="C114" s="105">
        <f>'Summary (8)'!F76</f>
        <v>45717</v>
      </c>
      <c r="D114" s="105">
        <f>'Summary (8)'!G76</f>
        <v>45717</v>
      </c>
      <c r="E114" s="105">
        <f>'Summary (8)'!H76</f>
        <v>45717</v>
      </c>
      <c r="F114" s="105">
        <f>'Summary (8)'!I76</f>
        <v>45717</v>
      </c>
      <c r="G114" s="105">
        <f>'Summary (8)'!J76</f>
        <v>45717</v>
      </c>
      <c r="H114" s="105">
        <f>'Summary (8)'!K76</f>
        <v>45717</v>
      </c>
      <c r="I114" s="105">
        <f>'Summary (8)'!L76</f>
        <v>45717</v>
      </c>
      <c r="J114" s="105">
        <f>'Summary (8)'!M76</f>
        <v>45717</v>
      </c>
      <c r="K114" s="105">
        <f>'Summary (8)'!N76</f>
        <v>45717</v>
      </c>
      <c r="L114" s="105">
        <f>'Summary (8)'!O76</f>
        <v>45717</v>
      </c>
      <c r="M114" s="105">
        <f>'Summary (8)'!P76</f>
        <v>45717</v>
      </c>
      <c r="N114" s="105">
        <f>'Summary (8)'!Q76</f>
        <v>45717</v>
      </c>
      <c r="O114" s="105">
        <f>'Summary (8)'!R76</f>
        <v>45717</v>
      </c>
      <c r="P114" s="105">
        <f>'Summary (8)'!S76</f>
        <v>45717</v>
      </c>
      <c r="Q114" s="105">
        <f>'Summary (8)'!T76</f>
        <v>45717</v>
      </c>
      <c r="R114" s="105">
        <f>'Summary (8)'!U76</f>
        <v>45717</v>
      </c>
      <c r="S114" s="105">
        <f>'Summary (8)'!V76</f>
        <v>45717</v>
      </c>
      <c r="T114" s="105">
        <f>'Summary (8)'!W76</f>
        <v>45717</v>
      </c>
      <c r="U114" s="105">
        <f>'Summary (8)'!X76</f>
        <v>45717</v>
      </c>
      <c r="V114" s="105">
        <f>'Summary (8)'!Y76</f>
        <v>45717</v>
      </c>
      <c r="W114" s="105">
        <f>'Summary (8)'!Z76</f>
        <v>45717</v>
      </c>
      <c r="X114" s="105">
        <f>'Summary (8)'!AA76</f>
        <v>45717</v>
      </c>
      <c r="Y114" s="105">
        <f>'Summary (8)'!AB76</f>
        <v>45717</v>
      </c>
      <c r="Z114" s="105">
        <f>'Summary (8)'!AC76</f>
        <v>45717</v>
      </c>
      <c r="AA114" s="105">
        <f>'Summary (8)'!AD76</f>
        <v>45717</v>
      </c>
      <c r="AB114" s="105">
        <f>'Summary (8)'!AE76</f>
        <v>45717</v>
      </c>
      <c r="AC114" s="105">
        <f>'Summary (8)'!AF76</f>
        <v>45717</v>
      </c>
      <c r="AD114" s="105">
        <f>'Summary (8)'!AG76</f>
        <v>45717</v>
      </c>
      <c r="AE114" s="105">
        <f>'Summary (8)'!AH76</f>
        <v>45717</v>
      </c>
      <c r="AF114" s="105">
        <f>'Summary (8)'!AI76</f>
        <v>45717</v>
      </c>
      <c r="AG114" s="105">
        <f>'Summary (8)'!AJ76</f>
        <v>45717</v>
      </c>
      <c r="AH114" s="105">
        <f>'Summary (8)'!AK76</f>
        <v>45717</v>
      </c>
    </row>
    <row r="115" spans="1:34">
      <c r="A115" s="104" t="s">
        <v>127</v>
      </c>
      <c r="B115" s="111">
        <f>'Summary (8)'!E77</f>
        <v>0</v>
      </c>
      <c r="C115" s="111">
        <f>'Summary (8)'!F77</f>
        <v>0</v>
      </c>
      <c r="D115" s="111">
        <f>'Summary (8)'!G77</f>
        <v>0</v>
      </c>
      <c r="E115" s="111">
        <f>'Summary (8)'!H77</f>
        <v>0</v>
      </c>
      <c r="F115" s="111">
        <f>'Summary (8)'!I77</f>
        <v>0</v>
      </c>
      <c r="G115" s="111">
        <f>'Summary (8)'!J77</f>
        <v>0</v>
      </c>
      <c r="H115" s="111">
        <f>'Summary (8)'!K77</f>
        <v>0</v>
      </c>
      <c r="I115" s="111">
        <f>'Summary (8)'!L77</f>
        <v>0</v>
      </c>
      <c r="J115" s="111">
        <f>'Summary (8)'!M77</f>
        <v>0</v>
      </c>
      <c r="K115" s="111">
        <f>'Summary (8)'!N77</f>
        <v>0</v>
      </c>
      <c r="L115" s="111">
        <f>'Summary (8)'!O77</f>
        <v>0</v>
      </c>
      <c r="M115" s="111">
        <f>'Summary (8)'!P77</f>
        <v>0</v>
      </c>
      <c r="N115" s="111">
        <f>'Summary (8)'!Q77</f>
        <v>0</v>
      </c>
      <c r="O115" s="111">
        <f>'Summary (8)'!R77</f>
        <v>0</v>
      </c>
      <c r="P115" s="111">
        <f>'Summary (8)'!S77</f>
        <v>0</v>
      </c>
      <c r="Q115" s="111">
        <f>'Summary (8)'!T77</f>
        <v>0</v>
      </c>
      <c r="R115" s="111">
        <f>'Summary (8)'!U77</f>
        <v>0</v>
      </c>
      <c r="S115" s="111">
        <f>'Summary (8)'!V77</f>
        <v>0</v>
      </c>
      <c r="T115" s="111">
        <f>'Summary (8)'!W77</f>
        <v>0</v>
      </c>
      <c r="U115" s="111">
        <f>'Summary (8)'!X77</f>
        <v>0</v>
      </c>
      <c r="V115" s="111">
        <f>'Summary (8)'!Y77</f>
        <v>0</v>
      </c>
      <c r="W115" s="111">
        <f>'Summary (8)'!Z77</f>
        <v>0</v>
      </c>
      <c r="X115" s="111">
        <f>'Summary (8)'!AA77</f>
        <v>0</v>
      </c>
      <c r="Y115" s="111">
        <f>'Summary (8)'!AB77</f>
        <v>0</v>
      </c>
      <c r="Z115" s="111">
        <f>'Summary (8)'!AC77</f>
        <v>0</v>
      </c>
      <c r="AA115" s="111">
        <f>'Summary (8)'!AD77</f>
        <v>0</v>
      </c>
      <c r="AB115" s="111">
        <f>'Summary (8)'!AE77</f>
        <v>0</v>
      </c>
      <c r="AC115" s="111">
        <f>'Summary (8)'!AF77</f>
        <v>0</v>
      </c>
      <c r="AD115" s="111">
        <f>'Summary (8)'!AG77</f>
        <v>0</v>
      </c>
      <c r="AE115" s="111">
        <f>'Summary (8)'!AH77</f>
        <v>0</v>
      </c>
    </row>
  </sheetData>
  <sheetProtection formatCells="0" formatColumns="0" formatRows="0" insertHyperlinks="0" sort="0" autoFilter="0" pivotTables="0"/>
  <mergeCells count="16">
    <mergeCell ref="B9:D9"/>
    <mergeCell ref="B3:C3"/>
    <mergeCell ref="B4:C4"/>
    <mergeCell ref="B5:C5"/>
    <mergeCell ref="B6:C6"/>
    <mergeCell ref="B7:C7"/>
    <mergeCell ref="W9:Y9"/>
    <mergeCell ref="Z9:AB9"/>
    <mergeCell ref="AC9:AE9"/>
    <mergeCell ref="AF9:AH9"/>
    <mergeCell ref="E9:G9"/>
    <mergeCell ref="H9:J9"/>
    <mergeCell ref="K9:M9"/>
    <mergeCell ref="N9:P9"/>
    <mergeCell ref="Q9:S9"/>
    <mergeCell ref="T9:V9"/>
  </mergeCells>
  <conditionalFormatting sqref="B13:AE93">
    <cfRule type="expression" dxfId="46" priority="3">
      <formula>$A13=""</formula>
    </cfRule>
  </conditionalFormatting>
  <conditionalFormatting sqref="B13:AE97">
    <cfRule type="expression" dxfId="45" priority="2">
      <formula>B$114&gt;B$113</formula>
    </cfRule>
  </conditionalFormatting>
  <conditionalFormatting sqref="D13:D41 G13:G41 J13:J41 M13:M41 P13:P41 S13:S41 V13:V41 Y13:Y41 AB13:AB41 AE13:AE41 D43:D53 G43:G53 J43:J53 M43:M53 P43:P53 S43:S53 V43:V53 Y43:Y53 AB43:AB53 AE43:AE53 D71:D82 G71:G82 J71:J82 M71:M82 P71:P82 S71:S82 V71:V82 Y71:Y82 AB71:AB82 AE71:AE82 D87:D93 G87:G93 J87:J93 M87:M93 P87:P93 S87:S93 V87:V93 Y87:Y93 AB87:AB93 AE87:AE93">
    <cfRule type="containsBlanks" dxfId="44" priority="10">
      <formula>LEN(TRIM(D13))=0</formula>
    </cfRule>
  </conditionalFormatting>
  <conditionalFormatting sqref="D55:D66 G55:G66 J55:J66 M55:M66 P55:P66 S55:S66 V55:V66 Y55:Y66 AB55:AB66 AE55:AE66">
    <cfRule type="containsBlanks" dxfId="43" priority="4">
      <formula>LEN(TRIM(D55))=0</formula>
    </cfRule>
  </conditionalFormatting>
  <dataValidations count="1">
    <dataValidation type="whole" allowBlank="1" showInputMessage="1" showErrorMessage="1" sqref="D54:D66 G54:G66 J54:J66 M54:M66 P54:P66 S54:S66 V54:V66 Y54:Y66 AB54:AB66 AE54:AE66" xr:uid="{39806920-1295-40D1-8697-52D0D9C94837}">
      <formula1>0</formula1>
      <formula2>25000</formula2>
    </dataValidation>
  </dataValidations>
  <printOptions headings="1"/>
  <pageMargins left="0.25" right="0.25" top="0.75" bottom="0.75" header="0.3" footer="0.3"/>
  <pageSetup scale="23"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id="{A2053ECF-55A0-4204-B2F4-6FED413F9B6C}">
            <xm:f>B$111&gt;'Summary (1)'!$D$6</xm:f>
            <x14:dxf>
              <fill>
                <patternFill>
                  <bgColor theme="0" tint="-0.499984740745262"/>
                </patternFill>
              </fill>
            </x14:dxf>
          </x14:cfRule>
          <xm:sqref>B13:AE95</xm:sqref>
        </x14:conditionalFormatting>
        <x14:conditionalFormatting xmlns:xm="http://schemas.microsoft.com/office/excel/2006/main">
          <x14:cfRule type="expression" priority="18" id="{B602A190-7AA6-49F6-B914-5CBFA7C23F40}">
            <xm:f>B$111&gt;'Summary (8)'!$D$6</xm:f>
            <x14:dxf>
              <fill>
                <patternFill>
                  <bgColor theme="0" tint="-0.499984740745262"/>
                </patternFill>
              </fill>
            </x14:dxf>
          </x14:cfRule>
          <xm:sqref>B96:AE97 B9:AE12</xm:sqref>
        </x14:conditionalFormatting>
      </x14:conditionalFormatting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I204"/>
  <sheetViews>
    <sheetView showZeros="0" zoomScale="115" zoomScaleNormal="115" workbookViewId="0">
      <pane ySplit="2" topLeftCell="A159"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507">
        <f>'Summary (8)'!B12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(8)'!A12</f>
        <v>0</v>
      </c>
      <c r="B4" s="7" t="e">
        <f t="array" ref="B4">INDEX('Salary Detail (8)'!$B12:$BS12,0,MATCH(1,('Salary Detail (8)'!$B$11:$BS$11='Budget Narrative (8)'!$B$3)*('Salary Detail (8)'!$B$72:$BS$72='Budget Narrative (8)'!$G$2),0))</f>
        <v>#N/A</v>
      </c>
      <c r="C4" s="442" t="e">
        <f t="array" ref="C4">INDEX('Salary Detail (8)'!$B12:$BS12,0,MATCH(1,('Salary Detail (8)'!$B$10:$BS$10="New")*('Salary Detail (8)'!$B$72:$BS$72='Budget Narrative (8)'!$G$2),0))</f>
        <v>#N/A</v>
      </c>
      <c r="D4" s="24"/>
      <c r="E4" s="24"/>
      <c r="F4" s="468"/>
      <c r="G4" s="8"/>
      <c r="H4" s="9"/>
    </row>
    <row r="5" spans="1:8">
      <c r="A5" s="902">
        <f>'Salary Detail (8)'!A13</f>
        <v>0</v>
      </c>
      <c r="B5" s="7" t="e">
        <f t="array" ref="B5">INDEX('Salary Detail (8)'!$B13:$BS13,0,MATCH(1,('Salary Detail (8)'!$B$11:$BS$11='Budget Narrative (8)'!$B$3)*('Salary Detail (8)'!$B$72:$BS$72='Budget Narrative (8)'!$G$2),0))</f>
        <v>#N/A</v>
      </c>
      <c r="C5" s="442" t="e">
        <f t="array" ref="C5">INDEX('Salary Detail (8)'!$B13:$BS13,0,MATCH(1,('Salary Detail (8)'!$B$10:$BS$10="New")*('Salary Detail (8)'!$B$72:$BS$72='Budget Narrative (8)'!$G$2),0))</f>
        <v>#N/A</v>
      </c>
      <c r="D5" s="24"/>
      <c r="E5" s="12"/>
      <c r="F5" s="468"/>
      <c r="G5" s="8"/>
      <c r="H5" s="9"/>
    </row>
    <row r="6" spans="1:8">
      <c r="A6" s="902">
        <f>'Salary Detail (8)'!A14</f>
        <v>0</v>
      </c>
      <c r="B6" s="7" t="e">
        <f t="array" ref="B6">INDEX('Salary Detail (8)'!$B14:$BS14,0,MATCH(1,('Salary Detail (8)'!$B$11:$BS$11='Budget Narrative (8)'!$B$3)*('Salary Detail (8)'!$B$72:$BS$72='Budget Narrative (8)'!$G$2),0))</f>
        <v>#N/A</v>
      </c>
      <c r="C6" s="442" t="e">
        <f t="array" ref="C6">INDEX('Salary Detail (8)'!$B14:$BS14,0,MATCH(1,('Salary Detail (8)'!$B$10:$BS$10="New")*('Salary Detail (8)'!$B$72:$BS$72='Budget Narrative (8)'!$G$2),0))</f>
        <v>#N/A</v>
      </c>
      <c r="D6" s="24"/>
      <c r="E6" s="12"/>
      <c r="F6" s="468"/>
      <c r="G6" s="8"/>
      <c r="H6" s="9"/>
    </row>
    <row r="7" spans="1:8">
      <c r="A7" s="902">
        <f>'Salary Detail (8)'!A15</f>
        <v>0</v>
      </c>
      <c r="B7" s="7" t="e">
        <f t="array" ref="B7">INDEX('Salary Detail (8)'!$B15:$BS15,0,MATCH(1,('Salary Detail (8)'!$B$11:$BS$11='Budget Narrative (8)'!$B$3)*('Salary Detail (8)'!$B$72:$BS$72='Budget Narrative (8)'!$G$2),0))</f>
        <v>#N/A</v>
      </c>
      <c r="C7" s="442" t="e">
        <f t="array" ref="C7">INDEX('Salary Detail (8)'!$B15:$BS15,0,MATCH(1,('Salary Detail (8)'!$B$10:$BS$10="New")*('Salary Detail (8)'!$B$72:$BS$72='Budget Narrative (8)'!$G$2),0))</f>
        <v>#N/A</v>
      </c>
      <c r="D7" s="24"/>
      <c r="E7" s="12"/>
      <c r="F7" s="468"/>
      <c r="G7" s="8"/>
      <c r="H7" s="9"/>
    </row>
    <row r="8" spans="1:8">
      <c r="A8" s="902">
        <f>'Salary Detail (8)'!A16</f>
        <v>0</v>
      </c>
      <c r="B8" s="7" t="e">
        <f t="array" ref="B8">INDEX('Salary Detail (8)'!$B16:$BS16,0,MATCH(1,('Salary Detail (8)'!$B$11:$BS$11='Budget Narrative (8)'!$B$3)*('Salary Detail (8)'!$B$72:$BS$72='Budget Narrative (8)'!$G$2),0))</f>
        <v>#N/A</v>
      </c>
      <c r="C8" s="442" t="e">
        <f t="array" ref="C8">INDEX('Salary Detail (8)'!$B16:$BS16,0,MATCH(1,('Salary Detail (8)'!$B$10:$BS$10="New")*('Salary Detail (8)'!$B$72:$BS$72='Budget Narrative (8)'!$G$2),0))</f>
        <v>#N/A</v>
      </c>
      <c r="D8" s="24"/>
      <c r="E8" s="12"/>
      <c r="F8" s="468"/>
      <c r="G8" s="8"/>
      <c r="H8" s="9"/>
    </row>
    <row r="9" spans="1:8">
      <c r="A9" s="902">
        <f>'Salary Detail (8)'!A17</f>
        <v>0</v>
      </c>
      <c r="B9" s="7" t="e">
        <f t="array" ref="B9">INDEX('Salary Detail (8)'!$B17:$BS17,0,MATCH(1,('Salary Detail (8)'!$B$11:$BS$11='Budget Narrative (8)'!$B$3)*('Salary Detail (8)'!$B$72:$BS$72='Budget Narrative (8)'!$G$2),0))</f>
        <v>#N/A</v>
      </c>
      <c r="C9" s="442" t="e">
        <f t="array" ref="C9">INDEX('Salary Detail (8)'!$B17:$BS17,0,MATCH(1,('Salary Detail (8)'!$B$10:$BS$10="New")*('Salary Detail (8)'!$B$72:$BS$72='Budget Narrative (8)'!$G$2),0))</f>
        <v>#N/A</v>
      </c>
      <c r="D9" s="24"/>
      <c r="E9" s="12"/>
      <c r="F9" s="468"/>
      <c r="G9" s="8"/>
      <c r="H9" s="9"/>
    </row>
    <row r="10" spans="1:8">
      <c r="A10" s="902">
        <f>'Salary Detail (8)'!A18</f>
        <v>0</v>
      </c>
      <c r="B10" s="7" t="e">
        <f t="array" ref="B10">INDEX('Salary Detail (8)'!$B18:$BS18,0,MATCH(1,('Salary Detail (8)'!$B$11:$BS$11='Budget Narrative (8)'!$B$3)*('Salary Detail (8)'!$B$72:$BS$72='Budget Narrative (8)'!$G$2),0))</f>
        <v>#N/A</v>
      </c>
      <c r="C10" s="442" t="e">
        <f t="array" ref="C10">INDEX('Salary Detail (8)'!$B18:$BS18,0,MATCH(1,('Salary Detail (8)'!$B$10:$BS$10="New")*('Salary Detail (8)'!$B$72:$BS$72='Budget Narrative (8)'!$G$2),0))</f>
        <v>#N/A</v>
      </c>
      <c r="D10" s="24"/>
      <c r="E10" s="12"/>
      <c r="F10" s="468"/>
      <c r="G10" s="8"/>
      <c r="H10" s="9"/>
    </row>
    <row r="11" spans="1:8">
      <c r="A11" s="902">
        <f>'Salary Detail (8)'!A19</f>
        <v>0</v>
      </c>
      <c r="B11" s="7" t="e">
        <f t="array" ref="B11">INDEX('Salary Detail (8)'!$B19:$BS19,0,MATCH(1,('Salary Detail (8)'!$B$11:$BS$11='Budget Narrative (8)'!$B$3)*('Salary Detail (8)'!$B$72:$BS$72='Budget Narrative (8)'!$G$2),0))</f>
        <v>#N/A</v>
      </c>
      <c r="C11" s="442" t="e">
        <f t="array" ref="C11">INDEX('Salary Detail (8)'!$B19:$BS19,0,MATCH(1,('Salary Detail (8)'!$B$10:$BS$10="New")*('Salary Detail (8)'!$B$72:$BS$72='Budget Narrative (8)'!$G$2),0))</f>
        <v>#N/A</v>
      </c>
      <c r="D11" s="24"/>
      <c r="E11" s="12"/>
      <c r="F11" s="468"/>
      <c r="G11" s="8"/>
      <c r="H11" s="9"/>
    </row>
    <row r="12" spans="1:8">
      <c r="A12" s="902">
        <f>'Salary Detail (8)'!A20</f>
        <v>0</v>
      </c>
      <c r="B12" s="7" t="e">
        <f t="array" ref="B12">INDEX('Salary Detail (8)'!$B20:$BS20,0,MATCH(1,('Salary Detail (8)'!$B$11:$BS$11='Budget Narrative (8)'!$B$3)*('Salary Detail (8)'!$B$72:$BS$72='Budget Narrative (8)'!$G$2),0))</f>
        <v>#N/A</v>
      </c>
      <c r="C12" s="442" t="e">
        <f t="array" ref="C12">INDEX('Salary Detail (8)'!$B20:$BS20,0,MATCH(1,('Salary Detail (8)'!$B$10:$BS$10="New")*('Salary Detail (8)'!$B$72:$BS$72='Budget Narrative (8)'!$G$2),0))</f>
        <v>#N/A</v>
      </c>
      <c r="D12" s="24"/>
      <c r="E12" s="12"/>
      <c r="F12" s="468"/>
      <c r="G12" s="8"/>
      <c r="H12" s="9"/>
    </row>
    <row r="13" spans="1:8">
      <c r="A13" s="902">
        <f>'Salary Detail (8)'!A21</f>
        <v>0</v>
      </c>
      <c r="B13" s="7" t="e">
        <f t="array" ref="B13">INDEX('Salary Detail (8)'!$B21:$BS21,0,MATCH(1,('Salary Detail (8)'!$B$11:$BS$11='Budget Narrative (8)'!$B$3)*('Salary Detail (8)'!$B$72:$BS$72='Budget Narrative (8)'!$G$2),0))</f>
        <v>#N/A</v>
      </c>
      <c r="C13" s="442" t="e">
        <f t="array" ref="C13">INDEX('Salary Detail (8)'!$B21:$BS21,0,MATCH(1,('Salary Detail (8)'!$B$10:$BS$10="New")*('Salary Detail (8)'!$B$72:$BS$72='Budget Narrative (8)'!$G$2),0))</f>
        <v>#N/A</v>
      </c>
      <c r="D13" s="24"/>
      <c r="E13" s="12"/>
      <c r="F13" s="468"/>
      <c r="G13" s="8"/>
      <c r="H13" s="9"/>
    </row>
    <row r="14" spans="1:8">
      <c r="A14" s="902">
        <f>'Salary Detail (8)'!A22</f>
        <v>0</v>
      </c>
      <c r="B14" s="7" t="e">
        <f t="array" ref="B14">INDEX('Salary Detail (8)'!$B22:$BS22,0,MATCH(1,('Salary Detail (8)'!$B$11:$BS$11='Budget Narrative (8)'!$B$3)*('Salary Detail (8)'!$B$72:$BS$72='Budget Narrative (8)'!$G$2),0))</f>
        <v>#N/A</v>
      </c>
      <c r="C14" s="442" t="e">
        <f t="array" ref="C14">INDEX('Salary Detail (8)'!$B22:$BS22,0,MATCH(1,('Salary Detail (8)'!$B$10:$BS$10="New")*('Salary Detail (8)'!$B$72:$BS$72='Budget Narrative (8)'!$G$2),0))</f>
        <v>#N/A</v>
      </c>
      <c r="D14" s="24"/>
      <c r="E14" s="12"/>
      <c r="F14" s="468"/>
      <c r="G14" s="8"/>
      <c r="H14" s="9"/>
    </row>
    <row r="15" spans="1:8">
      <c r="A15" s="902">
        <f>'Salary Detail (8)'!A23</f>
        <v>0</v>
      </c>
      <c r="B15" s="7" t="e">
        <f t="array" ref="B15">INDEX('Salary Detail (8)'!$B23:$BS23,0,MATCH(1,('Salary Detail (8)'!$B$11:$BS$11='Budget Narrative (8)'!$B$3)*('Salary Detail (8)'!$B$72:$BS$72='Budget Narrative (8)'!$G$2),0))</f>
        <v>#N/A</v>
      </c>
      <c r="C15" s="442" t="e">
        <f t="array" ref="C15">INDEX('Salary Detail (8)'!$B23:$BS23,0,MATCH(1,('Salary Detail (8)'!$B$10:$BS$10="New")*('Salary Detail (8)'!$B$72:$BS$72='Budget Narrative (8)'!$G$2),0))</f>
        <v>#N/A</v>
      </c>
      <c r="D15" s="24"/>
      <c r="E15" s="12"/>
      <c r="F15" s="468"/>
      <c r="G15" s="8"/>
      <c r="H15" s="9"/>
    </row>
    <row r="16" spans="1:8">
      <c r="A16" s="902">
        <f>'Salary Detail (8)'!A24</f>
        <v>0</v>
      </c>
      <c r="B16" s="7" t="e">
        <f t="array" ref="B16">INDEX('Salary Detail (8)'!$B24:$BS24,0,MATCH(1,('Salary Detail (8)'!$B$11:$BS$11='Budget Narrative (8)'!$B$3)*('Salary Detail (8)'!$B$72:$BS$72='Budget Narrative (8)'!$G$2),0))</f>
        <v>#N/A</v>
      </c>
      <c r="C16" s="442" t="e">
        <f t="array" ref="C16">INDEX('Salary Detail (8)'!$B24:$BS24,0,MATCH(1,('Salary Detail (8)'!$B$10:$BS$10="New")*('Salary Detail (8)'!$B$72:$BS$72='Budget Narrative (8)'!$G$2),0))</f>
        <v>#N/A</v>
      </c>
      <c r="D16" s="24"/>
      <c r="E16" s="12"/>
      <c r="F16" s="468"/>
      <c r="G16" s="8"/>
      <c r="H16" s="9"/>
    </row>
    <row r="17" spans="1:8">
      <c r="A17" s="902">
        <f>'Salary Detail (8)'!A25</f>
        <v>0</v>
      </c>
      <c r="B17" s="7" t="e">
        <f t="array" ref="B17">INDEX('Salary Detail (8)'!$B25:$BS25,0,MATCH(1,('Salary Detail (8)'!$B$11:$BS$11='Budget Narrative (8)'!$B$3)*('Salary Detail (8)'!$B$72:$BS$72='Budget Narrative (8)'!$G$2),0))</f>
        <v>#N/A</v>
      </c>
      <c r="C17" s="442" t="e">
        <f t="array" ref="C17">INDEX('Salary Detail (8)'!$B25:$BS25,0,MATCH(1,('Salary Detail (8)'!$B$10:$BS$10="New")*('Salary Detail (8)'!$B$72:$BS$72='Budget Narrative (8)'!$G$2),0))</f>
        <v>#N/A</v>
      </c>
      <c r="D17" s="24"/>
      <c r="E17" s="12"/>
      <c r="F17" s="468"/>
      <c r="G17" s="8"/>
      <c r="H17" s="9"/>
    </row>
    <row r="18" spans="1:8">
      <c r="A18" s="902">
        <f>'Salary Detail (8)'!A26</f>
        <v>0</v>
      </c>
      <c r="B18" s="7" t="e">
        <f t="array" ref="B18">INDEX('Salary Detail (8)'!$B26:$BS26,0,MATCH(1,('Salary Detail (8)'!$B$11:$BS$11='Budget Narrative (8)'!$B$3)*('Salary Detail (8)'!$B$72:$BS$72='Budget Narrative (8)'!$G$2),0))</f>
        <v>#N/A</v>
      </c>
      <c r="C18" s="442" t="e">
        <f t="array" ref="C18">INDEX('Salary Detail (8)'!$B26:$BS26,0,MATCH(1,('Salary Detail (8)'!$B$10:$BS$10="New")*('Salary Detail (8)'!$B$72:$BS$72='Budget Narrative (8)'!$G$2),0))</f>
        <v>#N/A</v>
      </c>
      <c r="D18" s="24"/>
      <c r="E18" s="12"/>
      <c r="F18" s="468"/>
      <c r="G18" s="8"/>
      <c r="H18" s="9"/>
    </row>
    <row r="19" spans="1:8">
      <c r="A19" s="902">
        <f>'Salary Detail (8)'!A27</f>
        <v>0</v>
      </c>
      <c r="B19" s="7" t="e">
        <f t="array" ref="B19">INDEX('Salary Detail (8)'!$B27:$BS27,0,MATCH(1,('Salary Detail (8)'!$B$11:$BS$11='Budget Narrative (8)'!$B$3)*('Salary Detail (8)'!$B$72:$BS$72='Budget Narrative (8)'!$G$2),0))</f>
        <v>#N/A</v>
      </c>
      <c r="C19" s="442" t="e">
        <f t="array" ref="C19">INDEX('Salary Detail (8)'!$B27:$BS27,0,MATCH(1,('Salary Detail (8)'!$B$10:$BS$10="New")*('Salary Detail (8)'!$B$72:$BS$72='Budget Narrative (8)'!$G$2),0))</f>
        <v>#N/A</v>
      </c>
      <c r="D19" s="24"/>
      <c r="E19" s="12"/>
      <c r="F19" s="468"/>
      <c r="G19" s="8"/>
      <c r="H19" s="9"/>
    </row>
    <row r="20" spans="1:8">
      <c r="A20" s="902">
        <f>'Salary Detail (8)'!A28</f>
        <v>0</v>
      </c>
      <c r="B20" s="7" t="e">
        <f t="array" ref="B20">INDEX('Salary Detail (8)'!$B28:$BS28,0,MATCH(1,('Salary Detail (8)'!$B$11:$BS$11='Budget Narrative (8)'!$B$3)*('Salary Detail (8)'!$B$72:$BS$72='Budget Narrative (8)'!$G$2),0))</f>
        <v>#N/A</v>
      </c>
      <c r="C20" s="442" t="e">
        <f t="array" ref="C20">INDEX('Salary Detail (8)'!$B28:$BS28,0,MATCH(1,('Salary Detail (8)'!$B$10:$BS$10="New")*('Salary Detail (8)'!$B$72:$BS$72='Budget Narrative (8)'!$G$2),0))</f>
        <v>#N/A</v>
      </c>
      <c r="D20" s="24"/>
      <c r="E20" s="12"/>
      <c r="F20" s="468"/>
      <c r="G20" s="8"/>
      <c r="H20" s="9"/>
    </row>
    <row r="21" spans="1:8">
      <c r="A21" s="902">
        <f>'Salary Detail (8)'!A29</f>
        <v>0</v>
      </c>
      <c r="B21" s="7" t="e">
        <f t="array" ref="B21">INDEX('Salary Detail (8)'!$B29:$BS29,0,MATCH(1,('Salary Detail (8)'!$B$11:$BS$11='Budget Narrative (8)'!$B$3)*('Salary Detail (8)'!$B$72:$BS$72='Budget Narrative (8)'!$G$2),0))</f>
        <v>#N/A</v>
      </c>
      <c r="C21" s="442" t="e">
        <f t="array" ref="C21">INDEX('Salary Detail (8)'!$B29:$BS29,0,MATCH(1,('Salary Detail (8)'!$B$10:$BS$10="New")*('Salary Detail (8)'!$B$72:$BS$72='Budget Narrative (8)'!$G$2),0))</f>
        <v>#N/A</v>
      </c>
      <c r="D21" s="24"/>
      <c r="E21" s="12"/>
      <c r="F21" s="468"/>
      <c r="G21" s="8"/>
      <c r="H21" s="9"/>
    </row>
    <row r="22" spans="1:8">
      <c r="A22" s="902">
        <f>'Salary Detail (8)'!A30</f>
        <v>0</v>
      </c>
      <c r="B22" s="7" t="e">
        <f t="array" ref="B22">INDEX('Salary Detail (8)'!$B30:$BS30,0,MATCH(1,('Salary Detail (8)'!$B$11:$BS$11='Budget Narrative (8)'!$B$3)*('Salary Detail (8)'!$B$72:$BS$72='Budget Narrative (8)'!$G$2),0))</f>
        <v>#N/A</v>
      </c>
      <c r="C22" s="442" t="e">
        <f t="array" ref="C22">INDEX('Salary Detail (8)'!$B30:$BS30,0,MATCH(1,('Salary Detail (8)'!$B$10:$BS$10="New")*('Salary Detail (8)'!$B$72:$BS$72='Budget Narrative (8)'!$G$2),0))</f>
        <v>#N/A</v>
      </c>
      <c r="D22" s="24"/>
      <c r="E22" s="12"/>
      <c r="F22" s="468"/>
      <c r="G22" s="8"/>
      <c r="H22" s="9"/>
    </row>
    <row r="23" spans="1:8">
      <c r="A23" s="902">
        <f>'Salary Detail (8)'!A31</f>
        <v>0</v>
      </c>
      <c r="B23" s="7" t="e">
        <f t="array" ref="B23">INDEX('Salary Detail (8)'!$B31:$BS31,0,MATCH(1,('Salary Detail (8)'!$B$11:$BS$11='Budget Narrative (8)'!$B$3)*('Salary Detail (8)'!$B$72:$BS$72='Budget Narrative (8)'!$G$2),0))</f>
        <v>#N/A</v>
      </c>
      <c r="C23" s="442" t="e">
        <f t="array" ref="C23">INDEX('Salary Detail (8)'!$B31:$BS31,0,MATCH(1,('Salary Detail (8)'!$B$10:$BS$10="New")*('Salary Detail (8)'!$B$72:$BS$72='Budget Narrative (8)'!$G$2),0))</f>
        <v>#N/A</v>
      </c>
      <c r="D23" s="24"/>
      <c r="E23" s="12"/>
      <c r="F23" s="468"/>
      <c r="G23" s="8"/>
      <c r="H23" s="9"/>
    </row>
    <row r="24" spans="1:8">
      <c r="A24" s="902">
        <f>'Salary Detail (8)'!A32</f>
        <v>0</v>
      </c>
      <c r="B24" s="7" t="e">
        <f t="array" ref="B24">INDEX('Salary Detail (8)'!$B32:$BS32,0,MATCH(1,('Salary Detail (8)'!$B$11:$BS$11='Budget Narrative (8)'!$B$3)*('Salary Detail (8)'!$B$72:$BS$72='Budget Narrative (8)'!$G$2),0))</f>
        <v>#N/A</v>
      </c>
      <c r="C24" s="442" t="e">
        <f t="array" ref="C24">INDEX('Salary Detail (8)'!$B32:$BS32,0,MATCH(1,('Salary Detail (8)'!$B$10:$BS$10="New")*('Salary Detail (8)'!$B$72:$BS$72='Budget Narrative (8)'!$G$2),0))</f>
        <v>#N/A</v>
      </c>
      <c r="D24" s="24"/>
      <c r="E24" s="12"/>
      <c r="F24" s="468"/>
      <c r="G24" s="8"/>
      <c r="H24" s="9"/>
    </row>
    <row r="25" spans="1:8">
      <c r="A25" s="902">
        <f>'Salary Detail (8)'!A33</f>
        <v>0</v>
      </c>
      <c r="B25" s="7" t="e">
        <f t="array" ref="B25">INDEX('Salary Detail (8)'!$B33:$BS33,0,MATCH(1,('Salary Detail (8)'!$B$11:$BS$11='Budget Narrative (8)'!$B$3)*('Salary Detail (8)'!$B$72:$BS$72='Budget Narrative (8)'!$G$2),0))</f>
        <v>#N/A</v>
      </c>
      <c r="C25" s="442" t="e">
        <f t="array" ref="C25">INDEX('Salary Detail (8)'!$B33:$BS33,0,MATCH(1,('Salary Detail (8)'!$B$10:$BS$10="New")*('Salary Detail (8)'!$B$72:$BS$72='Budget Narrative (8)'!$G$2),0))</f>
        <v>#N/A</v>
      </c>
      <c r="D25" s="24"/>
      <c r="E25" s="12"/>
      <c r="F25" s="468"/>
      <c r="G25" s="8"/>
      <c r="H25" s="9"/>
    </row>
    <row r="26" spans="1:8">
      <c r="A26" s="902">
        <f>'Salary Detail (8)'!A34</f>
        <v>0</v>
      </c>
      <c r="B26" s="7" t="e">
        <f t="array" ref="B26">INDEX('Salary Detail (8)'!$B34:$BS34,0,MATCH(1,('Salary Detail (8)'!$B$11:$BS$11='Budget Narrative (8)'!$B$3)*('Salary Detail (8)'!$B$72:$BS$72='Budget Narrative (8)'!$G$2),0))</f>
        <v>#N/A</v>
      </c>
      <c r="C26" s="442" t="e">
        <f t="array" ref="C26">INDEX('Salary Detail (8)'!$B34:$BS34,0,MATCH(1,('Salary Detail (8)'!$B$10:$BS$10="New")*('Salary Detail (8)'!$B$72:$BS$72='Budget Narrative (8)'!$G$2),0))</f>
        <v>#N/A</v>
      </c>
      <c r="D26" s="24"/>
      <c r="E26" s="12"/>
      <c r="F26" s="468"/>
      <c r="G26" s="8"/>
      <c r="H26" s="9"/>
    </row>
    <row r="27" spans="1:8">
      <c r="A27" s="902">
        <f>'Salary Detail (8)'!A35</f>
        <v>0</v>
      </c>
      <c r="B27" s="7" t="e">
        <f t="array" ref="B27">INDEX('Salary Detail (8)'!$B35:$BS35,0,MATCH(1,('Salary Detail (8)'!$B$11:$BS$11='Budget Narrative (8)'!$B$3)*('Salary Detail (8)'!$B$72:$BS$72='Budget Narrative (8)'!$G$2),0))</f>
        <v>#N/A</v>
      </c>
      <c r="C27" s="442" t="e">
        <f t="array" ref="C27">INDEX('Salary Detail (8)'!$B35:$BS35,0,MATCH(1,('Salary Detail (8)'!$B$10:$BS$10="New")*('Salary Detail (8)'!$B$72:$BS$72='Budget Narrative (8)'!$G$2),0))</f>
        <v>#N/A</v>
      </c>
      <c r="D27" s="24"/>
      <c r="E27" s="12"/>
      <c r="F27" s="468"/>
      <c r="G27" s="8"/>
      <c r="H27" s="9"/>
    </row>
    <row r="28" spans="1:8">
      <c r="A28" s="902">
        <f>'Salary Detail (8)'!A36</f>
        <v>0</v>
      </c>
      <c r="B28" s="7" t="e">
        <f t="array" ref="B28">INDEX('Salary Detail (8)'!$B36:$BS36,0,MATCH(1,('Salary Detail (8)'!$B$11:$BS$11='Budget Narrative (8)'!$B$3)*('Salary Detail (8)'!$B$72:$BS$72='Budget Narrative (8)'!$G$2),0))</f>
        <v>#N/A</v>
      </c>
      <c r="C28" s="442" t="e">
        <f t="array" ref="C28">INDEX('Salary Detail (8)'!$B36:$BS36,0,MATCH(1,('Salary Detail (8)'!$B$10:$BS$10="New")*('Salary Detail (8)'!$B$72:$BS$72='Budget Narrative (8)'!$G$2),0))</f>
        <v>#N/A</v>
      </c>
      <c r="D28" s="24"/>
      <c r="E28" s="12"/>
      <c r="F28" s="468"/>
      <c r="G28" s="8"/>
      <c r="H28" s="9"/>
    </row>
    <row r="29" spans="1:8">
      <c r="A29" s="902">
        <f>'Salary Detail (8)'!A37</f>
        <v>0</v>
      </c>
      <c r="B29" s="7" t="e">
        <f t="array" ref="B29">INDEX('Salary Detail (8)'!$B37:$BS37,0,MATCH(1,('Salary Detail (8)'!$B$11:$BS$11='Budget Narrative (8)'!$B$3)*('Salary Detail (8)'!$B$72:$BS$72='Budget Narrative (8)'!$G$2),0))</f>
        <v>#N/A</v>
      </c>
      <c r="C29" s="442" t="e">
        <f t="array" ref="C29">INDEX('Salary Detail (8)'!$B37:$BS37,0,MATCH(1,('Salary Detail (8)'!$B$10:$BS$10="New")*('Salary Detail (8)'!$B$72:$BS$72='Budget Narrative (8)'!$G$2),0))</f>
        <v>#N/A</v>
      </c>
      <c r="D29" s="24"/>
      <c r="E29" s="12"/>
      <c r="F29" s="468"/>
      <c r="G29" s="8"/>
      <c r="H29" s="9"/>
    </row>
    <row r="30" spans="1:8">
      <c r="A30" s="902">
        <f>'Salary Detail (8)'!A38</f>
        <v>0</v>
      </c>
      <c r="B30" s="7" t="e">
        <f t="array" ref="B30">INDEX('Salary Detail (8)'!$B38:$BS38,0,MATCH(1,('Salary Detail (8)'!$B$11:$BS$11='Budget Narrative (8)'!$B$3)*('Salary Detail (8)'!$B$72:$BS$72='Budget Narrative (8)'!$G$2),0))</f>
        <v>#N/A</v>
      </c>
      <c r="C30" s="442" t="e">
        <f t="array" ref="C30">INDEX('Salary Detail (8)'!$B38:$BS38,0,MATCH(1,('Salary Detail (8)'!$B$10:$BS$10="New")*('Salary Detail (8)'!$B$72:$BS$72='Budget Narrative (8)'!$G$2),0))</f>
        <v>#N/A</v>
      </c>
      <c r="D30" s="24"/>
      <c r="E30" s="12"/>
      <c r="F30" s="468"/>
      <c r="G30" s="8"/>
      <c r="H30" s="9"/>
    </row>
    <row r="31" spans="1:8">
      <c r="A31" s="902">
        <f>'Salary Detail (8)'!A39</f>
        <v>0</v>
      </c>
      <c r="B31" s="7" t="e">
        <f t="array" ref="B31">INDEX('Salary Detail (8)'!$B39:$BS39,0,MATCH(1,('Salary Detail (8)'!$B$11:$BS$11='Budget Narrative (8)'!$B$3)*('Salary Detail (8)'!$B$72:$BS$72='Budget Narrative (8)'!$G$2),0))</f>
        <v>#N/A</v>
      </c>
      <c r="C31" s="442" t="e">
        <f t="array" ref="C31">INDEX('Salary Detail (8)'!$B39:$BS39,0,MATCH(1,('Salary Detail (8)'!$B$10:$BS$10="New")*('Salary Detail (8)'!$B$72:$BS$72='Budget Narrative (8)'!$G$2),0))</f>
        <v>#N/A</v>
      </c>
      <c r="D31" s="24"/>
      <c r="E31" s="12"/>
      <c r="F31" s="468"/>
      <c r="G31" s="8"/>
      <c r="H31" s="9"/>
    </row>
    <row r="32" spans="1:8">
      <c r="A32" s="902">
        <f>'Salary Detail (8)'!A40</f>
        <v>0</v>
      </c>
      <c r="B32" s="7" t="e">
        <f t="array" ref="B32">INDEX('Salary Detail (8)'!$B40:$BS40,0,MATCH(1,('Salary Detail (8)'!$B$11:$BS$11='Budget Narrative (8)'!$B$3)*('Salary Detail (8)'!$B$72:$BS$72='Budget Narrative (8)'!$G$2),0))</f>
        <v>#N/A</v>
      </c>
      <c r="C32" s="442" t="e">
        <f t="array" ref="C32">INDEX('Salary Detail (8)'!$B40:$BS40,0,MATCH(1,('Salary Detail (8)'!$B$10:$BS$10="New")*('Salary Detail (8)'!$B$72:$BS$72='Budget Narrative (8)'!$G$2),0))</f>
        <v>#N/A</v>
      </c>
      <c r="D32" s="24"/>
      <c r="E32" s="12"/>
      <c r="F32" s="468"/>
      <c r="G32" s="8"/>
      <c r="H32" s="9"/>
    </row>
    <row r="33" spans="1:8">
      <c r="A33" s="902">
        <f>'Salary Detail (8)'!A41</f>
        <v>0</v>
      </c>
      <c r="B33" s="7" t="e">
        <f t="array" ref="B33">INDEX('Salary Detail (8)'!$B41:$BS41,0,MATCH(1,('Salary Detail (8)'!$B$11:$BS$11='Budget Narrative (8)'!$B$3)*('Salary Detail (8)'!$B$72:$BS$72='Budget Narrative (8)'!$G$2),0))</f>
        <v>#N/A</v>
      </c>
      <c r="C33" s="442" t="e">
        <f t="array" ref="C33">INDEX('Salary Detail (8)'!$B41:$BS41,0,MATCH(1,('Salary Detail (8)'!$B$10:$BS$10="New")*('Salary Detail (8)'!$B$72:$BS$72='Budget Narrative (8)'!$G$2),0))</f>
        <v>#N/A</v>
      </c>
      <c r="D33" s="24"/>
      <c r="E33" s="12"/>
      <c r="F33" s="468"/>
      <c r="G33" s="8"/>
      <c r="H33" s="9"/>
    </row>
    <row r="34" spans="1:8">
      <c r="A34" s="902">
        <f>'Salary Detail (8)'!A42</f>
        <v>0</v>
      </c>
      <c r="B34" s="7" t="e">
        <f t="array" ref="B34">INDEX('Salary Detail (8)'!$B42:$BS42,0,MATCH(1,('Salary Detail (8)'!$B$11:$BS$11='Budget Narrative (8)'!$B$3)*('Salary Detail (8)'!$B$72:$BS$72='Budget Narrative (8)'!$G$2),0))</f>
        <v>#N/A</v>
      </c>
      <c r="C34" s="442" t="e">
        <f t="array" ref="C34">INDEX('Salary Detail (8)'!$B42:$BS42,0,MATCH(1,('Salary Detail (8)'!$B$10:$BS$10="New")*('Salary Detail (8)'!$B$72:$BS$72='Budget Narrative (8)'!$G$2),0))</f>
        <v>#N/A</v>
      </c>
      <c r="D34" s="24"/>
      <c r="E34" s="12"/>
      <c r="F34" s="468"/>
      <c r="G34" s="8"/>
      <c r="H34" s="9"/>
    </row>
    <row r="35" spans="1:8">
      <c r="A35" s="902">
        <f>'Salary Detail (8)'!A43</f>
        <v>0</v>
      </c>
      <c r="B35" s="7" t="e">
        <f t="array" ref="B35">INDEX('Salary Detail (8)'!$B43:$BS43,0,MATCH(1,('Salary Detail (8)'!$B$11:$BS$11='Budget Narrative (8)'!$B$3)*('Salary Detail (8)'!$B$72:$BS$72='Budget Narrative (8)'!$G$2),0))</f>
        <v>#N/A</v>
      </c>
      <c r="C35" s="442" t="e">
        <f t="array" ref="C35">INDEX('Salary Detail (8)'!$B43:$BS43,0,MATCH(1,('Salary Detail (8)'!$B$10:$BS$10="New")*('Salary Detail (8)'!$B$72:$BS$72='Budget Narrative (8)'!$G$2),0))</f>
        <v>#N/A</v>
      </c>
      <c r="D35" s="24"/>
      <c r="E35" s="12"/>
      <c r="F35" s="468"/>
      <c r="G35" s="8"/>
      <c r="H35" s="9"/>
    </row>
    <row r="36" spans="1:8">
      <c r="A36" s="902">
        <f>'Salary Detail (8)'!A44</f>
        <v>0</v>
      </c>
      <c r="B36" s="7" t="e">
        <f t="array" ref="B36">INDEX('Salary Detail (8)'!$B44:$BS44,0,MATCH(1,('Salary Detail (8)'!$B$11:$BS$11='Budget Narrative (8)'!$B$3)*('Salary Detail (8)'!$B$72:$BS$72='Budget Narrative (8)'!$G$2),0))</f>
        <v>#N/A</v>
      </c>
      <c r="C36" s="442" t="e">
        <f t="array" ref="C36">INDEX('Salary Detail (8)'!$B44:$BS44,0,MATCH(1,('Salary Detail (8)'!$B$10:$BS$10="New")*('Salary Detail (8)'!$B$72:$BS$72='Budget Narrative (8)'!$G$2),0))</f>
        <v>#N/A</v>
      </c>
      <c r="D36" s="24"/>
      <c r="E36" s="12"/>
      <c r="F36" s="468"/>
      <c r="G36" s="8"/>
      <c r="H36" s="9"/>
    </row>
    <row r="37" spans="1:8">
      <c r="A37" s="902">
        <f>'Salary Detail (8)'!A45</f>
        <v>0</v>
      </c>
      <c r="B37" s="7" t="e">
        <f t="array" ref="B37">INDEX('Salary Detail (8)'!$B45:$BS45,0,MATCH(1,('Salary Detail (8)'!$B$11:$BS$11='Budget Narrative (8)'!$B$3)*('Salary Detail (8)'!$B$72:$BS$72='Budget Narrative (8)'!$G$2),0))</f>
        <v>#N/A</v>
      </c>
      <c r="C37" s="442" t="e">
        <f t="array" ref="C37">INDEX('Salary Detail (8)'!$B45:$BS45,0,MATCH(1,('Salary Detail (8)'!$B$10:$BS$10="New")*('Salary Detail (8)'!$B$72:$BS$72='Budget Narrative (8)'!$G$2),0))</f>
        <v>#N/A</v>
      </c>
      <c r="D37" s="24"/>
      <c r="E37" s="12"/>
      <c r="F37" s="468"/>
      <c r="G37" s="8"/>
      <c r="H37" s="9"/>
    </row>
    <row r="38" spans="1:8">
      <c r="A38" s="902">
        <f>'Salary Detail (8)'!A46</f>
        <v>0</v>
      </c>
      <c r="B38" s="7" t="e">
        <f t="array" ref="B38">INDEX('Salary Detail (8)'!$B46:$BS46,0,MATCH(1,('Salary Detail (8)'!$B$11:$BS$11='Budget Narrative (8)'!$B$3)*('Salary Detail (8)'!$B$72:$BS$72='Budget Narrative (8)'!$G$2),0))</f>
        <v>#N/A</v>
      </c>
      <c r="C38" s="442" t="e">
        <f t="array" ref="C38">INDEX('Salary Detail (8)'!$B46:$BS46,0,MATCH(1,('Salary Detail (8)'!$B$10:$BS$10="New")*('Salary Detail (8)'!$B$72:$BS$72='Budget Narrative (8)'!$G$2),0))</f>
        <v>#N/A</v>
      </c>
      <c r="D38" s="24"/>
      <c r="E38" s="12"/>
      <c r="F38" s="468"/>
      <c r="G38" s="8"/>
      <c r="H38" s="9"/>
    </row>
    <row r="39" spans="1:8">
      <c r="A39" s="902">
        <f>'Salary Detail (8)'!A47</f>
        <v>0</v>
      </c>
      <c r="B39" s="7" t="e">
        <f t="array" ref="B39">INDEX('Salary Detail (8)'!$B47:$BS47,0,MATCH(1,('Salary Detail (8)'!$B$11:$BS$11='Budget Narrative (8)'!$B$3)*('Salary Detail (8)'!$B$72:$BS$72='Budget Narrative (8)'!$G$2),0))</f>
        <v>#N/A</v>
      </c>
      <c r="C39" s="442" t="e">
        <f t="array" ref="C39">INDEX('Salary Detail (8)'!$B47:$BS47,0,MATCH(1,('Salary Detail (8)'!$B$10:$BS$10="New")*('Salary Detail (8)'!$B$72:$BS$72='Budget Narrative (8)'!$G$2),0))</f>
        <v>#N/A</v>
      </c>
      <c r="D39" s="24"/>
      <c r="E39" s="12"/>
      <c r="F39" s="468"/>
      <c r="G39" s="8"/>
      <c r="H39" s="9"/>
    </row>
    <row r="40" spans="1:8">
      <c r="A40" s="902">
        <f>'Salary Detail (8)'!A48</f>
        <v>0</v>
      </c>
      <c r="B40" s="7" t="e">
        <f t="array" ref="B40">INDEX('Salary Detail (8)'!$B48:$BS48,0,MATCH(1,('Salary Detail (8)'!$B$11:$BS$11='Budget Narrative (8)'!$B$3)*('Salary Detail (8)'!$B$72:$BS$72='Budget Narrative (8)'!$G$2),0))</f>
        <v>#N/A</v>
      </c>
      <c r="C40" s="442" t="e">
        <f t="array" ref="C40">INDEX('Salary Detail (8)'!$B48:$BS48,0,MATCH(1,('Salary Detail (8)'!$B$10:$BS$10="New")*('Salary Detail (8)'!$B$72:$BS$72='Budget Narrative (8)'!$G$2),0))</f>
        <v>#N/A</v>
      </c>
      <c r="D40" s="24"/>
      <c r="E40" s="906"/>
      <c r="F40" s="468"/>
      <c r="G40" s="906"/>
      <c r="H40" s="906"/>
    </row>
    <row r="41" spans="1:8">
      <c r="A41" s="902">
        <f>'Salary Detail (8)'!A49</f>
        <v>0</v>
      </c>
      <c r="B41" s="7" t="e">
        <f t="array" ref="B41">INDEX('Salary Detail (8)'!$B49:$BS49,0,MATCH(1,('Salary Detail (8)'!$B$11:$BS$11='Budget Narrative (8)'!$B$3)*('Salary Detail (8)'!$B$72:$BS$72='Budget Narrative (8)'!$G$2),0))</f>
        <v>#N/A</v>
      </c>
      <c r="C41" s="442" t="e">
        <f t="array" ref="C41">INDEX('Salary Detail (8)'!$B49:$BS49,0,MATCH(1,('Salary Detail (8)'!$B$10:$BS$10="New")*('Salary Detail (8)'!$B$72:$BS$72='Budget Narrative (8)'!$G$2),0))</f>
        <v>#N/A</v>
      </c>
      <c r="D41" s="24"/>
      <c r="E41" s="906"/>
      <c r="F41" s="468"/>
      <c r="G41" s="906"/>
      <c r="H41" s="906"/>
    </row>
    <row r="42" spans="1:8" ht="15.6" customHeight="1">
      <c r="A42" s="902">
        <f>'Salary Detail (8)'!A50</f>
        <v>0</v>
      </c>
      <c r="B42" s="7" t="e">
        <f t="array" ref="B42">INDEX('Salary Detail (8)'!$B50:$BS50,0,MATCH(1,('Salary Detail (8)'!$B$11:$BS$11='Budget Narrative (8)'!$B$3)*('Salary Detail (8)'!$B$72:$BS$72='Budget Narrative (8)'!$G$2),0))</f>
        <v>#N/A</v>
      </c>
      <c r="C42" s="442" t="e">
        <f t="array" ref="C42">INDEX('Salary Detail (8)'!$B50:$BS50,0,MATCH(1,('Salary Detail (8)'!$B$10:$BS$10="New")*('Salary Detail (8)'!$B$72:$BS$72='Budget Narrative (8)'!$G$2),0))</f>
        <v>#N/A</v>
      </c>
      <c r="D42" s="24"/>
      <c r="E42" s="12"/>
      <c r="F42" s="468"/>
      <c r="G42" s="8"/>
      <c r="H42" s="9"/>
    </row>
    <row r="43" spans="1:8" ht="15.6" customHeight="1">
      <c r="A43" s="902">
        <f>'Salary Detail (8)'!A51</f>
        <v>0</v>
      </c>
      <c r="B43" s="7" t="e">
        <f t="array" ref="B43">INDEX('Salary Detail (8)'!$B51:$BS51,0,MATCH(1,('Salary Detail (8)'!$B$11:$BS$11='Budget Narrative (8)'!$B$3)*('Salary Detail (8)'!$B$72:$BS$72='Budget Narrative (8)'!$G$2),0))</f>
        <v>#N/A</v>
      </c>
      <c r="C43" s="442" t="e">
        <f t="array" ref="C43">INDEX('Salary Detail (8)'!$B51:$BS51,0,MATCH(1,('Salary Detail (8)'!$B$10:$BS$10="New")*('Salary Detail (8)'!$B$72:$BS$72='Budget Narrative (8)'!$G$2),0))</f>
        <v>#N/A</v>
      </c>
      <c r="D43" s="24"/>
      <c r="E43" s="12"/>
      <c r="F43" s="468"/>
      <c r="G43" s="8"/>
      <c r="H43" s="9"/>
    </row>
    <row r="44" spans="1:8" ht="15.6" customHeight="1">
      <c r="A44" s="902">
        <f>'Salary Detail (8)'!A52</f>
        <v>0</v>
      </c>
      <c r="B44" s="7" t="e">
        <f t="array" ref="B44">INDEX('Salary Detail (8)'!$B52:$BS52,0,MATCH(1,('Salary Detail (8)'!$B$11:$BS$11='Budget Narrative (8)'!$B$3)*('Salary Detail (8)'!$B$72:$BS$72='Budget Narrative (8)'!$G$2),0))</f>
        <v>#N/A</v>
      </c>
      <c r="C44" s="442" t="e">
        <f t="array" ref="C44">INDEX('Salary Detail (8)'!$B52:$BS52,0,MATCH(1,('Salary Detail (8)'!$B$10:$BS$10="New")*('Salary Detail (8)'!$B$72:$BS$72='Budget Narrative (8)'!$G$2),0))</f>
        <v>#N/A</v>
      </c>
      <c r="D44" s="24"/>
      <c r="E44" s="12"/>
      <c r="F44" s="468"/>
      <c r="G44" s="8"/>
      <c r="H44" s="9"/>
    </row>
    <row r="45" spans="1:8" ht="15.6" customHeight="1">
      <c r="A45" s="904">
        <f>'Salary Detail (8)'!A53</f>
        <v>0</v>
      </c>
      <c r="B45" s="7" t="e">
        <f t="array" ref="B45">INDEX('Salary Detail (8)'!$B53:$BS53,0,MATCH(1,('Salary Detail (8)'!$B$11:$BS$11='Budget Narrative (8)'!$B$3)*('Salary Detail (8)'!$B$72:$BS$72='Budget Narrative (8)'!$G$2),0))</f>
        <v>#N/A</v>
      </c>
      <c r="C45" s="442" t="e">
        <f t="array" ref="C45">INDEX('Salary Detail (8)'!$B53:$BS53,0,MATCH(1,('Salary Detail (8)'!$B$10:$BS$10="New")*('Salary Detail (8)'!$B$72:$BS$72='Budget Narrative (8)'!$G$2),0))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(8)'!$B58:$BS58,0,MATCH(1,('Salary Detail (8)'!$B$10:$BS$10="New")*('Salary Detail (8)'!$B$72:$BS$72='Budget Narrative (8)'!$G$2),0))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(8)'!A13</f>
        <v>Rental of Property</v>
      </c>
      <c r="B51" s="1273"/>
      <c r="C51" s="518" t="e">
        <f t="array" ref="C51">INDEX('Operating Detail (8)'!$B13:$AE13,0,MATCH(1,('Operating Detail (8)'!$B$11:$AE$11="New")*('Operating Detail (8)'!$B$112:$AE$112='Budget Narrative (8)'!$G$2),0))</f>
        <v>#N/A</v>
      </c>
      <c r="D51" s="24"/>
      <c r="E51" s="476"/>
    </row>
    <row r="52" spans="1:5">
      <c r="A52" s="1272" t="str">
        <f>'Operating Detail (8)'!A14</f>
        <v xml:space="preserve">Utilities(Elec, Water, Gas, Phone, Scavenger) </v>
      </c>
      <c r="B52" s="1273"/>
      <c r="C52" s="518" t="e">
        <f t="array" ref="C52">INDEX('Operating Detail (8)'!$B14:$AE14,0,MATCH(1,('Operating Detail (8)'!$B$11:$AE$11="New")*('Operating Detail (8)'!$B$112:$AE$112='Budget Narrative (8)'!$G$2),0))</f>
        <v>#N/A</v>
      </c>
      <c r="D52" s="24"/>
      <c r="E52" s="477"/>
    </row>
    <row r="53" spans="1:5">
      <c r="A53" s="1272" t="str">
        <f>'Operating Detail (8)'!A15</f>
        <v>Office Supplies, Postage</v>
      </c>
      <c r="B53" s="1273"/>
      <c r="C53" s="518" t="e">
        <f t="array" ref="C53">INDEX('Operating Detail (8)'!$B15:$AE15,0,MATCH(1,('Operating Detail (8)'!$B$11:$AE$11="New")*('Operating Detail (8)'!$B$112:$AE$112='Budget Narrative (8)'!$G$2),0))</f>
        <v>#N/A</v>
      </c>
      <c r="D53" s="24"/>
      <c r="E53" s="478"/>
    </row>
    <row r="54" spans="1:5">
      <c r="A54" s="1272" t="str">
        <f>'Operating Detail (8)'!A16</f>
        <v>Building Maintenance Supplies and Repair</v>
      </c>
      <c r="B54" s="1273"/>
      <c r="C54" s="518" t="e">
        <f t="array" ref="C54">INDEX('Operating Detail (8)'!$B16:$AE16,0,MATCH(1,('Operating Detail (8)'!$B$11:$AE$11="New")*('Operating Detail (8)'!$B$112:$AE$112='Budget Narrative (8)'!$G$2),0))</f>
        <v>#N/A</v>
      </c>
      <c r="D54" s="24"/>
      <c r="E54" s="478"/>
    </row>
    <row r="55" spans="1:5">
      <c r="A55" s="1272" t="str">
        <f>'Operating Detail (8)'!A17</f>
        <v>Printing and Reproduction</v>
      </c>
      <c r="B55" s="1273"/>
      <c r="C55" s="518" t="e">
        <f t="array" ref="C55">INDEX('Operating Detail (8)'!$B17:$AE17,0,MATCH(1,('Operating Detail (8)'!$B$11:$AE$11="New")*('Operating Detail (8)'!$B$112:$AE$112='Budget Narrative (8)'!$G$2),0))</f>
        <v>#N/A</v>
      </c>
      <c r="D55" s="24"/>
      <c r="E55" s="477"/>
    </row>
    <row r="56" spans="1:5">
      <c r="A56" s="1272" t="str">
        <f>'Operating Detail (8)'!A18</f>
        <v>Insurance</v>
      </c>
      <c r="B56" s="1273"/>
      <c r="C56" s="518" t="e">
        <f t="array" ref="C56">INDEX('Operating Detail (8)'!$B18:$AE18,0,MATCH(1,('Operating Detail (8)'!$B$11:$AE$11="New")*('Operating Detail (8)'!$B$112:$AE$112='Budget Narrative (8)'!$G$2),0))</f>
        <v>#N/A</v>
      </c>
      <c r="D56" s="24"/>
      <c r="E56" s="477"/>
    </row>
    <row r="57" spans="1:5">
      <c r="A57" s="1272" t="str">
        <f>'Operating Detail (8)'!A19</f>
        <v>Staff Training</v>
      </c>
      <c r="B57" s="1273"/>
      <c r="C57" s="518" t="e">
        <f t="array" ref="C57">INDEX('Operating Detail (8)'!$B19:$AE19,0,MATCH(1,('Operating Detail (8)'!$B$11:$AE$11="New")*('Operating Detail (8)'!$B$112:$AE$112='Budget Narrative (8)'!$G$2),0))</f>
        <v>#N/A</v>
      </c>
      <c r="D57" s="24"/>
      <c r="E57" s="477"/>
    </row>
    <row r="58" spans="1:5">
      <c r="A58" s="1272" t="str">
        <f>'Operating Detail (8)'!A20</f>
        <v>Staff Travel-(Local &amp; Out of Town)</v>
      </c>
      <c r="B58" s="1273"/>
      <c r="C58" s="518" t="e">
        <f t="array" ref="C58">INDEX('Operating Detail (8)'!$B20:$AE20,0,MATCH(1,('Operating Detail (8)'!$B$11:$AE$11="New")*('Operating Detail (8)'!$B$112:$AE$112='Budget Narrative (8)'!$G$2),0))</f>
        <v>#N/A</v>
      </c>
      <c r="D58" s="24"/>
      <c r="E58" s="477"/>
    </row>
    <row r="59" spans="1:5">
      <c r="A59" s="1272" t="str">
        <f>'Operating Detail (8)'!A21</f>
        <v>Rental of Equipment</v>
      </c>
      <c r="B59" s="1273"/>
      <c r="C59" s="518" t="e">
        <f t="array" ref="C59">INDEX('Operating Detail (8)'!$B21:$AE21,0,MATCH(1,('Operating Detail (8)'!$B$11:$AE$11="New")*('Operating Detail (8)'!$B$112:$AE$112='Budget Narrative (8)'!$G$2),0))</f>
        <v>#N/A</v>
      </c>
      <c r="D59" s="24"/>
      <c r="E59" s="477"/>
    </row>
    <row r="60" spans="1:5">
      <c r="A60" s="1272">
        <f>'Operating Detail (8)'!A22</f>
        <v>0</v>
      </c>
      <c r="B60" s="1273"/>
      <c r="C60" s="518" t="e">
        <f t="array" ref="C60">INDEX('Operating Detail (8)'!$B22:$AE22,0,MATCH(1,('Operating Detail (8)'!$B$11:$AE$11="New")*('Operating Detail (8)'!$B$112:$AE$112='Budget Narrative (8)'!$G$2),0))</f>
        <v>#N/A</v>
      </c>
      <c r="D60" s="24"/>
      <c r="E60" s="479"/>
    </row>
    <row r="61" spans="1:5">
      <c r="A61" s="1272">
        <f>'Operating Detail (8)'!A23</f>
        <v>0</v>
      </c>
      <c r="B61" s="1273"/>
      <c r="C61" s="518" t="e">
        <f t="array" ref="C61">INDEX('Operating Detail (8)'!$B23:$AE23,0,MATCH(1,('Operating Detail (8)'!$B$11:$AE$11="New")*('Operating Detail (8)'!$B$112:$AE$112='Budget Narrative (8)'!$G$2),0))</f>
        <v>#N/A</v>
      </c>
      <c r="D61" s="24"/>
      <c r="E61" s="480"/>
    </row>
    <row r="62" spans="1:5">
      <c r="A62" s="1272">
        <f>'Operating Detail (8)'!A24</f>
        <v>0</v>
      </c>
      <c r="B62" s="1273"/>
      <c r="C62" s="518" t="e">
        <f t="array" ref="C62">INDEX('Operating Detail (8)'!$B24:$AE24,0,MATCH(1,('Operating Detail (8)'!$B$11:$AE$11="New")*('Operating Detail (8)'!$B$112:$AE$112='Budget Narrative (8)'!$G$2),0))</f>
        <v>#N/A</v>
      </c>
      <c r="D62" s="24"/>
      <c r="E62" s="480"/>
    </row>
    <row r="63" spans="1:5">
      <c r="A63" s="1272">
        <f>'Operating Detail (8)'!A25</f>
        <v>0</v>
      </c>
      <c r="B63" s="1273"/>
      <c r="C63" s="518" t="e">
        <f t="array" ref="C63">INDEX('Operating Detail (8)'!$B25:$AE25,0,MATCH(1,('Operating Detail (8)'!$B$11:$AE$11="New")*('Operating Detail (8)'!$B$112:$AE$112='Budget Narrative (8)'!$G$2),0))</f>
        <v>#N/A</v>
      </c>
      <c r="D63" s="24"/>
      <c r="E63" s="480"/>
    </row>
    <row r="64" spans="1:5">
      <c r="A64" s="1272">
        <f>'Operating Detail (8)'!A26</f>
        <v>0</v>
      </c>
      <c r="B64" s="1273"/>
      <c r="C64" s="518" t="e">
        <f t="array" ref="C64">INDEX('Operating Detail (8)'!$B26:$AE26,0,MATCH(1,('Operating Detail (8)'!$B$11:$AE$11="New")*('Operating Detail (8)'!$B$112:$AE$112='Budget Narrative (8)'!$G$2),0))</f>
        <v>#N/A</v>
      </c>
      <c r="D64" s="24"/>
      <c r="E64" s="481"/>
    </row>
    <row r="65" spans="1:5">
      <c r="A65" s="1272">
        <f>'Operating Detail (8)'!A27</f>
        <v>0</v>
      </c>
      <c r="B65" s="1273"/>
      <c r="C65" s="518" t="e">
        <f t="array" ref="C65">INDEX('Operating Detail (8)'!$B27:$AE27,0,MATCH(1,('Operating Detail (8)'!$B$11:$AE$11="New")*('Operating Detail (8)'!$B$112:$AE$112='Budget Narrative (8)'!$G$2),0))</f>
        <v>#N/A</v>
      </c>
      <c r="D65" s="24"/>
      <c r="E65" s="480"/>
    </row>
    <row r="66" spans="1:5">
      <c r="A66" s="1272">
        <f>'Operating Detail (8)'!A28</f>
        <v>0</v>
      </c>
      <c r="B66" s="1273"/>
      <c r="C66" s="518" t="e">
        <f t="array" ref="C66">INDEX('Operating Detail (8)'!$B28:$AE28,0,MATCH(1,('Operating Detail (8)'!$B$11:$AE$11="New")*('Operating Detail (8)'!$B$112:$AE$112='Budget Narrative (8)'!$G$2),0))</f>
        <v>#N/A</v>
      </c>
      <c r="D66" s="24"/>
      <c r="E66" s="480"/>
    </row>
    <row r="67" spans="1:5">
      <c r="A67" s="1272">
        <f>'Operating Detail (8)'!A29</f>
        <v>0</v>
      </c>
      <c r="B67" s="1273"/>
      <c r="C67" s="518" t="e">
        <f t="array" ref="C67">INDEX('Operating Detail (8)'!$B29:$AE29,0,MATCH(1,('Operating Detail (8)'!$B$11:$AE$11="New")*('Operating Detail (8)'!$B$112:$AE$112='Budget Narrative (8)'!$G$2),0))</f>
        <v>#N/A</v>
      </c>
      <c r="D67" s="24"/>
      <c r="E67" s="480"/>
    </row>
    <row r="68" spans="1:5">
      <c r="A68" s="1272">
        <f>'Operating Detail (8)'!A30</f>
        <v>0</v>
      </c>
      <c r="B68" s="1273"/>
      <c r="C68" s="518" t="e">
        <f t="array" ref="C68">INDEX('Operating Detail (8)'!$B30:$AE30,0,MATCH(1,('Operating Detail (8)'!$B$11:$AE$11="New")*('Operating Detail (8)'!$B$112:$AE$112='Budget Narrative (8)'!$G$2),0))</f>
        <v>#N/A</v>
      </c>
      <c r="D68" s="24"/>
      <c r="E68" s="480"/>
    </row>
    <row r="69" spans="1:5">
      <c r="A69" s="1272">
        <f>'Operating Detail (8)'!A31</f>
        <v>0</v>
      </c>
      <c r="B69" s="1273"/>
      <c r="C69" s="518" t="e">
        <f t="array" ref="C69">INDEX('Operating Detail (8)'!$B31:$AE31,0,MATCH(1,('Operating Detail (8)'!$B$11:$AE$11="New")*('Operating Detail (8)'!$B$112:$AE$112='Budget Narrative (8)'!$G$2),0))</f>
        <v>#N/A</v>
      </c>
      <c r="D69" s="24"/>
      <c r="E69" s="480"/>
    </row>
    <row r="70" spans="1:5">
      <c r="A70" s="1272">
        <f>'Operating Detail (8)'!A32</f>
        <v>0</v>
      </c>
      <c r="B70" s="1273"/>
      <c r="C70" s="518" t="e">
        <f t="array" ref="C70">INDEX('Operating Detail (8)'!$B32:$AE32,0,MATCH(1,('Operating Detail (8)'!$B$11:$AE$11="New")*('Operating Detail (8)'!$B$112:$AE$112='Budget Narrative (8)'!$G$2),0))</f>
        <v>#N/A</v>
      </c>
      <c r="D70" s="24"/>
      <c r="E70" s="480"/>
    </row>
    <row r="71" spans="1:5">
      <c r="A71" s="1272">
        <f>'Operating Detail (8)'!A33</f>
        <v>0</v>
      </c>
      <c r="B71" s="1273"/>
      <c r="C71" s="518" t="e">
        <f t="array" ref="C71">INDEX('Operating Detail (8)'!$B33:$AE33,0,MATCH(1,('Operating Detail (8)'!$B$11:$AE$11="New")*('Operating Detail (8)'!$B$112:$AE$112='Budget Narrative (8)'!$G$2),0))</f>
        <v>#N/A</v>
      </c>
      <c r="D71" s="24"/>
      <c r="E71" s="482"/>
    </row>
    <row r="72" spans="1:5">
      <c r="A72" s="1272">
        <f>'Operating Detail (8)'!A34</f>
        <v>0</v>
      </c>
      <c r="B72" s="1273"/>
      <c r="C72" s="518" t="e">
        <f t="array" ref="C72">INDEX('Operating Detail (8)'!$B34:$AE34,0,MATCH(1,('Operating Detail (8)'!$B$11:$AE$11="New")*('Operating Detail (8)'!$B$112:$AE$112='Budget Narrative (8)'!$G$2),0))</f>
        <v>#N/A</v>
      </c>
      <c r="D72" s="24"/>
      <c r="E72" s="480"/>
    </row>
    <row r="73" spans="1:5">
      <c r="A73" s="1272">
        <f>'Operating Detail (8)'!A35</f>
        <v>0</v>
      </c>
      <c r="B73" s="1273"/>
      <c r="C73" s="518" t="e">
        <f t="array" ref="C73">INDEX('Operating Detail (8)'!$B35:$AE35,0,MATCH(1,('Operating Detail (8)'!$B$11:$AE$11="New")*('Operating Detail (8)'!$B$112:$AE$112='Budget Narrative (8)'!$G$2),0))</f>
        <v>#N/A</v>
      </c>
      <c r="D73" s="24"/>
      <c r="E73" s="480"/>
    </row>
    <row r="74" spans="1:5">
      <c r="A74" s="1272">
        <f>'Operating Detail (8)'!A36</f>
        <v>0</v>
      </c>
      <c r="B74" s="1273"/>
      <c r="C74" s="518" t="e">
        <f t="array" ref="C74">INDEX('Operating Detail (8)'!$B36:$AE36,0,MATCH(1,('Operating Detail (8)'!$B$11:$AE$11="New")*('Operating Detail (8)'!$B$112:$AE$112='Budget Narrative (8)'!$G$2),0))</f>
        <v>#N/A</v>
      </c>
      <c r="D74" s="24"/>
      <c r="E74" s="480"/>
    </row>
    <row r="75" spans="1:5">
      <c r="A75" s="1272">
        <f>'Operating Detail (8)'!A37</f>
        <v>0</v>
      </c>
      <c r="B75" s="1273"/>
      <c r="C75" s="518" t="e">
        <f t="array" ref="C75">INDEX('Operating Detail (8)'!$B37:$AE37,0,MATCH(1,('Operating Detail (8)'!$B$11:$AE$11="New")*('Operating Detail (8)'!$B$112:$AE$112='Budget Narrative (8)'!$G$2),0))</f>
        <v>#N/A</v>
      </c>
      <c r="D75" s="24"/>
      <c r="E75" s="480"/>
    </row>
    <row r="76" spans="1:5">
      <c r="A76" s="1272">
        <f>'Operating Detail (8)'!A38</f>
        <v>0</v>
      </c>
      <c r="B76" s="1273"/>
      <c r="C76" s="518" t="e">
        <f t="array" ref="C76">INDEX('Operating Detail (8)'!$B38:$AE38,0,MATCH(1,('Operating Detail (8)'!$B$11:$AE$11="New")*('Operating Detail (8)'!$B$112:$AE$112='Budget Narrative (8)'!$G$2),0))</f>
        <v>#N/A</v>
      </c>
      <c r="D76" s="24"/>
      <c r="E76" s="480"/>
    </row>
    <row r="77" spans="1:5">
      <c r="A77" s="1272">
        <f>'Operating Detail (8)'!A39</f>
        <v>0</v>
      </c>
      <c r="B77" s="1273"/>
      <c r="C77" s="518" t="e">
        <f t="array" ref="C77">INDEX('Operating Detail (8)'!$B39:$AE39,0,MATCH(1,('Operating Detail (8)'!$B$11:$AE$11="New")*('Operating Detail (8)'!$B$112:$AE$112='Budget Narrative (8)'!$G$2),0))</f>
        <v>#N/A</v>
      </c>
      <c r="D77" s="24"/>
      <c r="E77" s="480"/>
    </row>
    <row r="78" spans="1:5">
      <c r="A78" s="1272">
        <f>'Operating Detail (8)'!A40</f>
        <v>0</v>
      </c>
      <c r="B78" s="1273"/>
      <c r="C78" s="518" t="e">
        <f t="array" ref="C78">INDEX('Operating Detail (8)'!$B40:$AE40,0,MATCH(1,('Operating Detail (8)'!$B$11:$AE$11="New")*('Operating Detail (8)'!$B$112:$AE$112='Budget Narrative (8)'!$G$2),0))</f>
        <v>#N/A</v>
      </c>
      <c r="D78" s="24"/>
      <c r="E78" s="480"/>
    </row>
    <row r="79" spans="1:5">
      <c r="A79" s="1272">
        <f>'Operating Detail (8)'!A41</f>
        <v>0</v>
      </c>
      <c r="B79" s="1273"/>
      <c r="C79" s="518" t="e">
        <f t="array" ref="C79">INDEX('Operating Detail (8)'!$B41:$AE41,0,MATCH(1,('Operating Detail (8)'!$B$11:$AE$11="New")*('Operating Detail (8)'!$B$112:$AE$112='Budget Narrative (8)'!$G$2),0))</f>
        <v>#N/A</v>
      </c>
      <c r="D79" s="24"/>
      <c r="E79" s="480"/>
    </row>
    <row r="80" spans="1:5">
      <c r="A80" s="1272" t="str">
        <f>'Operating Detail (8)'!A42</f>
        <v>Consultants</v>
      </c>
      <c r="B80" s="1273"/>
      <c r="C80" s="518" t="e">
        <f t="array" ref="C80">INDEX('Operating Detail (8)'!$B42:$AE42,0,MATCH(1,('Operating Detail (8)'!$B$11:$AE$11="New")*('Operating Detail (8)'!$B$112:$AE$112='Budget Narrative (8)'!$G$2),0))</f>
        <v>#N/A</v>
      </c>
      <c r="D80" s="24"/>
      <c r="E80" s="480"/>
    </row>
    <row r="81" spans="1:5">
      <c r="A81" s="1272">
        <f>'Operating Detail (8)'!A43</f>
        <v>0</v>
      </c>
      <c r="B81" s="1273"/>
      <c r="C81" s="518" t="e">
        <f t="array" ref="C81">INDEX('Operating Detail (8)'!$B43:$AE43,0,MATCH(1,('Operating Detail (8)'!$B$11:$AE$11="New")*('Operating Detail (8)'!$B$112:$AE$112='Budget Narrative (8)'!$G$2),0))</f>
        <v>#N/A</v>
      </c>
      <c r="D81" s="24"/>
      <c r="E81" s="480"/>
    </row>
    <row r="82" spans="1:5">
      <c r="A82" s="1272">
        <f>'Operating Detail (8)'!A44</f>
        <v>0</v>
      </c>
      <c r="B82" s="1273"/>
      <c r="C82" s="518" t="e">
        <f t="array" ref="C82">INDEX('Operating Detail (8)'!$B44:$AE44,0,MATCH(1,('Operating Detail (8)'!$B$11:$AE$11="New")*('Operating Detail (8)'!$B$112:$AE$112='Budget Narrative (8)'!$G$2),0))</f>
        <v>#N/A</v>
      </c>
      <c r="D82" s="24"/>
      <c r="E82" s="480"/>
    </row>
    <row r="83" spans="1:5">
      <c r="A83" s="1272">
        <f>'Operating Detail (8)'!A45</f>
        <v>0</v>
      </c>
      <c r="B83" s="1273"/>
      <c r="C83" s="518" t="e">
        <f t="array" ref="C83">INDEX('Operating Detail (8)'!$B45:$AE45,0,MATCH(1,('Operating Detail (8)'!$B$11:$AE$11="New")*('Operating Detail (8)'!$B$112:$AE$112='Budget Narrative (8)'!$G$2),0))</f>
        <v>#N/A</v>
      </c>
      <c r="D83" s="24"/>
      <c r="E83" s="480"/>
    </row>
    <row r="84" spans="1:5">
      <c r="A84" s="1272">
        <f>'Operating Detail (8)'!A46</f>
        <v>0</v>
      </c>
      <c r="B84" s="1273"/>
      <c r="C84" s="518" t="e">
        <f t="array" ref="C84">INDEX('Operating Detail (8)'!$B46:$AE46,0,MATCH(1,('Operating Detail (8)'!$B$11:$AE$11="New")*('Operating Detail (8)'!$B$112:$AE$112='Budget Narrative (8)'!$G$2),0))</f>
        <v>#N/A</v>
      </c>
      <c r="D84" s="24"/>
      <c r="E84" s="480"/>
    </row>
    <row r="85" spans="1:5">
      <c r="A85" s="1272">
        <f>'Operating Detail (8)'!A47</f>
        <v>0</v>
      </c>
      <c r="B85" s="1273"/>
      <c r="C85" s="518" t="e">
        <f t="array" ref="C85">INDEX('Operating Detail (8)'!$B47:$AE47,0,MATCH(1,('Operating Detail (8)'!$B$11:$AE$11="New")*('Operating Detail (8)'!$B$112:$AE$112='Budget Narrative (8)'!$G$2),0))</f>
        <v>#N/A</v>
      </c>
      <c r="D85" s="24"/>
      <c r="E85" s="480"/>
    </row>
    <row r="86" spans="1:5">
      <c r="A86" s="1272">
        <f>'Operating Detail (8)'!A48</f>
        <v>0</v>
      </c>
      <c r="B86" s="1273"/>
      <c r="C86" s="518" t="e">
        <f t="array" ref="C86">INDEX('Operating Detail (8)'!$B48:$AE48,0,MATCH(1,('Operating Detail (8)'!$B$11:$AE$11="New")*('Operating Detail (8)'!$B$112:$AE$112='Budget Narrative (8)'!$G$2),0))</f>
        <v>#N/A</v>
      </c>
      <c r="D86" s="24"/>
      <c r="E86" s="480"/>
    </row>
    <row r="87" spans="1:5">
      <c r="A87" s="1272">
        <f>'Operating Detail (8)'!A49</f>
        <v>0</v>
      </c>
      <c r="B87" s="1273"/>
      <c r="C87" s="518" t="e">
        <f t="array" ref="C87">INDEX('Operating Detail (8)'!$B49:$AE49,0,MATCH(1,('Operating Detail (8)'!$B$11:$AE$11="New")*('Operating Detail (8)'!$B$112:$AE$112='Budget Narrative (8)'!$G$2),0))</f>
        <v>#N/A</v>
      </c>
      <c r="D87" s="24"/>
      <c r="E87" s="480"/>
    </row>
    <row r="88" spans="1:5">
      <c r="A88" s="1272">
        <f>'Operating Detail (8)'!A50</f>
        <v>0</v>
      </c>
      <c r="B88" s="1273"/>
      <c r="C88" s="518" t="e">
        <f t="array" ref="C88">INDEX('Operating Detail (8)'!$B50:$AE50,0,MATCH(1,('Operating Detail (8)'!$B$11:$AE$11="New")*('Operating Detail (8)'!$B$112:$AE$112='Budget Narrative (8)'!$G$2),0))</f>
        <v>#N/A</v>
      </c>
      <c r="D88" s="15"/>
      <c r="E88" s="480"/>
    </row>
    <row r="89" spans="1:5">
      <c r="A89" s="1272">
        <f>'Operating Detail (8)'!A51</f>
        <v>0</v>
      </c>
      <c r="B89" s="1273"/>
      <c r="C89" s="518" t="e">
        <f t="array" ref="C89">INDEX('Operating Detail (8)'!$B51:$AE51,0,MATCH(1,('Operating Detail (8)'!$B$11:$AE$11="New")*('Operating Detail (8)'!$B$112:$AE$112='Budget Narrative (8)'!$G$2),0))</f>
        <v>#N/A</v>
      </c>
      <c r="D89" s="15"/>
      <c r="E89" s="480"/>
    </row>
    <row r="90" spans="1:5">
      <c r="A90" s="1272">
        <f>'Operating Detail (8)'!A52</f>
        <v>0</v>
      </c>
      <c r="B90" s="1273"/>
      <c r="C90" s="518" t="e">
        <f t="array" ref="C90">INDEX('Operating Detail (8)'!$B52:$AE52,0,MATCH(1,('Operating Detail (8)'!$B$11:$AE$11="New")*('Operating Detail (8)'!$B$112:$AE$112='Budget Narrative (8)'!$G$2),0))</f>
        <v>#N/A</v>
      </c>
      <c r="D90" s="15"/>
      <c r="E90" s="480"/>
    </row>
    <row r="91" spans="1:5">
      <c r="A91" s="1272">
        <f>'Operating Detail (8)'!A53</f>
        <v>0</v>
      </c>
      <c r="B91" s="1273"/>
      <c r="C91" s="518" t="e">
        <f t="array" ref="C91">INDEX('Operating Detail (8)'!$B53:$AE53,0,MATCH(1,('Operating Detail (8)'!$B$11:$AE$11="New")*('Operating Detail (8)'!$B$112:$AE$112='Budget Narrative (8)'!$G$2),0))</f>
        <v>#N/A</v>
      </c>
      <c r="D91" s="15"/>
      <c r="E91" s="480"/>
    </row>
    <row r="92" spans="1:5">
      <c r="A92" s="1272" t="str">
        <f>'Operating Detail (8)'!A54</f>
        <v>Subcontractors (First $25k Only)</v>
      </c>
      <c r="B92" s="1273"/>
      <c r="C92" s="518" t="e">
        <f t="array" ref="C92">INDEX('Operating Detail (8)'!$B54:$AE54,0,MATCH(1,('Operating Detail (8)'!$B$11:$AE$11="New")*('Operating Detail (8)'!$B$112:$AE$112='Budget Narrative (8)'!$G$2),0))</f>
        <v>#N/A</v>
      </c>
      <c r="D92" s="15"/>
      <c r="E92" s="480"/>
    </row>
    <row r="93" spans="1:5">
      <c r="A93" s="1272">
        <f>'Operating Detail (8)'!A55</f>
        <v>0</v>
      </c>
      <c r="B93" s="1273"/>
      <c r="C93" s="518" t="e">
        <f t="array" ref="C93">INDEX('Operating Detail (8)'!$B55:$AE55,0,MATCH(1,('Operating Detail (8)'!$B$11:$AE$11="New")*('Operating Detail (8)'!$B$112:$AE$112='Budget Narrative (8)'!$G$2),0))</f>
        <v>#N/A</v>
      </c>
      <c r="D93" s="15"/>
      <c r="E93" s="480"/>
    </row>
    <row r="94" spans="1:5">
      <c r="A94" s="1272">
        <f>'Operating Detail (8)'!A56</f>
        <v>0</v>
      </c>
      <c r="B94" s="1273"/>
      <c r="C94" s="518" t="e">
        <f t="array" ref="C94">INDEX('Operating Detail (8)'!$B56:$AE56,0,MATCH(1,('Operating Detail (8)'!$B$11:$AE$11="New")*('Operating Detail (8)'!$B$112:$AE$112='Budget Narrative (8)'!$G$2),0))</f>
        <v>#N/A</v>
      </c>
      <c r="D94" s="15"/>
      <c r="E94" s="480"/>
    </row>
    <row r="95" spans="1:5">
      <c r="A95" s="1272">
        <f>'Operating Detail (8)'!A57</f>
        <v>0</v>
      </c>
      <c r="B95" s="1273"/>
      <c r="C95" s="518" t="e">
        <f t="array" ref="C95">INDEX('Operating Detail (8)'!$B57:$AE57,0,MATCH(1,('Operating Detail (8)'!$B$11:$AE$11="New")*('Operating Detail (8)'!$B$112:$AE$112='Budget Narrative (8)'!$G$2),0))</f>
        <v>#N/A</v>
      </c>
      <c r="D95" s="15"/>
      <c r="E95" s="480"/>
    </row>
    <row r="96" spans="1:5">
      <c r="A96" s="1272">
        <f>'Operating Detail (8)'!A58</f>
        <v>0</v>
      </c>
      <c r="B96" s="1273"/>
      <c r="C96" s="518" t="e">
        <f t="array" ref="C96">INDEX('Operating Detail (8)'!$B58:$AE58,0,MATCH(1,('Operating Detail (8)'!$B$11:$AE$11="New")*('Operating Detail (8)'!$B$112:$AE$112='Budget Narrative (8)'!$G$2),0))</f>
        <v>#N/A</v>
      </c>
      <c r="D96" s="15"/>
      <c r="E96" s="480"/>
    </row>
    <row r="97" spans="1:5">
      <c r="A97" s="1272">
        <f>'Operating Detail (8)'!A59</f>
        <v>0</v>
      </c>
      <c r="B97" s="1273"/>
      <c r="C97" s="518" t="e">
        <f t="array" ref="C97">INDEX('Operating Detail (8)'!$B59:$AE59,0,MATCH(1,('Operating Detail (8)'!$B$11:$AE$11="New")*('Operating Detail (8)'!$B$112:$AE$112='Budget Narrative (8)'!$G$2),0))</f>
        <v>#N/A</v>
      </c>
      <c r="D97" s="15"/>
      <c r="E97" s="480"/>
    </row>
    <row r="98" spans="1:5">
      <c r="A98" s="1272">
        <f>'Operating Detail (8)'!A60</f>
        <v>0</v>
      </c>
      <c r="B98" s="1273"/>
      <c r="C98" s="518" t="e">
        <f t="array" ref="C98">INDEX('Operating Detail (8)'!$B60:$AE60,0,MATCH(1,('Operating Detail (8)'!$B$11:$AE$11="New")*('Operating Detail (8)'!$B$112:$AE$112='Budget Narrative (8)'!$G$2),0))</f>
        <v>#N/A</v>
      </c>
      <c r="D98" s="15"/>
      <c r="E98" s="480"/>
    </row>
    <row r="99" spans="1:5">
      <c r="A99" s="1272">
        <f>'Operating Detail (8)'!A61</f>
        <v>0</v>
      </c>
      <c r="B99" s="1273"/>
      <c r="C99" s="518" t="e">
        <f t="array" ref="C99">INDEX('Operating Detail (8)'!$B61:$AE61,0,MATCH(1,('Operating Detail (8)'!$B$11:$AE$11="New")*('Operating Detail (8)'!$B$112:$AE$112='Budget Narrative (8)'!$G$2),0))</f>
        <v>#N/A</v>
      </c>
      <c r="D99" s="15"/>
      <c r="E99" s="480"/>
    </row>
    <row r="100" spans="1:5">
      <c r="A100" s="1272">
        <f>'Operating Detail (8)'!A62</f>
        <v>0</v>
      </c>
      <c r="B100" s="1273"/>
      <c r="C100" s="518" t="e">
        <f t="array" ref="C100">INDEX('Operating Detail (8)'!$B62:$AE62,0,MATCH(1,('Operating Detail (8)'!$B$11:$AE$11="New")*('Operating Detail (8)'!$B$112:$AE$112='Budget Narrative (8)'!$G$2),0))</f>
        <v>#N/A</v>
      </c>
      <c r="D100" s="15"/>
      <c r="E100" s="480"/>
    </row>
    <row r="101" spans="1:5">
      <c r="A101" s="1272">
        <f>'Operating Detail (8)'!A63</f>
        <v>0</v>
      </c>
      <c r="B101" s="1273"/>
      <c r="C101" s="518" t="e">
        <f t="array" ref="C101">INDEX('Operating Detail (8)'!$B63:$AE63,0,MATCH(1,('Operating Detail (8)'!$B$11:$AE$11="New")*('Operating Detail (8)'!$B$112:$AE$112='Budget Narrative (8)'!$G$2),0))</f>
        <v>#N/A</v>
      </c>
      <c r="D101" s="15"/>
      <c r="E101" s="480"/>
    </row>
    <row r="102" spans="1:5">
      <c r="A102" s="1272">
        <f>'Operating Detail (8)'!A64</f>
        <v>0</v>
      </c>
      <c r="B102" s="1273"/>
      <c r="C102" s="518" t="e">
        <f t="array" ref="C102">INDEX('Operating Detail (8)'!$B64:$AE64,0,MATCH(1,('Operating Detail (8)'!$B$11:$AE$11="New")*('Operating Detail (8)'!$B$112:$AE$112='Budget Narrative (8)'!$G$2),0))</f>
        <v>#N/A</v>
      </c>
      <c r="D102" s="15"/>
      <c r="E102" s="480"/>
    </row>
    <row r="103" spans="1:5">
      <c r="A103" s="1272">
        <f>'Operating Detail (8)'!A65</f>
        <v>0</v>
      </c>
      <c r="B103" s="1273"/>
      <c r="C103" s="518" t="e">
        <f t="array" ref="C103">INDEX('Operating Detail (8)'!$B65:$AE65,0,MATCH(1,('Operating Detail (8)'!$B$11:$AE$11="New")*('Operating Detail (8)'!$B$112:$AE$112='Budget Narrative (8)'!$G$2),0))</f>
        <v>#N/A</v>
      </c>
      <c r="D103" s="15"/>
      <c r="E103" s="480"/>
    </row>
    <row r="104" spans="1:5">
      <c r="A104" s="1272">
        <f>'Operating Detail (8)'!A66</f>
        <v>0</v>
      </c>
      <c r="B104" s="1273"/>
      <c r="C104" s="518" t="e">
        <f t="array" ref="C104">INDEX('Operating Detail (8)'!$B66:$AE66,0,MATCH(1,('Operating Detail (8)'!$B$11:$AE$11="New")*('Operating Detail (8)'!$B$112:$AE$112='Budget Narrative (8)'!$G$2),0))</f>
        <v>#N/A</v>
      </c>
      <c r="D104" s="15"/>
      <c r="E104" s="480"/>
    </row>
    <row r="105" spans="1:5">
      <c r="A105" s="1288">
        <f>'Operating Detail (8)'!A67</f>
        <v>0</v>
      </c>
      <c r="B105" s="1289"/>
      <c r="C105" s="738"/>
      <c r="D105" s="414"/>
      <c r="E105" s="483"/>
    </row>
    <row r="106" spans="1:5">
      <c r="A106" s="1290" t="str">
        <f>'Operating Detail (8)'!A68</f>
        <v>TOTAL OPERATING EXPENSES</v>
      </c>
      <c r="B106" s="1291"/>
      <c r="C106" s="417" t="e">
        <f>SUM(C51:C105)</f>
        <v>#N/A</v>
      </c>
      <c r="D106" s="15"/>
      <c r="E106" s="480"/>
    </row>
    <row r="107" spans="1:5" ht="13.5" thickBot="1">
      <c r="A107" s="484" t="s">
        <v>241</v>
      </c>
      <c r="B107" s="485" t="e">
        <f t="array" ref="B107">INDEX('Summary (8)'!E25:AH25,0,MATCH(1,('Summary (8)'!$E$20:$AH$20="New")*('Summary (8)'!$E$74:$AH$74='Budget Narrative (8)'!$G$2),0))</f>
        <v>#N/A</v>
      </c>
      <c r="C107" s="486" t="e">
        <f t="array" ref="C107">INDEX('Summary (8)'!E26:AH26,0,MATCH(1,('Summary (8)'!$E$20:$AH$20="New")*('Summary (8)'!$E$74:$AH$74='Budget Narrative (8)'!$G$2),0))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(8)'!A71</f>
        <v>0</v>
      </c>
      <c r="B111" s="1273"/>
      <c r="C111" s="518" t="e">
        <f t="array" ref="C111">INDEX('Operating Detail (8)'!$B71:$AE71,0,MATCH(1,('Operating Detail (8)'!$B$11:$AE$11="New")*('Operating Detail (8)'!$B$112:$AE$112='Budget Narrative (8)'!$G$2),0))</f>
        <v>#N/A</v>
      </c>
      <c r="D111" s="24"/>
      <c r="E111" s="476"/>
    </row>
    <row r="112" spans="1:5">
      <c r="A112" s="1272">
        <f>'Operating Detail (8)'!A72</f>
        <v>0</v>
      </c>
      <c r="B112" s="1273"/>
      <c r="C112" s="518" t="e">
        <f t="array" ref="C112">INDEX('Operating Detail (8)'!$B72:$AE72,0,MATCH(1,('Operating Detail (8)'!$B$11:$AE$11="New")*('Operating Detail (8)'!$B$112:$AE$112='Budget Narrative (8)'!$G$2),0))</f>
        <v>#N/A</v>
      </c>
      <c r="D112" s="24"/>
      <c r="E112" s="477"/>
    </row>
    <row r="113" spans="1:5">
      <c r="A113" s="1272">
        <f>'Operating Detail (8)'!A73</f>
        <v>0</v>
      </c>
      <c r="B113" s="1273"/>
      <c r="C113" s="518" t="e">
        <f t="array" ref="C113">INDEX('Operating Detail (8)'!$B73:$AE73,0,MATCH(1,('Operating Detail (8)'!$B$11:$AE$11="New")*('Operating Detail (8)'!$B$112:$AE$112='Budget Narrative (8)'!$G$2),0))</f>
        <v>#N/A</v>
      </c>
      <c r="D113" s="24"/>
      <c r="E113" s="478"/>
    </row>
    <row r="114" spans="1:5">
      <c r="A114" s="1272">
        <f>'Operating Detail (8)'!A74</f>
        <v>0</v>
      </c>
      <c r="B114" s="1273"/>
      <c r="C114" s="518" t="e">
        <f t="array" ref="C114">INDEX('Operating Detail (8)'!$B74:$AE74,0,MATCH(1,('Operating Detail (8)'!$B$11:$AE$11="New")*('Operating Detail (8)'!$B$112:$AE$112='Budget Narrative (8)'!$G$2),0))</f>
        <v>#N/A</v>
      </c>
      <c r="D114" s="24"/>
      <c r="E114" s="478"/>
    </row>
    <row r="115" spans="1:5">
      <c r="A115" s="1272">
        <f>'Operating Detail (8)'!A75</f>
        <v>0</v>
      </c>
      <c r="B115" s="1273"/>
      <c r="C115" s="518" t="e">
        <f t="array" ref="C115">INDEX('Operating Detail (8)'!$B75:$AE75,0,MATCH(1,('Operating Detail (8)'!$B$11:$AE$11="New")*('Operating Detail (8)'!$B$112:$AE$112='Budget Narrative (8)'!$G$2),0))</f>
        <v>#N/A</v>
      </c>
      <c r="D115" s="24"/>
      <c r="E115" s="477"/>
    </row>
    <row r="116" spans="1:5">
      <c r="A116" s="1272">
        <f>'Operating Detail (8)'!A76</f>
        <v>0</v>
      </c>
      <c r="B116" s="1273"/>
      <c r="C116" s="518" t="e">
        <f t="array" ref="C116">INDEX('Operating Detail (8)'!$B76:$AE76,0,MATCH(1,('Operating Detail (8)'!$B$11:$AE$11="New")*('Operating Detail (8)'!$B$112:$AE$112='Budget Narrative (8)'!$G$2),0))</f>
        <v>#N/A</v>
      </c>
      <c r="D116" s="24"/>
      <c r="E116" s="477"/>
    </row>
    <row r="117" spans="1:5">
      <c r="A117" s="1272">
        <f>'Operating Detail (8)'!A77</f>
        <v>0</v>
      </c>
      <c r="B117" s="1273"/>
      <c r="C117" s="518" t="e">
        <f t="array" ref="C117">INDEX('Operating Detail (8)'!$B77:$AE77,0,MATCH(1,('Operating Detail (8)'!$B$11:$AE$11="New")*('Operating Detail (8)'!$B$112:$AE$112='Budget Narrative (8)'!$G$2),0))</f>
        <v>#N/A</v>
      </c>
      <c r="D117" s="24"/>
      <c r="E117" s="477"/>
    </row>
    <row r="118" spans="1:5">
      <c r="A118" s="1272">
        <f>'Operating Detail (8)'!A78</f>
        <v>0</v>
      </c>
      <c r="B118" s="1273"/>
      <c r="C118" s="518" t="e">
        <f t="array" ref="C118">INDEX('Operating Detail (8)'!$B78:$AE78,0,MATCH(1,('Operating Detail (8)'!$B$11:$AE$11="New")*('Operating Detail (8)'!$B$112:$AE$112='Budget Narrative (8)'!$G$2),0))</f>
        <v>#N/A</v>
      </c>
      <c r="D118" s="24"/>
      <c r="E118" s="477"/>
    </row>
    <row r="119" spans="1:5">
      <c r="A119" s="1272">
        <f>'Operating Detail (8)'!A79</f>
        <v>0</v>
      </c>
      <c r="B119" s="1273"/>
      <c r="C119" s="518" t="e">
        <f t="array" ref="C119">INDEX('Operating Detail (8)'!$B79:$AE79,0,MATCH(1,('Operating Detail (8)'!$B$11:$AE$11="New")*('Operating Detail (8)'!$B$112:$AE$112='Budget Narrative (8)'!$G$2),0))</f>
        <v>#N/A</v>
      </c>
      <c r="E119" s="479"/>
    </row>
    <row r="120" spans="1:5">
      <c r="A120" s="1272">
        <f>'Operating Detail (8)'!A80</f>
        <v>0</v>
      </c>
      <c r="B120" s="1273"/>
      <c r="C120" s="518" t="e">
        <f t="array" ref="C120">INDEX('Operating Detail (8)'!$B80:$AE80,0,MATCH(1,('Operating Detail (8)'!$B$11:$AE$11="New")*('Operating Detail (8)'!$B$112:$AE$112='Budget Narrative (8)'!$G$2),0))</f>
        <v>#N/A</v>
      </c>
      <c r="E120" s="479"/>
    </row>
    <row r="121" spans="1:5">
      <c r="A121" s="1272">
        <f>'Operating Detail (8)'!A81</f>
        <v>0</v>
      </c>
      <c r="B121" s="1273"/>
      <c r="C121" s="518" t="e">
        <f t="array" ref="C121">INDEX('Operating Detail (8)'!$B81:$AE81,0,MATCH(1,('Operating Detail (8)'!$B$11:$AE$11="New")*('Operating Detail (8)'!$B$112:$AE$112='Budget Narrative (8)'!$G$2),0))</f>
        <v>#N/A</v>
      </c>
      <c r="E121" s="479"/>
    </row>
    <row r="122" spans="1:5">
      <c r="A122" s="1272">
        <f>'Operating Detail (8)'!A82</f>
        <v>0</v>
      </c>
      <c r="B122" s="1273"/>
      <c r="C122" s="518" t="e">
        <f t="array" ref="C122">INDEX('Operating Detail (8)'!$B82:$AE82,0,MATCH(1,('Operating Detail (8)'!$B$11:$AE$11="New")*('Operating Detail (8)'!$B$112:$AE$112='Budget Narrative (8)'!$G$2),0))</f>
        <v>#N/A</v>
      </c>
      <c r="E122" s="479"/>
    </row>
    <row r="123" spans="1:5">
      <c r="A123" s="1272"/>
      <c r="B123" s="1273"/>
      <c r="C123" s="518"/>
      <c r="E123" s="479"/>
    </row>
    <row r="124" spans="1:5" ht="12.95" thickBot="1">
      <c r="A124" s="1278" t="str">
        <f>'Operating Detail (8)'!A84</f>
        <v>TOTAL OTHER EXPENSES</v>
      </c>
      <c r="B124" s="1279"/>
      <c r="C124" s="486" t="e">
        <f>SUM(C111:C122)</f>
        <v>#N/A</v>
      </c>
      <c r="D124" s="487"/>
      <c r="E124" s="489"/>
    </row>
    <row r="125" spans="1:5">
      <c r="A125" s="1273">
        <f>'Operating Detail (8)'!A85</f>
        <v>0</v>
      </c>
      <c r="B125" s="1273"/>
      <c r="C125" s="518"/>
      <c r="E125" s="906"/>
    </row>
    <row r="126" spans="1:5" ht="12.95" thickBot="1">
      <c r="A126" s="903"/>
      <c r="B126" s="903"/>
      <c r="C126" s="518"/>
      <c r="E126" s="906"/>
    </row>
    <row r="127" spans="1:5" ht="12.75" customHeight="1">
      <c r="A127" s="1285" t="str">
        <f>'Operating Detail (8)'!A86</f>
        <v>Capital Expenses</v>
      </c>
      <c r="B127" s="1286"/>
      <c r="C127" s="466" t="s">
        <v>242</v>
      </c>
      <c r="D127" s="465" t="s">
        <v>234</v>
      </c>
      <c r="E127" s="467" t="s">
        <v>235</v>
      </c>
    </row>
    <row r="128" spans="1:5">
      <c r="A128" s="1272">
        <f>'Operating Detail (8)'!A87</f>
        <v>0</v>
      </c>
      <c r="B128" s="1273"/>
      <c r="C128" s="518" t="e">
        <f t="array" ref="C128">INDEX('Operating Detail (8)'!$B87:$AE87,0,MATCH(1,('Operating Detail (8)'!$B$11:$AE$11="New")*('Operating Detail (8)'!$B$112:$AE$112='Budget Narrative (8)'!$G$2),0))</f>
        <v>#N/A</v>
      </c>
      <c r="E128" s="479"/>
    </row>
    <row r="129" spans="1:5">
      <c r="A129" s="1272">
        <f>'Operating Detail (8)'!A88</f>
        <v>0</v>
      </c>
      <c r="B129" s="1273"/>
      <c r="C129" s="518" t="e">
        <f t="array" ref="C129">INDEX('Operating Detail (8)'!$B88:$AE88,0,MATCH(1,('Operating Detail (8)'!$B$11:$AE$11="New")*('Operating Detail (8)'!$B$112:$AE$112='Budget Narrative (8)'!$G$2),0))</f>
        <v>#N/A</v>
      </c>
      <c r="E129" s="479"/>
    </row>
    <row r="130" spans="1:5">
      <c r="A130" s="1272">
        <f>'Operating Detail (8)'!A89</f>
        <v>0</v>
      </c>
      <c r="B130" s="1273"/>
      <c r="C130" s="518" t="e">
        <f t="array" ref="C130">INDEX('Operating Detail (8)'!$B89:$AE89,0,MATCH(1,('Operating Detail (8)'!$B$11:$AE$11="New")*('Operating Detail (8)'!$B$112:$AE$112='Budget Narrative (8)'!$G$2),0))</f>
        <v>#N/A</v>
      </c>
      <c r="E130" s="479"/>
    </row>
    <row r="131" spans="1:5">
      <c r="A131" s="1272">
        <f>'Operating Detail (8)'!A90</f>
        <v>0</v>
      </c>
      <c r="B131" s="1273"/>
      <c r="C131" s="518" t="e">
        <f t="array" ref="C131">INDEX('Operating Detail (8)'!$B90:$AE90,0,MATCH(1,('Operating Detail (8)'!$B$11:$AE$11="New")*('Operating Detail (8)'!$B$112:$AE$112='Budget Narrative (8)'!$G$2),0))</f>
        <v>#N/A</v>
      </c>
      <c r="E131" s="479"/>
    </row>
    <row r="132" spans="1:5">
      <c r="A132" s="1272">
        <f>'Operating Detail (8)'!A91</f>
        <v>0</v>
      </c>
      <c r="B132" s="1273"/>
      <c r="C132" s="518" t="e">
        <f t="array" ref="C132">INDEX('Operating Detail (8)'!$B91:$AE91,0,MATCH(1,('Operating Detail (8)'!$B$11:$AE$11="New")*('Operating Detail (8)'!$B$112:$AE$112='Budget Narrative (8)'!$G$2),0))</f>
        <v>#N/A</v>
      </c>
      <c r="E132" s="479"/>
    </row>
    <row r="133" spans="1:5">
      <c r="A133" s="1272">
        <f>'Operating Detail (8)'!A92</f>
        <v>0</v>
      </c>
      <c r="B133" s="1273"/>
      <c r="C133" s="518" t="e">
        <f t="array" ref="C133">INDEX('Operating Detail (8)'!$B92:$AE92,0,MATCH(1,('Operating Detail (8)'!$B$11:$AE$11="New")*('Operating Detail (8)'!$B$112:$AE$112='Budget Narrative (8)'!$G$2),0))</f>
        <v>#N/A</v>
      </c>
      <c r="E133" s="479"/>
    </row>
    <row r="134" spans="1:5">
      <c r="A134" s="1272">
        <f>'Operating Detail (8)'!A93</f>
        <v>0</v>
      </c>
      <c r="B134" s="1273"/>
      <c r="C134" s="518" t="e">
        <f t="array" ref="C134">INDEX('Operating Detail (8)'!$B93:$AE93,0,MATCH(1,('Operating Detail (8)'!$B$11:$AE$11="New")*('Operating Detail (8)'!$B$112:$AE$112='Budget Narrative (8)'!$G$2),0))</f>
        <v>#N/A</v>
      </c>
      <c r="E134" s="479"/>
    </row>
    <row r="135" spans="1:5">
      <c r="A135" s="1272">
        <f>'Operating Detail (8)'!A94</f>
        <v>0</v>
      </c>
      <c r="B135" s="1273"/>
      <c r="C135" s="518"/>
      <c r="E135" s="479"/>
    </row>
    <row r="136" spans="1:5" ht="12.95" thickBot="1">
      <c r="A136" s="1278" t="str">
        <f>'Operating Detail (8)'!A95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95">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(8)'!$E29:$AH29,0,MATCH(1,('Summary (8)'!$E20:$AH20="New")*('Summary (8)'!$E74:$AH74='Budget Narrative (8)'!$G$2),0))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27.95">
      <c r="A186" s="1280"/>
      <c r="B186" s="1280"/>
      <c r="C186" s="1280"/>
      <c r="D186" s="736" t="s">
        <v>263</v>
      </c>
      <c r="E186" s="1261" t="s">
        <v>279</v>
      </c>
      <c r="F186" s="1262"/>
      <c r="G186" s="1257"/>
      <c r="H186" s="1257"/>
      <c r="I186" s="1257"/>
    </row>
    <row r="187" spans="1:9" ht="27.95">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(8)'!A151</f>
        <v>0</v>
      </c>
      <c r="B192" s="1273"/>
      <c r="C192" s="518"/>
      <c r="E192" s="906"/>
      <c r="F192" s="906"/>
      <c r="G192" s="906"/>
      <c r="H192" s="906"/>
      <c r="I192" s="906"/>
    </row>
    <row r="193" spans="1:2">
      <c r="A193" s="1273">
        <f>'Operating Detail (8)'!A152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54:B54"/>
    <mergeCell ref="A55:B55"/>
    <mergeCell ref="A56:B56"/>
    <mergeCell ref="A57:B57"/>
    <mergeCell ref="A58:B58"/>
    <mergeCell ref="A59:B59"/>
    <mergeCell ref="B1:C1"/>
    <mergeCell ref="B2:C2"/>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2:B102"/>
    <mergeCell ref="A103:B103"/>
    <mergeCell ref="A104:B104"/>
    <mergeCell ref="A105:B105"/>
    <mergeCell ref="A106:B106"/>
    <mergeCell ref="A110:B110"/>
    <mergeCell ref="A96:B96"/>
    <mergeCell ref="A97:B97"/>
    <mergeCell ref="A98:B98"/>
    <mergeCell ref="A99:B99"/>
    <mergeCell ref="A100:B100"/>
    <mergeCell ref="A101:B101"/>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92:B192"/>
    <mergeCell ref="A193:B193"/>
    <mergeCell ref="A194:B194"/>
    <mergeCell ref="A195:B195"/>
    <mergeCell ref="A175:C187"/>
    <mergeCell ref="A188:C188"/>
    <mergeCell ref="A172:B172"/>
    <mergeCell ref="A173:I173"/>
    <mergeCell ref="A174:C174"/>
    <mergeCell ref="E174:F174"/>
    <mergeCell ref="G174:I174"/>
    <mergeCell ref="E175:F175"/>
    <mergeCell ref="G175:I183"/>
    <mergeCell ref="E176:F176"/>
    <mergeCell ref="E177:F177"/>
    <mergeCell ref="E178:F178"/>
    <mergeCell ref="E179:F179"/>
    <mergeCell ref="E180:F180"/>
    <mergeCell ref="E181:F181"/>
    <mergeCell ref="E188:F188"/>
    <mergeCell ref="G188:I188"/>
    <mergeCell ref="A189:C189"/>
    <mergeCell ref="E189:F189"/>
    <mergeCell ref="G189:I189"/>
    <mergeCell ref="A202:B202"/>
    <mergeCell ref="A203:B203"/>
    <mergeCell ref="A204:B204"/>
    <mergeCell ref="A196:B196"/>
    <mergeCell ref="A197:B197"/>
    <mergeCell ref="A198:B198"/>
    <mergeCell ref="A199:B199"/>
    <mergeCell ref="A200:B200"/>
    <mergeCell ref="A201:B201"/>
    <mergeCell ref="A190:I190"/>
    <mergeCell ref="A191:I191"/>
    <mergeCell ref="E182:F182"/>
    <mergeCell ref="E183:F183"/>
    <mergeCell ref="E184:F184"/>
    <mergeCell ref="G184:I184"/>
    <mergeCell ref="E185:F185"/>
    <mergeCell ref="G185:I185"/>
    <mergeCell ref="E186:F186"/>
    <mergeCell ref="G186:I186"/>
    <mergeCell ref="E187:F187"/>
    <mergeCell ref="G187:I187"/>
  </mergeCells>
  <conditionalFormatting sqref="B2">
    <cfRule type="containsBlanks" dxfId="40" priority="8">
      <formula>LEN(TRIM(B2))=0</formula>
    </cfRule>
  </conditionalFormatting>
  <conditionalFormatting sqref="B4:F45 C51:E105 C111:E122 C128:E134">
    <cfRule type="expression" dxfId="39" priority="9">
      <formula>$C4=0</formula>
    </cfRule>
  </conditionalFormatting>
  <conditionalFormatting sqref="C106">
    <cfRule type="expression" dxfId="38" priority="7">
      <formula>$A106=0</formula>
    </cfRule>
  </conditionalFormatting>
  <conditionalFormatting sqref="C124">
    <cfRule type="expression" dxfId="37" priority="6">
      <formula>$A124=0</formula>
    </cfRule>
  </conditionalFormatting>
  <conditionalFormatting sqref="C136">
    <cfRule type="expression" dxfId="36" priority="5">
      <formula>$A136=0</formula>
    </cfRule>
  </conditionalFormatting>
  <conditionalFormatting sqref="C170">
    <cfRule type="expression" dxfId="35" priority="2">
      <formula>$C170=0</formula>
    </cfRule>
  </conditionalFormatting>
  <conditionalFormatting sqref="C171">
    <cfRule type="cellIs" dxfId="34" priority="1" operator="notBetween">
      <formula>-2</formula>
      <formula>2</formula>
    </cfRule>
  </conditionalFormatting>
  <conditionalFormatting sqref="C140:E168">
    <cfRule type="expression" dxfId="33" priority="3">
      <formula>$C140=0</formula>
    </cfRule>
  </conditionalFormatting>
  <conditionalFormatting sqref="D140:E168">
    <cfRule type="containsBlanks" dxfId="32" priority="4">
      <formula>LEN(TRIM(D140))=0</formula>
    </cfRule>
  </conditionalFormatting>
  <conditionalFormatting sqref="D4:F45 D51:E104 D111:E122 D128:E134">
    <cfRule type="containsBlanks" dxfId="31" priority="10">
      <formula>LEN(TRIM(D4))=0</formula>
    </cfRule>
  </conditionalFormatting>
  <hyperlinks>
    <hyperlink ref="A191" r:id="rId1" xr:uid="{00000000-0004-0000-2200-000000000000}"/>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200-000000000000}">
          <x14:formula1>
            <xm:f>'Dropdown Lists'!$E$2:$E$17</xm:f>
          </x14:formula1>
          <xm:sqref>B2:C2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EA8F7-5EF5-4921-A194-41B37C09CFB9}">
  <dimension ref="A1:F3"/>
  <sheetViews>
    <sheetView workbookViewId="0">
      <selection activeCell="J14" sqref="J14"/>
    </sheetView>
  </sheetViews>
  <sheetFormatPr defaultRowHeight="12.6"/>
  <cols>
    <col min="1" max="1" width="19.85546875" style="98" customWidth="1"/>
    <col min="2" max="2" width="14.140625" customWidth="1"/>
    <col min="3" max="4" width="18.140625" customWidth="1"/>
    <col min="5" max="5" width="17.7109375" customWidth="1"/>
    <col min="6" max="6" width="74.140625" style="32" customWidth="1"/>
  </cols>
  <sheetData>
    <row r="1" spans="1:6" ht="15.6">
      <c r="A1" s="862" t="s">
        <v>128</v>
      </c>
    </row>
    <row r="3" spans="1:6" s="32" customFormat="1" ht="26.1">
      <c r="A3" s="863" t="s">
        <v>129</v>
      </c>
      <c r="B3" s="864" t="s">
        <v>130</v>
      </c>
      <c r="C3" s="864" t="s">
        <v>131</v>
      </c>
      <c r="D3" s="864" t="s">
        <v>132</v>
      </c>
      <c r="E3" s="864" t="s">
        <v>133</v>
      </c>
      <c r="F3" s="864" t="s">
        <v>134</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8FFEF-01D3-42FD-8CC0-7BBC09168871}">
  <sheetPr>
    <tabColor rgb="FF002060"/>
    <pageSetUpPr fitToPage="1"/>
  </sheetPr>
  <dimension ref="A1:AK79"/>
  <sheetViews>
    <sheetView showGridLines="0" topLeftCell="A16" zoomScaleNormal="100" workbookViewId="0">
      <pane xSplit="4" topLeftCell="E1" activePane="topRight" state="frozen"/>
      <selection pane="topRight" activeCell="C20" sqref="C20"/>
      <selection activeCell="C20" sqref="C20"/>
    </sheetView>
  </sheetViews>
  <sheetFormatPr defaultColWidth="11.42578125" defaultRowHeight="15.6"/>
  <cols>
    <col min="1" max="1" width="18" style="113" customWidth="1"/>
    <col min="2" max="3" width="15.42578125" style="113" customWidth="1"/>
    <col min="4" max="4" width="10.140625" style="113" customWidth="1"/>
    <col min="5" max="7" width="16.5703125" style="113" customWidth="1"/>
    <col min="8" max="9" width="16.5703125" style="113" hidden="1" customWidth="1"/>
    <col min="10" max="10" width="16.5703125" style="113" customWidth="1"/>
    <col min="11" max="12" width="16.5703125" style="113" hidden="1" customWidth="1"/>
    <col min="13" max="13" width="16.5703125" style="113" customWidth="1"/>
    <col min="14" max="15" width="16.5703125" style="113" hidden="1" customWidth="1"/>
    <col min="16" max="16" width="16.5703125" style="113" customWidth="1"/>
    <col min="17" max="18" width="16.5703125" style="113" hidden="1" customWidth="1"/>
    <col min="19" max="19" width="16.5703125" style="113" customWidth="1"/>
    <col min="20" max="21" width="16.5703125" style="113" hidden="1" customWidth="1"/>
    <col min="22" max="22" width="16.5703125" style="113" customWidth="1"/>
    <col min="23" max="24" width="16.5703125" style="113" hidden="1" customWidth="1"/>
    <col min="25" max="25" width="16.5703125" style="113" customWidth="1"/>
    <col min="26" max="27" width="16.5703125" style="113" hidden="1" customWidth="1"/>
    <col min="28" max="28" width="16.5703125" style="113" customWidth="1"/>
    <col min="29" max="30" width="16.5703125" style="113" hidden="1" customWidth="1"/>
    <col min="31" max="31" width="16.5703125" style="113" customWidth="1"/>
    <col min="32" max="33" width="16.5703125" style="113" hidden="1" customWidth="1"/>
    <col min="34" max="34" width="16.5703125" style="113" customWidth="1"/>
    <col min="35" max="36" width="16.5703125" style="113" hidden="1" customWidth="1"/>
    <col min="37"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f>'Summary (1)'!C10</f>
        <v>0</v>
      </c>
      <c r="D10" s="1063">
        <f>'Summary (1)'!D10</f>
        <v>0</v>
      </c>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365"/>
      <c r="C12" s="1366"/>
      <c r="D12" s="1367"/>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441" t="s">
        <v>159</v>
      </c>
      <c r="D13" s="436"/>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ht="18.75" customHeight="1">
      <c r="A14" s="115" t="s">
        <v>160</v>
      </c>
      <c r="B14" s="561">
        <f>AI41</f>
        <v>0</v>
      </c>
      <c r="C14" s="561">
        <f>AK41</f>
        <v>0</v>
      </c>
      <c r="D14" s="1080">
        <f>'Summary (1)'!D13:D16</f>
        <v>0</v>
      </c>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s="112" customFormat="1" ht="18.75" customHeight="1" thickBot="1">
      <c r="A15" s="115" t="s">
        <v>161</v>
      </c>
      <c r="B15" s="562">
        <f>'Summary (All Budgets)'!B15</f>
        <v>-749110</v>
      </c>
      <c r="C15" s="562">
        <f>'Summary (All Budgets)'!C15</f>
        <v>149822</v>
      </c>
      <c r="D15" s="1080"/>
      <c r="F15" s="255" t="str">
        <f>IF((AND(F72&gt;$D$5,F72&lt;=$D$6)),"EXTENSION YEAR"," ")</f>
        <v xml:space="preserve"> </v>
      </c>
      <c r="G15" s="255"/>
      <c r="H15" s="255"/>
      <c r="I15" s="255" t="str">
        <f>IF((AND(I72&gt;$D$5,I72&lt;=$D$6)),"EXTENSION YEAR"," ")</f>
        <v xml:space="preserve"> </v>
      </c>
      <c r="J15" s="255"/>
      <c r="K15" s="255"/>
      <c r="L15" s="255" t="str">
        <f>IF((AND(L72&gt;$D$5,L72&lt;=$D$6)),"EXTENSION YEAR"," ")</f>
        <v xml:space="preserve"> </v>
      </c>
      <c r="M15" s="255"/>
      <c r="N15" s="255"/>
      <c r="O15" s="255" t="str">
        <f>IF((AND(O72&gt;$D$5,O72&lt;=$D$6)),"EXTENSION YEAR"," ")</f>
        <v xml:space="preserve"> </v>
      </c>
      <c r="P15" s="255"/>
      <c r="Q15" s="255"/>
      <c r="R15" s="255" t="str">
        <f>IF((AND(R72&gt;$D$5,R72&lt;=$D$6)),"EXTENSION YEAR"," ")</f>
        <v xml:space="preserve"> </v>
      </c>
      <c r="S15" s="255"/>
      <c r="T15" s="255"/>
      <c r="U15" s="255" t="str">
        <f>IF((AND(U72&gt;$D$5,U72&lt;=$D$6)),"EXTENSION YEAR"," ")</f>
        <v xml:space="preserve"> </v>
      </c>
      <c r="V15" s="255"/>
      <c r="W15" s="255"/>
      <c r="X15" s="255" t="str">
        <f>IF((AND(X72&gt;$D$5,X72&lt;=$D$6)),"EXTENSION YEAR"," ")</f>
        <v xml:space="preserve"> </v>
      </c>
      <c r="Y15" s="255"/>
      <c r="Z15" s="255"/>
      <c r="AA15" s="255" t="str">
        <f>IF((AND(AA72&gt;$D$5,AA72&lt;=$D$6)),"EXTENSION YEAR"," ")</f>
        <v xml:space="preserve"> </v>
      </c>
      <c r="AB15" s="255"/>
      <c r="AC15" s="255"/>
      <c r="AD15" s="255" t="str">
        <f>IF((AND(AD72&gt;$D$5,AD72&lt;=$D$6)),"EXTENSION YEAR"," ")</f>
        <v xml:space="preserve"> </v>
      </c>
      <c r="AE15" s="255"/>
      <c r="AF15" s="255"/>
      <c r="AG15" s="255" t="str">
        <f>IF((AND(AG72&gt;$D$5,AG72&lt;=$D$6)),"EXTENSION YEAR"," ")</f>
        <v xml:space="preserve"> </v>
      </c>
      <c r="AH15" s="255"/>
      <c r="AI15" s="255"/>
      <c r="AJ15" s="255"/>
      <c r="AK15" s="255"/>
    </row>
    <row r="16" spans="1:37" s="202" customFormat="1" ht="18.75" customHeight="1">
      <c r="A16" s="438" t="s">
        <v>162</v>
      </c>
      <c r="B16" s="562">
        <f>'Summary (1)'!B16</f>
        <v>0</v>
      </c>
      <c r="C16" s="562">
        <f>'Summary (All Budgets)'!C16</f>
        <v>898932</v>
      </c>
      <c r="D16" s="1080"/>
      <c r="E16" s="952" t="s">
        <v>282</v>
      </c>
      <c r="F16" s="952"/>
      <c r="G16" s="1370"/>
      <c r="H16" s="955" t="s">
        <v>283</v>
      </c>
      <c r="I16" s="955"/>
      <c r="J16" s="956"/>
      <c r="K16" s="958" t="s">
        <v>284</v>
      </c>
      <c r="L16" s="958"/>
      <c r="M16" s="958"/>
      <c r="N16" s="960" t="s">
        <v>285</v>
      </c>
      <c r="O16" s="961"/>
      <c r="P16" s="962"/>
      <c r="Q16" s="963" t="s">
        <v>286</v>
      </c>
      <c r="R16" s="964"/>
      <c r="S16" s="965"/>
      <c r="T16" s="966" t="s">
        <v>287</v>
      </c>
      <c r="U16" s="966"/>
      <c r="V16" s="966"/>
      <c r="W16" s="922" t="s">
        <v>288</v>
      </c>
      <c r="X16" s="923"/>
      <c r="Y16" s="924"/>
      <c r="Z16" s="925" t="s">
        <v>289</v>
      </c>
      <c r="AA16" s="926"/>
      <c r="AB16" s="927"/>
      <c r="AC16" s="931" t="s">
        <v>290</v>
      </c>
      <c r="AD16" s="932"/>
      <c r="AE16" s="933"/>
      <c r="AF16" s="934" t="s">
        <v>291</v>
      </c>
      <c r="AG16" s="935"/>
      <c r="AH16" s="936"/>
      <c r="AI16" s="1077" t="s">
        <v>292</v>
      </c>
      <c r="AJ16" s="1077"/>
      <c r="AK16" s="1078"/>
    </row>
    <row r="17" spans="1:37" s="226" customFormat="1" ht="38.25" customHeight="1">
      <c r="A17" s="492"/>
      <c r="B17" s="1071"/>
      <c r="C17" s="1071"/>
      <c r="D17" s="1071"/>
      <c r="E17" s="491" t="str">
        <f>IF($D$6&gt;=E72,CONCATENATE(TEXT(E73,"m/d/yyyy")," - ",TEXT(E74,"m/d/yyyy")),"N/A")</f>
        <v>3/1/2025 - 6/30/2025</v>
      </c>
      <c r="F17" s="203" t="s">
        <v>293</v>
      </c>
      <c r="G17" s="203" t="s">
        <v>294</v>
      </c>
      <c r="H17" s="205" t="str">
        <f t="shared" ref="H17:AG17" si="0">IF($D$6&gt;=H72,CONCATENATE(TEXT(H73,"m/d/yyyy")," - ",TEXT(H74,"m/d/yyyy")),"N/A")</f>
        <v>7/1/2025 - 6/30/2026</v>
      </c>
      <c r="I17" s="205" t="str">
        <f t="shared" si="0"/>
        <v>7/1/2025 - 6/30/2026</v>
      </c>
      <c r="J17" s="206"/>
      <c r="K17" s="300" t="str">
        <f t="shared" si="0"/>
        <v>N/A</v>
      </c>
      <c r="L17" s="207" t="str">
        <f t="shared" si="0"/>
        <v>N/A</v>
      </c>
      <c r="M17" s="208"/>
      <c r="N17" s="209" t="str">
        <f t="shared" si="0"/>
        <v>N/A</v>
      </c>
      <c r="O17" s="210" t="str">
        <f t="shared" si="0"/>
        <v>N/A</v>
      </c>
      <c r="P17" s="310"/>
      <c r="Q17" s="211" t="str">
        <f t="shared" si="0"/>
        <v>N/A</v>
      </c>
      <c r="R17" s="212" t="str">
        <f t="shared" si="0"/>
        <v>N/A</v>
      </c>
      <c r="S17" s="313"/>
      <c r="T17" s="311" t="str">
        <f t="shared" si="0"/>
        <v>N/A</v>
      </c>
      <c r="U17" s="213" t="str">
        <f t="shared" si="0"/>
        <v>N/A</v>
      </c>
      <c r="V17" s="214"/>
      <c r="W17" s="215" t="str">
        <f t="shared" si="0"/>
        <v>N/A</v>
      </c>
      <c r="X17" s="216" t="str">
        <f t="shared" si="0"/>
        <v>N/A</v>
      </c>
      <c r="Y17" s="315"/>
      <c r="Z17" s="217" t="str">
        <f t="shared" si="0"/>
        <v>N/A</v>
      </c>
      <c r="AA17" s="218" t="str">
        <f t="shared" si="0"/>
        <v>N/A</v>
      </c>
      <c r="AB17" s="316"/>
      <c r="AC17" s="219" t="str">
        <f t="shared" si="0"/>
        <v>N/A</v>
      </c>
      <c r="AD17" s="220" t="str">
        <f t="shared" si="0"/>
        <v>N/A</v>
      </c>
      <c r="AE17" s="317"/>
      <c r="AF17" s="221" t="str">
        <f t="shared" si="0"/>
        <v>N/A</v>
      </c>
      <c r="AG17" s="222" t="str">
        <f t="shared" si="0"/>
        <v>N/A</v>
      </c>
      <c r="AH17" s="223"/>
      <c r="AI17" s="318" t="str">
        <f>CONCATENATE(AI78," - ",AI79)</f>
        <v>3/1/2025 - 6/30/2026</v>
      </c>
      <c r="AJ17" s="224" t="str">
        <f>CONCATENATE(AJ78," - ",AJ79)</f>
        <v>3/1/2025 - 6/30/2026</v>
      </c>
      <c r="AK17" s="225" t="str">
        <f>CONCATENATE(AK78," - ",AK79)</f>
        <v>3/1/2025 - 6/30/2026</v>
      </c>
    </row>
    <row r="18" spans="1:37" s="226" customFormat="1" ht="38.25" customHeight="1">
      <c r="A18" s="492"/>
      <c r="B18" s="888"/>
      <c r="C18" s="888"/>
      <c r="D18" s="888"/>
      <c r="E18" s="491"/>
      <c r="F18" s="203"/>
      <c r="G18" s="203" t="s">
        <v>117</v>
      </c>
      <c r="H18" s="205"/>
      <c r="I18" s="205"/>
      <c r="J18" s="206"/>
      <c r="K18" s="300"/>
      <c r="L18" s="207"/>
      <c r="M18" s="208"/>
      <c r="N18" s="209"/>
      <c r="O18" s="210"/>
      <c r="P18" s="310"/>
      <c r="Q18" s="211"/>
      <c r="R18" s="212"/>
      <c r="S18" s="313"/>
      <c r="T18" s="311"/>
      <c r="U18" s="213"/>
      <c r="V18" s="214"/>
      <c r="W18" s="215"/>
      <c r="X18" s="216"/>
      <c r="Y18" s="315"/>
      <c r="Z18" s="217"/>
      <c r="AA18" s="218"/>
      <c r="AB18" s="316"/>
      <c r="AC18" s="219"/>
      <c r="AD18" s="220"/>
      <c r="AE18" s="317"/>
      <c r="AF18" s="221"/>
      <c r="AG18" s="222"/>
      <c r="AH18" s="223"/>
      <c r="AI18" s="318"/>
      <c r="AJ18" s="224"/>
      <c r="AK18" s="225"/>
    </row>
    <row r="19" spans="1:37" s="227" customFormat="1">
      <c r="D19" s="227" t="s">
        <v>295</v>
      </c>
      <c r="E19" s="228" t="str">
        <f>IF(B10="New Agreement","","Current/Actuals")</f>
        <v/>
      </c>
      <c r="F19" s="229" t="str">
        <f>IF(B10="","",VLOOKUP(B10,'Dropdown Lists'!C:D,2,FALSE))</f>
        <v xml:space="preserve"> </v>
      </c>
      <c r="G19" s="799">
        <v>1</v>
      </c>
      <c r="H19" s="798" t="str">
        <f>$E$19</f>
        <v/>
      </c>
      <c r="I19" s="231" t="str">
        <f>$F$19</f>
        <v xml:space="preserve"> </v>
      </c>
      <c r="J19" s="817">
        <f>J18-J17</f>
        <v>0</v>
      </c>
      <c r="K19" s="817" t="e">
        <f t="shared" ref="K19:M19" si="1">K18-K17</f>
        <v>#VALUE!</v>
      </c>
      <c r="L19" s="817" t="e">
        <f t="shared" si="1"/>
        <v>#VALUE!</v>
      </c>
      <c r="M19" s="817">
        <f t="shared" si="1"/>
        <v>0</v>
      </c>
      <c r="N19" s="817" t="e">
        <f t="shared" ref="N19" si="2">N18-N17</f>
        <v>#VALUE!</v>
      </c>
      <c r="O19" s="817" t="e">
        <f t="shared" ref="O19" si="3">O18-O17</f>
        <v>#VALUE!</v>
      </c>
      <c r="P19" s="817">
        <f t="shared" ref="P19" si="4">P18-P17</f>
        <v>0</v>
      </c>
      <c r="Q19" s="817" t="e">
        <f t="shared" ref="Q19" si="5">Q18-Q17</f>
        <v>#VALUE!</v>
      </c>
      <c r="R19" s="817" t="e">
        <f t="shared" ref="R19" si="6">R18-R17</f>
        <v>#VALUE!</v>
      </c>
      <c r="S19" s="817">
        <f t="shared" ref="S19" si="7">S18-S17</f>
        <v>0</v>
      </c>
      <c r="T19" s="817" t="e">
        <f t="shared" ref="T19" si="8">T18-T17</f>
        <v>#VALUE!</v>
      </c>
      <c r="U19" s="817" t="e">
        <f t="shared" ref="U19" si="9">U18-U17</f>
        <v>#VALUE!</v>
      </c>
      <c r="V19" s="817">
        <f t="shared" ref="V19" si="10">V18-V17</f>
        <v>0</v>
      </c>
      <c r="W19" s="817" t="e">
        <f t="shared" ref="W19" si="11">W18-W17</f>
        <v>#VALUE!</v>
      </c>
      <c r="X19" s="817" t="e">
        <f t="shared" ref="X19" si="12">X18-X17</f>
        <v>#VALUE!</v>
      </c>
      <c r="Y19" s="817">
        <f t="shared" ref="Y19" si="13">Y18-Y17</f>
        <v>0</v>
      </c>
      <c r="Z19" s="817" t="e">
        <f t="shared" ref="Z19" si="14">Z18-Z17</f>
        <v>#VALUE!</v>
      </c>
      <c r="AA19" s="817" t="e">
        <f t="shared" ref="AA19" si="15">AA18-AA17</f>
        <v>#VALUE!</v>
      </c>
      <c r="AB19" s="817">
        <f t="shared" ref="AB19" si="16">AB18-AB17</f>
        <v>0</v>
      </c>
      <c r="AC19" s="817" t="e">
        <f t="shared" ref="AC19" si="17">AC18-AC17</f>
        <v>#VALUE!</v>
      </c>
      <c r="AD19" s="817" t="e">
        <f t="shared" ref="AD19" si="18">AD18-AD17</f>
        <v>#VALUE!</v>
      </c>
      <c r="AE19" s="817">
        <f t="shared" ref="AE19" si="19">AE18-AE17</f>
        <v>0</v>
      </c>
      <c r="AF19" s="817" t="e">
        <f t="shared" ref="AF19" si="20">AF18-AF17</f>
        <v>#VALUE!</v>
      </c>
      <c r="AG19" s="817" t="e">
        <f t="shared" ref="AG19" si="21">AG18-AG17</f>
        <v>#VALUE!</v>
      </c>
      <c r="AH19" s="817">
        <f t="shared" ref="AH19" si="22">AH18-AH17</f>
        <v>0</v>
      </c>
      <c r="AI19" s="319" t="str">
        <f>$E$19</f>
        <v/>
      </c>
      <c r="AJ19" s="253" t="str">
        <f>$F$19</f>
        <v xml:space="preserve"> </v>
      </c>
      <c r="AK19" s="805">
        <f>$G$19</f>
        <v>1</v>
      </c>
    </row>
    <row r="20" spans="1:37">
      <c r="A20" s="1072" t="s">
        <v>164</v>
      </c>
      <c r="B20" s="1060"/>
      <c r="C20" s="1060"/>
      <c r="D20" s="1061"/>
      <c r="E20" s="153"/>
      <c r="F20" s="115"/>
      <c r="G20" s="901"/>
      <c r="H20" s="302"/>
      <c r="I20" s="115"/>
      <c r="J20" s="154"/>
      <c r="K20" s="302"/>
      <c r="L20" s="115"/>
      <c r="M20" s="885"/>
      <c r="N20" s="153"/>
      <c r="O20" s="115"/>
      <c r="P20" s="154"/>
      <c r="Q20" s="153"/>
      <c r="R20" s="115"/>
      <c r="S20" s="154"/>
      <c r="T20" s="302"/>
      <c r="U20" s="115"/>
      <c r="V20" s="885"/>
      <c r="W20" s="153"/>
      <c r="X20" s="115"/>
      <c r="Y20" s="154"/>
      <c r="Z20" s="153"/>
      <c r="AA20" s="115"/>
      <c r="AB20" s="154"/>
      <c r="AC20" s="153"/>
      <c r="AD20" s="115"/>
      <c r="AE20" s="154"/>
      <c r="AF20" s="153"/>
      <c r="AG20" s="115"/>
      <c r="AH20" s="154"/>
      <c r="AI20" s="884"/>
      <c r="AJ20" s="901"/>
      <c r="AK20" s="154"/>
    </row>
    <row r="21" spans="1:37">
      <c r="A21" s="914" t="s">
        <v>165</v>
      </c>
      <c r="B21" s="911"/>
      <c r="C21" s="911"/>
      <c r="D21" s="979"/>
      <c r="E21" s="155">
        <f>'Salary Detail (8)'!F59</f>
        <v>0</v>
      </c>
      <c r="F21" s="151">
        <f>'Salary Detail (8)'!G59</f>
        <v>0</v>
      </c>
      <c r="G21" s="800">
        <f>'Salary Detail - Expansion'!H59</f>
        <v>0</v>
      </c>
      <c r="H21" s="303">
        <f>'Salary Detail (8)'!M59</f>
        <v>0</v>
      </c>
      <c r="I21" s="151">
        <f>'Salary Detail (8)'!N59</f>
        <v>0</v>
      </c>
      <c r="J21" s="137">
        <f>'Salary Detail - Expansion'!O59</f>
        <v>0</v>
      </c>
      <c r="K21" s="303">
        <f>'Salary Detail (8)'!T59</f>
        <v>0</v>
      </c>
      <c r="L21" s="151">
        <f>'Salary Detail (8)'!U59</f>
        <v>0</v>
      </c>
      <c r="M21" s="294">
        <f>'Salary Detail - Expansion'!V59</f>
        <v>0</v>
      </c>
      <c r="N21" s="155">
        <f>'Salary Detail (8)'!AA59</f>
        <v>0</v>
      </c>
      <c r="O21" s="151">
        <f>'Salary Detail (8)'!AB59</f>
        <v>0</v>
      </c>
      <c r="P21" s="137">
        <f>'Salary Detail (8)'!AC59</f>
        <v>0</v>
      </c>
      <c r="Q21" s="155">
        <f>'Salary Detail (8)'!AH59</f>
        <v>0</v>
      </c>
      <c r="R21" s="151">
        <f>'Salary Detail (8)'!AI59</f>
        <v>0</v>
      </c>
      <c r="S21" s="137">
        <f>'Salary Detail - Expansion'!AJ59</f>
        <v>0</v>
      </c>
      <c r="T21" s="303">
        <f>'Salary Detail (8)'!AO59</f>
        <v>0</v>
      </c>
      <c r="U21" s="151">
        <f>'Salary Detail (8)'!AP59</f>
        <v>0</v>
      </c>
      <c r="V21" s="294">
        <f>'Salary Detail - Expansion'!AQ59</f>
        <v>0</v>
      </c>
      <c r="W21" s="155">
        <f>'Salary Detail (8)'!AV59</f>
        <v>0</v>
      </c>
      <c r="X21" s="151">
        <f>'Salary Detail (8)'!AW59</f>
        <v>0</v>
      </c>
      <c r="Y21" s="137">
        <f>'Salary Detail - Expansion'!AX59</f>
        <v>0</v>
      </c>
      <c r="Z21" s="155">
        <f>'Salary Detail (8)'!BC59</f>
        <v>0</v>
      </c>
      <c r="AA21" s="151">
        <f>'Salary Detail (8)'!BD59</f>
        <v>0</v>
      </c>
      <c r="AB21" s="137">
        <f>'Salary Detail - Expansion'!BE59</f>
        <v>0</v>
      </c>
      <c r="AC21" s="155">
        <f>'Salary Detail (8)'!BJ59</f>
        <v>0</v>
      </c>
      <c r="AD21" s="151">
        <f>'Salary Detail (8)'!BK59</f>
        <v>0</v>
      </c>
      <c r="AE21" s="137">
        <f>'Salary Detail - Expansion'!BL59</f>
        <v>0</v>
      </c>
      <c r="AF21" s="155">
        <f>'Salary Detail (8)'!BQ59</f>
        <v>0</v>
      </c>
      <c r="AG21" s="151">
        <f>'Salary Detail (8)'!BR59</f>
        <v>0</v>
      </c>
      <c r="AH21" s="137">
        <f>'Salary Detail - Expansion'!BS59</f>
        <v>0</v>
      </c>
      <c r="AI21" s="320">
        <f t="shared" ref="AI21:AK23" si="23">SUM(E21,H21,K21,N21,Q21,T21,W21,Z21,AC21,AF21)</f>
        <v>0</v>
      </c>
      <c r="AJ21" s="152">
        <f t="shared" si="23"/>
        <v>0</v>
      </c>
      <c r="AK21" s="136">
        <f t="shared" si="23"/>
        <v>0</v>
      </c>
    </row>
    <row r="22" spans="1:37">
      <c r="A22" s="911" t="s">
        <v>166</v>
      </c>
      <c r="B22" s="911"/>
      <c r="C22" s="911"/>
      <c r="D22" s="979"/>
      <c r="E22" s="120">
        <f>'Operating Detail (8)'!B68</f>
        <v>0</v>
      </c>
      <c r="F22" s="121">
        <f>'Operating Detail (8)'!C68</f>
        <v>0</v>
      </c>
      <c r="G22" s="307">
        <f>'Operating Detail - Expansion'!D68</f>
        <v>0</v>
      </c>
      <c r="H22" s="304">
        <f>'Operating Detail (8)'!E68</f>
        <v>0</v>
      </c>
      <c r="I22" s="121">
        <f>'Operating Detail (8)'!F68</f>
        <v>0</v>
      </c>
      <c r="J22" s="122">
        <f>'Operating Detail - Expansion'!G68</f>
        <v>0</v>
      </c>
      <c r="K22" s="304">
        <f>'Operating Detail (8)'!H68</f>
        <v>0</v>
      </c>
      <c r="L22" s="121">
        <f>'Operating Detail (8)'!I68</f>
        <v>0</v>
      </c>
      <c r="M22" s="295">
        <f>'Operating Detail - Expansion'!J68</f>
        <v>0</v>
      </c>
      <c r="N22" s="120">
        <f>'Operating Detail (8)'!K68</f>
        <v>0</v>
      </c>
      <c r="O22" s="121">
        <f>'Operating Detail (8)'!L68</f>
        <v>0</v>
      </c>
      <c r="P22" s="122">
        <f>'Operating Detail (8)'!M68</f>
        <v>0</v>
      </c>
      <c r="Q22" s="120">
        <f>'Operating Detail (8)'!N68</f>
        <v>0</v>
      </c>
      <c r="R22" s="121">
        <f>'Operating Detail (8)'!O68</f>
        <v>0</v>
      </c>
      <c r="S22" s="122">
        <f>'Operating Detail - Expansion'!P68</f>
        <v>0</v>
      </c>
      <c r="T22" s="304">
        <f>'Operating Detail (8)'!Q68</f>
        <v>0</v>
      </c>
      <c r="U22" s="121">
        <f>'Operating Detail (8)'!R68</f>
        <v>0</v>
      </c>
      <c r="V22" s="295">
        <f>'Operating Detail - Expansion'!S68</f>
        <v>0</v>
      </c>
      <c r="W22" s="120">
        <f>'Operating Detail (8)'!T68</f>
        <v>0</v>
      </c>
      <c r="X22" s="121">
        <f>'Operating Detail (8)'!U68</f>
        <v>0</v>
      </c>
      <c r="Y22" s="122">
        <f>'Operating Detail - Expansion'!V68</f>
        <v>0</v>
      </c>
      <c r="Z22" s="120">
        <f>'Operating Detail (8)'!W68</f>
        <v>0</v>
      </c>
      <c r="AA22" s="121">
        <f>'Operating Detail (8)'!X68</f>
        <v>0</v>
      </c>
      <c r="AB22" s="122">
        <f>'Operating Detail - Expansion'!Y68</f>
        <v>0</v>
      </c>
      <c r="AC22" s="120">
        <f>'Operating Detail (8)'!Z68</f>
        <v>0</v>
      </c>
      <c r="AD22" s="121">
        <f>'Operating Detail (8)'!AA68</f>
        <v>0</v>
      </c>
      <c r="AE22" s="122">
        <f>'Operating Detail - Expansion'!AB68</f>
        <v>0</v>
      </c>
      <c r="AF22" s="120">
        <f>'Operating Detail (8)'!AC68</f>
        <v>0</v>
      </c>
      <c r="AG22" s="121">
        <f>'Operating Detail (8)'!AD68</f>
        <v>0</v>
      </c>
      <c r="AH22" s="122">
        <f>'Operating Detail - Expansion'!AE68</f>
        <v>0</v>
      </c>
      <c r="AI22" s="295">
        <f t="shared" si="23"/>
        <v>0</v>
      </c>
      <c r="AJ22" s="123">
        <f t="shared" si="23"/>
        <v>0</v>
      </c>
      <c r="AK22" s="124">
        <f t="shared" si="23"/>
        <v>0</v>
      </c>
    </row>
    <row r="23" spans="1:37">
      <c r="A23" s="911" t="s">
        <v>167</v>
      </c>
      <c r="B23" s="911"/>
      <c r="C23" s="911"/>
      <c r="D23" s="979"/>
      <c r="E23" s="120">
        <f t="shared" ref="E23:AH23" si="24">SUM(E21:E22)</f>
        <v>0</v>
      </c>
      <c r="F23" s="121">
        <f t="shared" si="24"/>
        <v>0</v>
      </c>
      <c r="G23" s="307">
        <f t="shared" si="24"/>
        <v>0</v>
      </c>
      <c r="H23" s="304">
        <f t="shared" si="24"/>
        <v>0</v>
      </c>
      <c r="I23" s="121">
        <f t="shared" si="24"/>
        <v>0</v>
      </c>
      <c r="J23" s="122">
        <f t="shared" si="24"/>
        <v>0</v>
      </c>
      <c r="K23" s="304">
        <f t="shared" si="24"/>
        <v>0</v>
      </c>
      <c r="L23" s="121">
        <f t="shared" si="24"/>
        <v>0</v>
      </c>
      <c r="M23" s="295">
        <f t="shared" si="24"/>
        <v>0</v>
      </c>
      <c r="N23" s="120">
        <f t="shared" si="24"/>
        <v>0</v>
      </c>
      <c r="O23" s="121">
        <f t="shared" si="24"/>
        <v>0</v>
      </c>
      <c r="P23" s="122">
        <f t="shared" si="24"/>
        <v>0</v>
      </c>
      <c r="Q23" s="120">
        <f t="shared" si="24"/>
        <v>0</v>
      </c>
      <c r="R23" s="121">
        <f t="shared" si="24"/>
        <v>0</v>
      </c>
      <c r="S23" s="122">
        <f t="shared" si="24"/>
        <v>0</v>
      </c>
      <c r="T23" s="304">
        <f t="shared" si="24"/>
        <v>0</v>
      </c>
      <c r="U23" s="121">
        <f t="shared" si="24"/>
        <v>0</v>
      </c>
      <c r="V23" s="295">
        <f t="shared" si="24"/>
        <v>0</v>
      </c>
      <c r="W23" s="120">
        <f t="shared" si="24"/>
        <v>0</v>
      </c>
      <c r="X23" s="121">
        <f t="shared" si="24"/>
        <v>0</v>
      </c>
      <c r="Y23" s="122">
        <f t="shared" si="24"/>
        <v>0</v>
      </c>
      <c r="Z23" s="120">
        <f t="shared" si="24"/>
        <v>0</v>
      </c>
      <c r="AA23" s="121">
        <f t="shared" si="24"/>
        <v>0</v>
      </c>
      <c r="AB23" s="122">
        <f t="shared" si="24"/>
        <v>0</v>
      </c>
      <c r="AC23" s="120">
        <f t="shared" si="24"/>
        <v>0</v>
      </c>
      <c r="AD23" s="121">
        <f t="shared" si="24"/>
        <v>0</v>
      </c>
      <c r="AE23" s="122">
        <f t="shared" si="24"/>
        <v>0</v>
      </c>
      <c r="AF23" s="120">
        <f t="shared" si="24"/>
        <v>0</v>
      </c>
      <c r="AG23" s="121">
        <f t="shared" si="24"/>
        <v>0</v>
      </c>
      <c r="AH23" s="122">
        <f t="shared" si="24"/>
        <v>0</v>
      </c>
      <c r="AI23" s="295">
        <f t="shared" si="23"/>
        <v>0</v>
      </c>
      <c r="AJ23" s="123">
        <f t="shared" si="23"/>
        <v>0</v>
      </c>
      <c r="AK23" s="124">
        <f t="shared" si="23"/>
        <v>0</v>
      </c>
    </row>
    <row r="24" spans="1:37" s="125" customFormat="1">
      <c r="A24" s="1073" t="s">
        <v>168</v>
      </c>
      <c r="B24" s="1073"/>
      <c r="C24" s="1073"/>
      <c r="D24" s="1074"/>
      <c r="E24" s="538"/>
      <c r="F24" s="539"/>
      <c r="G24" s="801"/>
      <c r="H24" s="542"/>
      <c r="I24" s="539"/>
      <c r="J24" s="541"/>
      <c r="K24" s="542"/>
      <c r="L24" s="539"/>
      <c r="M24" s="540"/>
      <c r="N24" s="538"/>
      <c r="O24" s="539"/>
      <c r="P24" s="541"/>
      <c r="Q24" s="538"/>
      <c r="R24" s="539"/>
      <c r="S24" s="541"/>
      <c r="T24" s="542"/>
      <c r="U24" s="539"/>
      <c r="V24" s="540"/>
      <c r="W24" s="538"/>
      <c r="X24" s="539"/>
      <c r="Y24" s="541"/>
      <c r="Z24" s="538"/>
      <c r="AA24" s="539"/>
      <c r="AB24" s="541"/>
      <c r="AC24" s="538"/>
      <c r="AD24" s="539"/>
      <c r="AE24" s="541"/>
      <c r="AF24" s="538"/>
      <c r="AG24" s="539"/>
      <c r="AH24" s="541"/>
      <c r="AI24" s="321"/>
      <c r="AJ24" s="259"/>
      <c r="AK24" s="260"/>
    </row>
    <row r="25" spans="1:37">
      <c r="A25" s="911" t="s">
        <v>296</v>
      </c>
      <c r="B25" s="911"/>
      <c r="C25" s="911"/>
      <c r="D25" s="979"/>
      <c r="E25" s="126">
        <f>E23*E24</f>
        <v>0</v>
      </c>
      <c r="F25" s="127">
        <f>G25-E25</f>
        <v>0</v>
      </c>
      <c r="G25" s="306">
        <f>G23*G24</f>
        <v>0</v>
      </c>
      <c r="H25" s="306">
        <f>H23*H24</f>
        <v>0</v>
      </c>
      <c r="I25" s="127">
        <f>J25-H25</f>
        <v>0</v>
      </c>
      <c r="J25" s="128">
        <f>J23*J24</f>
        <v>0</v>
      </c>
      <c r="K25" s="306">
        <f>K23*K24</f>
        <v>0</v>
      </c>
      <c r="L25" s="127">
        <f>M25-K25</f>
        <v>0</v>
      </c>
      <c r="M25" s="297">
        <f>M23*M24</f>
        <v>0</v>
      </c>
      <c r="N25" s="126">
        <f>N23*N24</f>
        <v>0</v>
      </c>
      <c r="O25" s="127">
        <f>P25-N25</f>
        <v>0</v>
      </c>
      <c r="P25" s="128">
        <f>P23*P24</f>
        <v>0</v>
      </c>
      <c r="Q25" s="126">
        <f>Q23*Q24</f>
        <v>0</v>
      </c>
      <c r="R25" s="127">
        <f>S25-Q25</f>
        <v>0</v>
      </c>
      <c r="S25" s="128">
        <f>S23*S24</f>
        <v>0</v>
      </c>
      <c r="T25" s="306">
        <f>T23*T24</f>
        <v>0</v>
      </c>
      <c r="U25" s="127">
        <f>V25-T25</f>
        <v>0</v>
      </c>
      <c r="V25" s="297">
        <f>V23*V24</f>
        <v>0</v>
      </c>
      <c r="W25" s="126">
        <f>W23*W24</f>
        <v>0</v>
      </c>
      <c r="X25" s="127">
        <f>Y25-W25</f>
        <v>0</v>
      </c>
      <c r="Y25" s="128">
        <f>Y23*Y24</f>
        <v>0</v>
      </c>
      <c r="Z25" s="126">
        <f>Z23*Z24</f>
        <v>0</v>
      </c>
      <c r="AA25" s="127">
        <f>AB25-Z25</f>
        <v>0</v>
      </c>
      <c r="AB25" s="128">
        <f>AB23*AB24</f>
        <v>0</v>
      </c>
      <c r="AC25" s="126">
        <f>AC23*AC24</f>
        <v>0</v>
      </c>
      <c r="AD25" s="127">
        <f>AE25-AC25</f>
        <v>0</v>
      </c>
      <c r="AE25" s="128">
        <f>AE23*AE24</f>
        <v>0</v>
      </c>
      <c r="AF25" s="126">
        <f>AF23*AF24</f>
        <v>0</v>
      </c>
      <c r="AG25" s="127">
        <f>AH25-AF25</f>
        <v>0</v>
      </c>
      <c r="AH25" s="128">
        <f>AH23*AH24</f>
        <v>0</v>
      </c>
      <c r="AI25" s="295">
        <f t="shared" ref="AI25:AK29" si="25">SUM(E25,H25,K25,N25,Q25,T25,W25,Z25,AC25,AF25)</f>
        <v>0</v>
      </c>
      <c r="AJ25" s="123">
        <f t="shared" si="25"/>
        <v>0</v>
      </c>
      <c r="AK25" s="124">
        <f t="shared" si="25"/>
        <v>0</v>
      </c>
    </row>
    <row r="26" spans="1:37">
      <c r="A26" s="911" t="s">
        <v>170</v>
      </c>
      <c r="B26" s="911"/>
      <c r="C26" s="911"/>
      <c r="D26" s="979"/>
      <c r="E26" s="126">
        <f>'Operating Detail (8)'!B84</f>
        <v>0</v>
      </c>
      <c r="F26" s="127">
        <f>'Operating Detail (8)'!C84</f>
        <v>0</v>
      </c>
      <c r="G26" s="306">
        <f>'Operating Detail - Expansion'!D84</f>
        <v>0</v>
      </c>
      <c r="H26" s="306">
        <f>'Operating Detail (8)'!E84</f>
        <v>0</v>
      </c>
      <c r="I26" s="127">
        <f>'Operating Detail (8)'!F84</f>
        <v>0</v>
      </c>
      <c r="J26" s="128">
        <f>'Operating Detail - Expansion'!G84</f>
        <v>0</v>
      </c>
      <c r="K26" s="306">
        <f>'Operating Detail (8)'!H84</f>
        <v>0</v>
      </c>
      <c r="L26" s="127">
        <f>'Operating Detail (8)'!I84</f>
        <v>0</v>
      </c>
      <c r="M26" s="297">
        <f>'Operating Detail - Expansion'!J84</f>
        <v>0</v>
      </c>
      <c r="N26" s="126">
        <f>'Operating Detail (8)'!K84</f>
        <v>0</v>
      </c>
      <c r="O26" s="127">
        <f>'Operating Detail (8)'!L84</f>
        <v>0</v>
      </c>
      <c r="P26" s="128">
        <f>'Operating Detail (8)'!M84</f>
        <v>0</v>
      </c>
      <c r="Q26" s="126">
        <f>'Operating Detail (8)'!N84</f>
        <v>0</v>
      </c>
      <c r="R26" s="127">
        <f>'Operating Detail (8)'!O84</f>
        <v>0</v>
      </c>
      <c r="S26" s="128">
        <f>'Operating Detail - Expansion'!P84</f>
        <v>0</v>
      </c>
      <c r="T26" s="306">
        <f>'Operating Detail (8)'!Q84</f>
        <v>0</v>
      </c>
      <c r="U26" s="127">
        <f>'Operating Detail (8)'!R84</f>
        <v>0</v>
      </c>
      <c r="V26" s="297">
        <f>'Operating Detail - Expansion'!S84</f>
        <v>0</v>
      </c>
      <c r="W26" s="126">
        <f>'Operating Detail (8)'!T84</f>
        <v>0</v>
      </c>
      <c r="X26" s="127">
        <f>'Operating Detail (8)'!U84</f>
        <v>0</v>
      </c>
      <c r="Y26" s="128">
        <f>'Operating Detail - Expansion'!V84</f>
        <v>0</v>
      </c>
      <c r="Z26" s="126">
        <f>'Operating Detail (8)'!W84</f>
        <v>0</v>
      </c>
      <c r="AA26" s="127">
        <f>'Operating Detail (8)'!X84</f>
        <v>0</v>
      </c>
      <c r="AB26" s="128">
        <f>'Operating Detail - Expansion'!Y84</f>
        <v>0</v>
      </c>
      <c r="AC26" s="126">
        <f>'Operating Detail (8)'!Z84</f>
        <v>0</v>
      </c>
      <c r="AD26" s="127">
        <f>'Operating Detail (8)'!AA84</f>
        <v>0</v>
      </c>
      <c r="AE26" s="128">
        <f>'Operating Detail - Expansion'!AB84</f>
        <v>0</v>
      </c>
      <c r="AF26" s="126">
        <f>'Operating Detail (8)'!AC84</f>
        <v>0</v>
      </c>
      <c r="AG26" s="127">
        <f>'Operating Detail (8)'!AD84</f>
        <v>0</v>
      </c>
      <c r="AH26" s="128">
        <f>'Operating Detail - Expansion'!AE84</f>
        <v>0</v>
      </c>
      <c r="AI26" s="295">
        <f t="shared" si="25"/>
        <v>0</v>
      </c>
      <c r="AJ26" s="123">
        <f t="shared" si="25"/>
        <v>0</v>
      </c>
      <c r="AK26" s="124">
        <f t="shared" si="25"/>
        <v>0</v>
      </c>
    </row>
    <row r="27" spans="1:37">
      <c r="A27" s="911" t="s">
        <v>171</v>
      </c>
      <c r="B27" s="911"/>
      <c r="C27" s="911"/>
      <c r="D27" s="979"/>
      <c r="E27" s="129">
        <f>'Operating Detail (8)'!B95</f>
        <v>0</v>
      </c>
      <c r="F27" s="127">
        <f>'Operating Detail (8)'!C95</f>
        <v>0</v>
      </c>
      <c r="G27" s="306">
        <f>'Operating Detail - Expansion'!D95</f>
        <v>0</v>
      </c>
      <c r="H27" s="307">
        <f>'Operating Detail (8)'!E95</f>
        <v>0</v>
      </c>
      <c r="I27" s="127">
        <f>'Operating Detail (8)'!F95</f>
        <v>0</v>
      </c>
      <c r="J27" s="128">
        <f>'Operating Detail - Expansion'!G95</f>
        <v>0</v>
      </c>
      <c r="K27" s="307">
        <f>'Operating Detail (8)'!H95</f>
        <v>0</v>
      </c>
      <c r="L27" s="127">
        <f>'Operating Detail (8)'!I95</f>
        <v>0</v>
      </c>
      <c r="M27" s="297">
        <f>'Operating Detail - Expansion'!J95</f>
        <v>0</v>
      </c>
      <c r="N27" s="129">
        <f>'Operating Detail (8)'!K95</f>
        <v>0</v>
      </c>
      <c r="O27" s="127">
        <f>'Operating Detail (8)'!L95</f>
        <v>0</v>
      </c>
      <c r="P27" s="128">
        <f>'Operating Detail (8)'!M95</f>
        <v>0</v>
      </c>
      <c r="Q27" s="129">
        <f>'Operating Detail (8)'!N95</f>
        <v>0</v>
      </c>
      <c r="R27" s="127">
        <f>'Operating Detail (8)'!O95</f>
        <v>0</v>
      </c>
      <c r="S27" s="128">
        <f>'Operating Detail - Expansion'!P95</f>
        <v>0</v>
      </c>
      <c r="T27" s="307">
        <f>'Operating Detail (8)'!Q95</f>
        <v>0</v>
      </c>
      <c r="U27" s="127">
        <f>'Operating Detail (8)'!R95</f>
        <v>0</v>
      </c>
      <c r="V27" s="297">
        <f>'Operating Detail - Expansion'!S95</f>
        <v>0</v>
      </c>
      <c r="W27" s="129">
        <f>'Operating Detail (8)'!T95</f>
        <v>0</v>
      </c>
      <c r="X27" s="127">
        <f>'Operating Detail (8)'!U95</f>
        <v>0</v>
      </c>
      <c r="Y27" s="128">
        <f>'Operating Detail - Expansion'!V95</f>
        <v>0</v>
      </c>
      <c r="Z27" s="129">
        <f>'Operating Detail (8)'!W95</f>
        <v>0</v>
      </c>
      <c r="AA27" s="127">
        <f>'Operating Detail (8)'!X95</f>
        <v>0</v>
      </c>
      <c r="AB27" s="128">
        <f>'Operating Detail - Expansion'!Y95</f>
        <v>0</v>
      </c>
      <c r="AC27" s="129">
        <f>'Operating Detail (8)'!Z95</f>
        <v>0</v>
      </c>
      <c r="AD27" s="127">
        <f>'Operating Detail (8)'!AA95</f>
        <v>0</v>
      </c>
      <c r="AE27" s="128">
        <f>'Operating Detail - Expansion'!AB95</f>
        <v>0</v>
      </c>
      <c r="AF27" s="129">
        <f>'Operating Detail (8)'!AC95</f>
        <v>0</v>
      </c>
      <c r="AG27" s="127">
        <f>'Operating Detail (8)'!AD95</f>
        <v>0</v>
      </c>
      <c r="AH27" s="128">
        <f>'Operating Detail - Expansion'!AE95</f>
        <v>0</v>
      </c>
      <c r="AI27" s="295">
        <f t="shared" si="25"/>
        <v>0</v>
      </c>
      <c r="AJ27" s="123">
        <f t="shared" si="25"/>
        <v>0</v>
      </c>
      <c r="AK27" s="124">
        <f t="shared" si="25"/>
        <v>0</v>
      </c>
    </row>
    <row r="28" spans="1:37">
      <c r="A28" s="911" t="s">
        <v>190</v>
      </c>
      <c r="B28" s="911"/>
      <c r="C28" s="911"/>
      <c r="D28" s="979"/>
      <c r="E28" s="549"/>
      <c r="F28" s="582">
        <f>G28-E28</f>
        <v>0</v>
      </c>
      <c r="G28" s="548"/>
      <c r="H28" s="550"/>
      <c r="I28" s="582">
        <f>J28-H28</f>
        <v>0</v>
      </c>
      <c r="J28" s="547"/>
      <c r="K28" s="550"/>
      <c r="L28" s="582">
        <f>M28-K28</f>
        <v>0</v>
      </c>
      <c r="M28" s="546"/>
      <c r="N28" s="549"/>
      <c r="O28" s="582">
        <f>P28-N28</f>
        <v>0</v>
      </c>
      <c r="P28" s="547"/>
      <c r="Q28" s="549"/>
      <c r="R28" s="582">
        <f>S28-Q28</f>
        <v>0</v>
      </c>
      <c r="S28" s="547"/>
      <c r="T28" s="550"/>
      <c r="U28" s="582">
        <f>V28-T28</f>
        <v>0</v>
      </c>
      <c r="V28" s="546"/>
      <c r="W28" s="549"/>
      <c r="X28" s="582">
        <f>Y28-W28</f>
        <v>0</v>
      </c>
      <c r="Y28" s="547"/>
      <c r="Z28" s="549"/>
      <c r="AA28" s="582">
        <f>AB28-Z28</f>
        <v>0</v>
      </c>
      <c r="AB28" s="547"/>
      <c r="AC28" s="549"/>
      <c r="AD28" s="582">
        <f>AE28-AC28</f>
        <v>0</v>
      </c>
      <c r="AE28" s="547"/>
      <c r="AF28" s="549"/>
      <c r="AG28" s="582">
        <f>AH28-AF28</f>
        <v>0</v>
      </c>
      <c r="AH28" s="547"/>
      <c r="AI28" s="295">
        <f t="shared" si="25"/>
        <v>0</v>
      </c>
      <c r="AJ28" s="123">
        <f t="shared" si="25"/>
        <v>0</v>
      </c>
      <c r="AK28" s="124">
        <f t="shared" si="25"/>
        <v>0</v>
      </c>
    </row>
    <row r="29" spans="1:37" s="112" customFormat="1">
      <c r="A29" s="1060" t="s">
        <v>173</v>
      </c>
      <c r="B29" s="1060"/>
      <c r="C29" s="1060"/>
      <c r="D29" s="1061"/>
      <c r="E29" s="761">
        <f>SUM(E23+E25+E26+E27+E28)</f>
        <v>0</v>
      </c>
      <c r="F29" s="131">
        <f t="shared" ref="F29:AH29" si="26">SUM(F23+F25+F26+F27+F28)</f>
        <v>0</v>
      </c>
      <c r="G29" s="131">
        <f t="shared" si="26"/>
        <v>0</v>
      </c>
      <c r="H29" s="764">
        <f t="shared" si="26"/>
        <v>0</v>
      </c>
      <c r="I29" s="131">
        <f t="shared" si="26"/>
        <v>0</v>
      </c>
      <c r="J29" s="763">
        <f t="shared" si="26"/>
        <v>0</v>
      </c>
      <c r="K29" s="764">
        <f t="shared" si="26"/>
        <v>0</v>
      </c>
      <c r="L29" s="131">
        <f t="shared" si="26"/>
        <v>0</v>
      </c>
      <c r="M29" s="762">
        <f t="shared" si="26"/>
        <v>0</v>
      </c>
      <c r="N29" s="761">
        <f t="shared" si="26"/>
        <v>0</v>
      </c>
      <c r="O29" s="131">
        <f t="shared" si="26"/>
        <v>0</v>
      </c>
      <c r="P29" s="763">
        <f t="shared" si="26"/>
        <v>0</v>
      </c>
      <c r="Q29" s="761">
        <f t="shared" si="26"/>
        <v>0</v>
      </c>
      <c r="R29" s="131">
        <f t="shared" si="26"/>
        <v>0</v>
      </c>
      <c r="S29" s="763">
        <f t="shared" si="26"/>
        <v>0</v>
      </c>
      <c r="T29" s="764">
        <f t="shared" si="26"/>
        <v>0</v>
      </c>
      <c r="U29" s="131">
        <f t="shared" si="26"/>
        <v>0</v>
      </c>
      <c r="V29" s="762">
        <f t="shared" si="26"/>
        <v>0</v>
      </c>
      <c r="W29" s="761">
        <f t="shared" si="26"/>
        <v>0</v>
      </c>
      <c r="X29" s="131">
        <f t="shared" si="26"/>
        <v>0</v>
      </c>
      <c r="Y29" s="763">
        <f t="shared" si="26"/>
        <v>0</v>
      </c>
      <c r="Z29" s="761">
        <f t="shared" si="26"/>
        <v>0</v>
      </c>
      <c r="AA29" s="131">
        <f t="shared" si="26"/>
        <v>0</v>
      </c>
      <c r="AB29" s="763">
        <f t="shared" si="26"/>
        <v>0</v>
      </c>
      <c r="AC29" s="761">
        <f t="shared" si="26"/>
        <v>0</v>
      </c>
      <c r="AD29" s="131">
        <f t="shared" si="26"/>
        <v>0</v>
      </c>
      <c r="AE29" s="763">
        <f t="shared" si="26"/>
        <v>0</v>
      </c>
      <c r="AF29" s="761">
        <f t="shared" si="26"/>
        <v>0</v>
      </c>
      <c r="AG29" s="131">
        <f t="shared" si="26"/>
        <v>0</v>
      </c>
      <c r="AH29" s="763">
        <f t="shared" si="26"/>
        <v>0</v>
      </c>
      <c r="AI29" s="765">
        <f t="shared" si="25"/>
        <v>0</v>
      </c>
      <c r="AJ29" s="123">
        <f t="shared" si="25"/>
        <v>0</v>
      </c>
      <c r="AK29" s="758">
        <f t="shared" si="25"/>
        <v>0</v>
      </c>
    </row>
    <row r="30" spans="1:37" s="112" customFormat="1">
      <c r="A30" s="1075"/>
      <c r="B30" s="1075"/>
      <c r="C30" s="1075"/>
      <c r="D30" s="1076"/>
      <c r="E30" s="421"/>
      <c r="F30" s="422"/>
      <c r="G30" s="422"/>
      <c r="H30" s="425"/>
      <c r="I30" s="422"/>
      <c r="J30" s="424"/>
      <c r="K30" s="425"/>
      <c r="L30" s="422"/>
      <c r="M30" s="423"/>
      <c r="N30" s="421"/>
      <c r="O30" s="422"/>
      <c r="P30" s="424"/>
      <c r="Q30" s="421"/>
      <c r="R30" s="422"/>
      <c r="S30" s="424"/>
      <c r="T30" s="425"/>
      <c r="U30" s="422"/>
      <c r="V30" s="423"/>
      <c r="W30" s="421"/>
      <c r="X30" s="422"/>
      <c r="Y30" s="424"/>
      <c r="Z30" s="421"/>
      <c r="AA30" s="422"/>
      <c r="AB30" s="424"/>
      <c r="AC30" s="421"/>
      <c r="AD30" s="422"/>
      <c r="AE30" s="424"/>
      <c r="AF30" s="421"/>
      <c r="AG30" s="422"/>
      <c r="AH30" s="424"/>
      <c r="AI30" s="426"/>
      <c r="AJ30" s="427"/>
      <c r="AK30" s="428"/>
    </row>
    <row r="31" spans="1:37">
      <c r="A31" s="1068" t="s">
        <v>191</v>
      </c>
      <c r="B31" s="1069"/>
      <c r="C31" s="1069"/>
      <c r="D31" s="1070"/>
      <c r="E31" s="418"/>
      <c r="F31" s="419"/>
      <c r="G31" s="802"/>
      <c r="H31" s="121"/>
      <c r="I31" s="419"/>
      <c r="J31" s="124"/>
      <c r="K31" s="121"/>
      <c r="L31" s="419"/>
      <c r="M31" s="420"/>
      <c r="N31" s="418"/>
      <c r="O31" s="419"/>
      <c r="P31" s="124"/>
      <c r="Q31" s="418"/>
      <c r="R31" s="419"/>
      <c r="S31" s="124"/>
      <c r="T31" s="121"/>
      <c r="U31" s="419"/>
      <c r="V31" s="420"/>
      <c r="W31" s="418"/>
      <c r="X31" s="419"/>
      <c r="Y31" s="124"/>
      <c r="Z31" s="418"/>
      <c r="AA31" s="419"/>
      <c r="AB31" s="124"/>
      <c r="AC31" s="418"/>
      <c r="AD31" s="419"/>
      <c r="AE31" s="124"/>
      <c r="AF31" s="418"/>
      <c r="AG31" s="419"/>
      <c r="AH31" s="124"/>
      <c r="AI31" s="304"/>
      <c r="AJ31" s="419"/>
      <c r="AK31" s="124"/>
    </row>
    <row r="32" spans="1:37">
      <c r="A32" s="914" t="str">
        <f>IF('Summary (1)'!A33:D33&lt;&gt;"",'Summary (1)'!A33:D33,"")</f>
        <v>Prop C</v>
      </c>
      <c r="B32" s="911"/>
      <c r="C32" s="911"/>
      <c r="D32" s="979"/>
      <c r="E32" s="552"/>
      <c r="F32" s="551"/>
      <c r="G32" s="803">
        <f>E32+F32</f>
        <v>0</v>
      </c>
      <c r="H32" s="555"/>
      <c r="I32" s="551"/>
      <c r="J32" s="554">
        <f>H32+I32</f>
        <v>0</v>
      </c>
      <c r="K32" s="555"/>
      <c r="L32" s="551"/>
      <c r="M32" s="553">
        <f>K32+L32</f>
        <v>0</v>
      </c>
      <c r="N32" s="552"/>
      <c r="O32" s="551"/>
      <c r="P32" s="554">
        <f>N32+O32</f>
        <v>0</v>
      </c>
      <c r="Q32" s="552"/>
      <c r="R32" s="551"/>
      <c r="S32" s="554">
        <f>Q32+R32</f>
        <v>0</v>
      </c>
      <c r="T32" s="555"/>
      <c r="U32" s="551"/>
      <c r="V32" s="553">
        <f>T32+U32</f>
        <v>0</v>
      </c>
      <c r="W32" s="552"/>
      <c r="X32" s="551"/>
      <c r="Y32" s="554">
        <f>W32+X32</f>
        <v>0</v>
      </c>
      <c r="Z32" s="552"/>
      <c r="AA32" s="551"/>
      <c r="AB32" s="554">
        <f>Z32+AA32</f>
        <v>0</v>
      </c>
      <c r="AC32" s="552"/>
      <c r="AD32" s="551"/>
      <c r="AE32" s="554">
        <f>AC32+AD32</f>
        <v>0</v>
      </c>
      <c r="AF32" s="552"/>
      <c r="AG32" s="551"/>
      <c r="AH32" s="554">
        <f>AF32+AG32</f>
        <v>0</v>
      </c>
      <c r="AI32" s="320">
        <f t="shared" ref="AI32:AK40" si="27">SUM(E32,H32,K32,N32,Q32,T32,W32,Z32,AC32,AF32)</f>
        <v>0</v>
      </c>
      <c r="AJ32" s="152">
        <f t="shared" si="27"/>
        <v>0</v>
      </c>
      <c r="AK32" s="136">
        <f t="shared" si="27"/>
        <v>0</v>
      </c>
    </row>
    <row r="33" spans="1:37" s="112" customFormat="1">
      <c r="A33" s="911" t="str">
        <f>IF('Summary (1)'!A34:D34&lt;&gt;"",'Summary (1)'!A34:D34,"")</f>
        <v/>
      </c>
      <c r="B33" s="911"/>
      <c r="C33" s="911"/>
      <c r="D33" s="979"/>
      <c r="E33" s="544"/>
      <c r="F33" s="545"/>
      <c r="G33" s="548">
        <f>E33+F33</f>
        <v>0</v>
      </c>
      <c r="H33" s="548"/>
      <c r="I33" s="545"/>
      <c r="J33" s="547">
        <f>H33+I33</f>
        <v>0</v>
      </c>
      <c r="K33" s="548"/>
      <c r="L33" s="545"/>
      <c r="M33" s="546">
        <f>K33+L33</f>
        <v>0</v>
      </c>
      <c r="N33" s="544"/>
      <c r="O33" s="545"/>
      <c r="P33" s="547">
        <f>N33+O33</f>
        <v>0</v>
      </c>
      <c r="Q33" s="544"/>
      <c r="R33" s="545"/>
      <c r="S33" s="547">
        <f>Q33+R33</f>
        <v>0</v>
      </c>
      <c r="T33" s="548"/>
      <c r="U33" s="545"/>
      <c r="V33" s="546">
        <f>T33+U33</f>
        <v>0</v>
      </c>
      <c r="W33" s="544"/>
      <c r="X33" s="545"/>
      <c r="Y33" s="547">
        <f>W33+X33</f>
        <v>0</v>
      </c>
      <c r="Z33" s="544"/>
      <c r="AA33" s="545"/>
      <c r="AB33" s="547">
        <f>Z33+AA33</f>
        <v>0</v>
      </c>
      <c r="AC33" s="544"/>
      <c r="AD33" s="545"/>
      <c r="AE33" s="547">
        <f>AC33+AD33</f>
        <v>0</v>
      </c>
      <c r="AF33" s="544"/>
      <c r="AG33" s="545"/>
      <c r="AH33" s="547">
        <f>AF33+AG33</f>
        <v>0</v>
      </c>
      <c r="AI33" s="295">
        <f t="shared" si="27"/>
        <v>0</v>
      </c>
      <c r="AJ33" s="123">
        <f t="shared" si="27"/>
        <v>0</v>
      </c>
      <c r="AK33" s="124">
        <f t="shared" si="27"/>
        <v>0</v>
      </c>
    </row>
    <row r="34" spans="1:37">
      <c r="A34" s="911" t="str">
        <f>IF('Summary (1)'!A35:D35&lt;&gt;"",'Summary (1)'!A35:D35,"")</f>
        <v/>
      </c>
      <c r="B34" s="911"/>
      <c r="C34" s="911"/>
      <c r="D34" s="979"/>
      <c r="E34" s="535"/>
      <c r="F34" s="545"/>
      <c r="G34" s="548">
        <f>E34+F34</f>
        <v>0</v>
      </c>
      <c r="H34" s="537"/>
      <c r="I34" s="545"/>
      <c r="J34" s="547">
        <f>H34+I34</f>
        <v>0</v>
      </c>
      <c r="K34" s="537"/>
      <c r="L34" s="545"/>
      <c r="M34" s="546">
        <f>K34+L34</f>
        <v>0</v>
      </c>
      <c r="N34" s="535"/>
      <c r="O34" s="545"/>
      <c r="P34" s="547">
        <f>N34+O34</f>
        <v>0</v>
      </c>
      <c r="Q34" s="535"/>
      <c r="R34" s="545"/>
      <c r="S34" s="547">
        <f>Q34+R34</f>
        <v>0</v>
      </c>
      <c r="T34" s="537"/>
      <c r="U34" s="545"/>
      <c r="V34" s="546">
        <f>T34+U34</f>
        <v>0</v>
      </c>
      <c r="W34" s="535"/>
      <c r="X34" s="545"/>
      <c r="Y34" s="547">
        <f>W34+X34</f>
        <v>0</v>
      </c>
      <c r="Z34" s="535"/>
      <c r="AA34" s="545"/>
      <c r="AB34" s="547">
        <f>Z34+AA34</f>
        <v>0</v>
      </c>
      <c r="AC34" s="535"/>
      <c r="AD34" s="545"/>
      <c r="AE34" s="547">
        <f>AC34+AD34</f>
        <v>0</v>
      </c>
      <c r="AF34" s="535"/>
      <c r="AG34" s="545"/>
      <c r="AH34" s="547">
        <f>AF34+AG34</f>
        <v>0</v>
      </c>
      <c r="AI34" s="295">
        <f t="shared" si="27"/>
        <v>0</v>
      </c>
      <c r="AJ34" s="123">
        <f t="shared" si="27"/>
        <v>0</v>
      </c>
      <c r="AK34" s="124">
        <f t="shared" si="27"/>
        <v>0</v>
      </c>
    </row>
    <row r="35" spans="1:37">
      <c r="A35" s="911" t="str">
        <f>IF('Summary (1)'!A36:D36&lt;&gt;"",'Summary (1)'!A36:D36,"")</f>
        <v/>
      </c>
      <c r="B35" s="911"/>
      <c r="C35" s="911"/>
      <c r="D35" s="979"/>
      <c r="E35" s="535"/>
      <c r="F35" s="545"/>
      <c r="G35" s="548">
        <f t="shared" ref="G35:G36" si="28">E35+F35</f>
        <v>0</v>
      </c>
      <c r="H35" s="537"/>
      <c r="I35" s="545"/>
      <c r="J35" s="547">
        <f t="shared" ref="J35:J36" si="29">H35+I35</f>
        <v>0</v>
      </c>
      <c r="K35" s="537"/>
      <c r="L35" s="545"/>
      <c r="M35" s="546">
        <f t="shared" ref="M35:M36" si="30">K35+L35</f>
        <v>0</v>
      </c>
      <c r="N35" s="535"/>
      <c r="O35" s="545"/>
      <c r="P35" s="547">
        <f t="shared" ref="P35:P36" si="31">N35+O35</f>
        <v>0</v>
      </c>
      <c r="Q35" s="535"/>
      <c r="R35" s="545"/>
      <c r="S35" s="547">
        <f t="shared" ref="S35:S36" si="32">Q35+R35</f>
        <v>0</v>
      </c>
      <c r="T35" s="537"/>
      <c r="U35" s="545"/>
      <c r="V35" s="546">
        <f t="shared" ref="V35:V36" si="33">T35+U35</f>
        <v>0</v>
      </c>
      <c r="W35" s="535"/>
      <c r="X35" s="545"/>
      <c r="Y35" s="547">
        <f t="shared" ref="Y35:Y36" si="34">W35+X35</f>
        <v>0</v>
      </c>
      <c r="Z35" s="535"/>
      <c r="AA35" s="545"/>
      <c r="AB35" s="547">
        <f t="shared" ref="AB35:AB36" si="35">Z35+AA35</f>
        <v>0</v>
      </c>
      <c r="AC35" s="535"/>
      <c r="AD35" s="545"/>
      <c r="AE35" s="547">
        <f t="shared" ref="AE35:AE36" si="36">AC35+AD35</f>
        <v>0</v>
      </c>
      <c r="AF35" s="535"/>
      <c r="AG35" s="545"/>
      <c r="AH35" s="547">
        <f t="shared" ref="AH35:AH36" si="37">AF35+AG35</f>
        <v>0</v>
      </c>
      <c r="AI35" s="295">
        <f t="shared" si="27"/>
        <v>0</v>
      </c>
      <c r="AJ35" s="123">
        <f t="shared" si="27"/>
        <v>0</v>
      </c>
      <c r="AK35" s="124">
        <f t="shared" si="27"/>
        <v>0</v>
      </c>
    </row>
    <row r="36" spans="1:37">
      <c r="A36" s="911" t="str">
        <f>IF('Summary (1)'!A37:D37&lt;&gt;"",'Summary (1)'!A37:D37,"")</f>
        <v/>
      </c>
      <c r="B36" s="911"/>
      <c r="C36" s="911"/>
      <c r="D36" s="979"/>
      <c r="E36" s="535"/>
      <c r="F36" s="545"/>
      <c r="G36" s="548">
        <f t="shared" si="28"/>
        <v>0</v>
      </c>
      <c r="H36" s="537"/>
      <c r="I36" s="545"/>
      <c r="J36" s="547">
        <f t="shared" si="29"/>
        <v>0</v>
      </c>
      <c r="K36" s="537"/>
      <c r="L36" s="545"/>
      <c r="M36" s="546">
        <f t="shared" si="30"/>
        <v>0</v>
      </c>
      <c r="N36" s="535"/>
      <c r="O36" s="545"/>
      <c r="P36" s="547">
        <f t="shared" si="31"/>
        <v>0</v>
      </c>
      <c r="Q36" s="535"/>
      <c r="R36" s="545"/>
      <c r="S36" s="547">
        <f t="shared" si="32"/>
        <v>0</v>
      </c>
      <c r="T36" s="537"/>
      <c r="U36" s="545"/>
      <c r="V36" s="546">
        <f t="shared" si="33"/>
        <v>0</v>
      </c>
      <c r="W36" s="535"/>
      <c r="X36" s="545"/>
      <c r="Y36" s="547">
        <f t="shared" si="34"/>
        <v>0</v>
      </c>
      <c r="Z36" s="535"/>
      <c r="AA36" s="545"/>
      <c r="AB36" s="547">
        <f t="shared" si="35"/>
        <v>0</v>
      </c>
      <c r="AC36" s="535"/>
      <c r="AD36" s="545"/>
      <c r="AE36" s="547">
        <f t="shared" si="36"/>
        <v>0</v>
      </c>
      <c r="AF36" s="535"/>
      <c r="AG36" s="545"/>
      <c r="AH36" s="547">
        <f t="shared" si="37"/>
        <v>0</v>
      </c>
      <c r="AI36" s="295">
        <f t="shared" si="27"/>
        <v>0</v>
      </c>
      <c r="AJ36" s="123">
        <f t="shared" si="27"/>
        <v>0</v>
      </c>
      <c r="AK36" s="124">
        <f t="shared" si="27"/>
        <v>0</v>
      </c>
    </row>
    <row r="37" spans="1:37">
      <c r="A37" s="911" t="str">
        <f>IF('Summary (1)'!A38:D38&lt;&gt;"",'Summary (1)'!A38:D38,"")</f>
        <v/>
      </c>
      <c r="B37" s="911"/>
      <c r="C37" s="911"/>
      <c r="D37" s="979"/>
      <c r="E37" s="535"/>
      <c r="F37" s="545"/>
      <c r="G37" s="548">
        <f>E37+F37</f>
        <v>0</v>
      </c>
      <c r="H37" s="537"/>
      <c r="I37" s="545"/>
      <c r="J37" s="547">
        <f>H37+I37</f>
        <v>0</v>
      </c>
      <c r="K37" s="537"/>
      <c r="L37" s="545"/>
      <c r="M37" s="546">
        <f>K37+L37</f>
        <v>0</v>
      </c>
      <c r="N37" s="535"/>
      <c r="O37" s="545"/>
      <c r="P37" s="547">
        <f>N37+O37</f>
        <v>0</v>
      </c>
      <c r="Q37" s="535"/>
      <c r="R37" s="545"/>
      <c r="S37" s="547">
        <f>Q37+R37</f>
        <v>0</v>
      </c>
      <c r="T37" s="537"/>
      <c r="U37" s="545"/>
      <c r="V37" s="546">
        <f>T37+U37</f>
        <v>0</v>
      </c>
      <c r="W37" s="535"/>
      <c r="X37" s="545"/>
      <c r="Y37" s="547">
        <f>W37+X37</f>
        <v>0</v>
      </c>
      <c r="Z37" s="535"/>
      <c r="AA37" s="545"/>
      <c r="AB37" s="547">
        <f>Z37+AA37</f>
        <v>0</v>
      </c>
      <c r="AC37" s="535"/>
      <c r="AD37" s="545"/>
      <c r="AE37" s="547">
        <f>AC37+AD37</f>
        <v>0</v>
      </c>
      <c r="AF37" s="535"/>
      <c r="AG37" s="545"/>
      <c r="AH37" s="547">
        <f>AF37+AG37</f>
        <v>0</v>
      </c>
      <c r="AI37" s="295">
        <f t="shared" si="27"/>
        <v>0</v>
      </c>
      <c r="AJ37" s="123">
        <f t="shared" si="27"/>
        <v>0</v>
      </c>
      <c r="AK37" s="136">
        <f t="shared" si="27"/>
        <v>0</v>
      </c>
    </row>
    <row r="38" spans="1:37">
      <c r="A38" s="911" t="str">
        <f>IF('Summary (1)'!A39:D39&lt;&gt;"",'Summary (1)'!A39:D39,"")</f>
        <v/>
      </c>
      <c r="B38" s="911"/>
      <c r="C38" s="911"/>
      <c r="D38" s="979"/>
      <c r="E38" s="535"/>
      <c r="F38" s="545"/>
      <c r="G38" s="548">
        <f>E38+F38</f>
        <v>0</v>
      </c>
      <c r="H38" s="537"/>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295">
        <f t="shared" si="27"/>
        <v>0</v>
      </c>
      <c r="AJ38" s="123">
        <f t="shared" si="27"/>
        <v>0</v>
      </c>
      <c r="AK38" s="136">
        <f>SUM(G38,J38,M38,P38,S38,V38,Y38,AB38,AE38,AH38)</f>
        <v>0</v>
      </c>
    </row>
    <row r="39" spans="1:37">
      <c r="A39" s="911" t="str">
        <f>IF('Summary (1)'!A40:D40&lt;&gt;"",'Summary (1)'!A40:D40,"")</f>
        <v/>
      </c>
      <c r="B39" s="911"/>
      <c r="C39" s="911"/>
      <c r="D39" s="979"/>
      <c r="E39" s="535"/>
      <c r="F39" s="545"/>
      <c r="G39" s="548">
        <f t="shared" ref="G39:G40" si="38">E39+F39</f>
        <v>0</v>
      </c>
      <c r="H39" s="537"/>
      <c r="I39" s="545"/>
      <c r="J39" s="547">
        <f t="shared" ref="J39:J40" si="39">H39+I39</f>
        <v>0</v>
      </c>
      <c r="K39" s="537"/>
      <c r="L39" s="545"/>
      <c r="M39" s="546">
        <f t="shared" ref="M39:M40" si="40">K39+L39</f>
        <v>0</v>
      </c>
      <c r="N39" s="535"/>
      <c r="O39" s="545"/>
      <c r="P39" s="547">
        <f t="shared" ref="P39:P40" si="41">N39+O39</f>
        <v>0</v>
      </c>
      <c r="Q39" s="535"/>
      <c r="R39" s="545"/>
      <c r="S39" s="547">
        <f t="shared" ref="S39:S40" si="42">Q39+R39</f>
        <v>0</v>
      </c>
      <c r="T39" s="537"/>
      <c r="U39" s="545"/>
      <c r="V39" s="546">
        <f t="shared" ref="V39:V40" si="43">T39+U39</f>
        <v>0</v>
      </c>
      <c r="W39" s="535"/>
      <c r="X39" s="545"/>
      <c r="Y39" s="547">
        <f t="shared" ref="Y39:Y40" si="44">W39+X39</f>
        <v>0</v>
      </c>
      <c r="Z39" s="535"/>
      <c r="AA39" s="545"/>
      <c r="AB39" s="547">
        <f t="shared" ref="AB39:AB40" si="45">Z39+AA39</f>
        <v>0</v>
      </c>
      <c r="AC39" s="535"/>
      <c r="AD39" s="545"/>
      <c r="AE39" s="547">
        <f t="shared" ref="AE39:AE40" si="46">AC39+AD39</f>
        <v>0</v>
      </c>
      <c r="AF39" s="535"/>
      <c r="AG39" s="545"/>
      <c r="AH39" s="547">
        <f t="shared" ref="AH39:AH40" si="47">AF39+AG39</f>
        <v>0</v>
      </c>
      <c r="AI39" s="295">
        <f t="shared" si="27"/>
        <v>0</v>
      </c>
      <c r="AJ39" s="123">
        <f t="shared" si="27"/>
        <v>0</v>
      </c>
      <c r="AK39" s="136">
        <f t="shared" si="27"/>
        <v>0</v>
      </c>
    </row>
    <row r="40" spans="1:37">
      <c r="A40" s="911" t="str">
        <f>IF('Summary (1)'!A41:D41&lt;&gt;"",'Summary (1)'!A41:D41,"")</f>
        <v/>
      </c>
      <c r="B40" s="911"/>
      <c r="C40" s="911"/>
      <c r="D40" s="979"/>
      <c r="E40" s="535"/>
      <c r="F40" s="545"/>
      <c r="G40" s="548">
        <f t="shared" si="38"/>
        <v>0</v>
      </c>
      <c r="H40" s="537"/>
      <c r="I40" s="545"/>
      <c r="J40" s="547">
        <f t="shared" si="39"/>
        <v>0</v>
      </c>
      <c r="K40" s="537"/>
      <c r="L40" s="545"/>
      <c r="M40" s="546">
        <f t="shared" si="40"/>
        <v>0</v>
      </c>
      <c r="N40" s="535"/>
      <c r="O40" s="545"/>
      <c r="P40" s="547">
        <f t="shared" si="41"/>
        <v>0</v>
      </c>
      <c r="Q40" s="535"/>
      <c r="R40" s="545"/>
      <c r="S40" s="547">
        <f t="shared" si="42"/>
        <v>0</v>
      </c>
      <c r="T40" s="537"/>
      <c r="U40" s="545"/>
      <c r="V40" s="546">
        <f t="shared" si="43"/>
        <v>0</v>
      </c>
      <c r="W40" s="535"/>
      <c r="X40" s="545"/>
      <c r="Y40" s="547">
        <f t="shared" si="44"/>
        <v>0</v>
      </c>
      <c r="Z40" s="535"/>
      <c r="AA40" s="545"/>
      <c r="AB40" s="547">
        <f t="shared" si="45"/>
        <v>0</v>
      </c>
      <c r="AC40" s="535"/>
      <c r="AD40" s="545"/>
      <c r="AE40" s="547">
        <f t="shared" si="46"/>
        <v>0</v>
      </c>
      <c r="AF40" s="535"/>
      <c r="AG40" s="545"/>
      <c r="AH40" s="547">
        <f t="shared" si="47"/>
        <v>0</v>
      </c>
      <c r="AI40" s="295">
        <f t="shared" si="27"/>
        <v>0</v>
      </c>
      <c r="AJ40" s="123">
        <f t="shared" si="27"/>
        <v>0</v>
      </c>
      <c r="AK40" s="136">
        <f t="shared" si="27"/>
        <v>0</v>
      </c>
    </row>
    <row r="41" spans="1:37" s="112" customFormat="1">
      <c r="A41" s="1060" t="s">
        <v>192</v>
      </c>
      <c r="B41" s="1060"/>
      <c r="C41" s="1060"/>
      <c r="D41" s="1061"/>
      <c r="E41" s="761">
        <f t="shared" ref="E41:AH41" si="48">SUM(E32:E40)</f>
        <v>0</v>
      </c>
      <c r="F41" s="131">
        <f t="shared" si="48"/>
        <v>0</v>
      </c>
      <c r="G41" s="131">
        <f>SUM(G32:G40)</f>
        <v>0</v>
      </c>
      <c r="H41" s="764">
        <f t="shared" si="48"/>
        <v>0</v>
      </c>
      <c r="I41" s="131">
        <f t="shared" si="48"/>
        <v>0</v>
      </c>
      <c r="J41" s="763">
        <f t="shared" si="48"/>
        <v>0</v>
      </c>
      <c r="K41" s="764">
        <f t="shared" si="48"/>
        <v>0</v>
      </c>
      <c r="L41" s="131">
        <f t="shared" si="48"/>
        <v>0</v>
      </c>
      <c r="M41" s="762">
        <f t="shared" si="48"/>
        <v>0</v>
      </c>
      <c r="N41" s="761">
        <f t="shared" si="48"/>
        <v>0</v>
      </c>
      <c r="O41" s="131">
        <f t="shared" si="48"/>
        <v>0</v>
      </c>
      <c r="P41" s="763">
        <f t="shared" si="48"/>
        <v>0</v>
      </c>
      <c r="Q41" s="761">
        <f t="shared" si="48"/>
        <v>0</v>
      </c>
      <c r="R41" s="131">
        <f t="shared" si="48"/>
        <v>0</v>
      </c>
      <c r="S41" s="763">
        <f t="shared" si="48"/>
        <v>0</v>
      </c>
      <c r="T41" s="764">
        <f t="shared" si="48"/>
        <v>0</v>
      </c>
      <c r="U41" s="131">
        <f t="shared" si="48"/>
        <v>0</v>
      </c>
      <c r="V41" s="762">
        <f t="shared" si="48"/>
        <v>0</v>
      </c>
      <c r="W41" s="761">
        <f t="shared" si="48"/>
        <v>0</v>
      </c>
      <c r="X41" s="131">
        <f t="shared" si="48"/>
        <v>0</v>
      </c>
      <c r="Y41" s="763">
        <f t="shared" si="48"/>
        <v>0</v>
      </c>
      <c r="Z41" s="761">
        <f t="shared" si="48"/>
        <v>0</v>
      </c>
      <c r="AA41" s="131">
        <f t="shared" si="48"/>
        <v>0</v>
      </c>
      <c r="AB41" s="763">
        <f t="shared" si="48"/>
        <v>0</v>
      </c>
      <c r="AC41" s="761">
        <f t="shared" si="48"/>
        <v>0</v>
      </c>
      <c r="AD41" s="131">
        <f t="shared" si="48"/>
        <v>0</v>
      </c>
      <c r="AE41" s="763">
        <f t="shared" si="48"/>
        <v>0</v>
      </c>
      <c r="AF41" s="761">
        <f t="shared" si="48"/>
        <v>0</v>
      </c>
      <c r="AG41" s="131">
        <f t="shared" si="48"/>
        <v>0</v>
      </c>
      <c r="AH41" s="763">
        <f t="shared" si="48"/>
        <v>0</v>
      </c>
      <c r="AI41" s="765">
        <f>SUM(E41,H41,K41,N41,Q41,T41,W41,Z41,AC41,AF41)</f>
        <v>0</v>
      </c>
      <c r="AJ41" s="123">
        <f>SUM(F41,I41,L41,O41,R41,U41,X41,AA41,AD41,AG41)</f>
        <v>0</v>
      </c>
      <c r="AK41" s="766">
        <f>SUM(G41,J41,M41,P41,S41,V41,Y41,AB41,AE41,AH41)</f>
        <v>0</v>
      </c>
    </row>
    <row r="42" spans="1:37" ht="31.5" customHeight="1">
      <c r="A42" s="1065" t="s">
        <v>176</v>
      </c>
      <c r="B42" s="1065"/>
      <c r="C42" s="1065"/>
      <c r="D42" s="1066"/>
      <c r="E42" s="134"/>
      <c r="F42" s="138"/>
      <c r="G42" s="804"/>
      <c r="H42" s="138"/>
      <c r="I42" s="138"/>
      <c r="J42" s="139"/>
      <c r="K42" s="138"/>
      <c r="L42" s="138"/>
      <c r="M42" s="133"/>
      <c r="N42" s="134"/>
      <c r="O42" s="138"/>
      <c r="P42" s="139"/>
      <c r="Q42" s="134"/>
      <c r="R42" s="138"/>
      <c r="S42" s="139"/>
      <c r="T42" s="138"/>
      <c r="U42" s="138"/>
      <c r="V42" s="133"/>
      <c r="W42" s="134"/>
      <c r="X42" s="138"/>
      <c r="Y42" s="139"/>
      <c r="Z42" s="134"/>
      <c r="AA42" s="138"/>
      <c r="AB42" s="139"/>
      <c r="AC42" s="134"/>
      <c r="AD42" s="138"/>
      <c r="AE42" s="139"/>
      <c r="AF42" s="134"/>
      <c r="AG42" s="138"/>
      <c r="AH42" s="139"/>
      <c r="AI42" s="133"/>
      <c r="AJ42" s="140"/>
      <c r="AK42" s="135"/>
    </row>
    <row r="43" spans="1:37">
      <c r="A43" s="1062" t="str">
        <f>IF('Summary (1)'!A44:D44&lt;&gt;"",'Summary (1)'!A44:D44,"")</f>
        <v/>
      </c>
      <c r="B43" s="1062"/>
      <c r="C43" s="1062"/>
      <c r="D43" s="1067"/>
      <c r="E43" s="535"/>
      <c r="F43" s="545"/>
      <c r="G43" s="548">
        <f t="shared" ref="G43:G47" si="49">E43+F43</f>
        <v>0</v>
      </c>
      <c r="H43" s="537"/>
      <c r="I43" s="545"/>
      <c r="J43" s="547">
        <f t="shared" ref="J43:J47" si="50">H43+I43</f>
        <v>0</v>
      </c>
      <c r="K43" s="537"/>
      <c r="L43" s="545"/>
      <c r="M43" s="546">
        <f t="shared" ref="M43:M47" si="51">K43+L43</f>
        <v>0</v>
      </c>
      <c r="N43" s="535"/>
      <c r="O43" s="545"/>
      <c r="P43" s="547">
        <f t="shared" ref="P43:P47" si="52">N43+O43</f>
        <v>0</v>
      </c>
      <c r="Q43" s="535"/>
      <c r="R43" s="545"/>
      <c r="S43" s="547">
        <f t="shared" ref="S43:S47" si="53">Q43+R43</f>
        <v>0</v>
      </c>
      <c r="T43" s="537"/>
      <c r="U43" s="545"/>
      <c r="V43" s="546">
        <f t="shared" ref="V43:V47" si="54">T43+U43</f>
        <v>0</v>
      </c>
      <c r="W43" s="535"/>
      <c r="X43" s="545"/>
      <c r="Y43" s="547">
        <f t="shared" ref="Y43:Y47" si="55">W43+X43</f>
        <v>0</v>
      </c>
      <c r="Z43" s="535"/>
      <c r="AA43" s="545"/>
      <c r="AB43" s="547">
        <f t="shared" ref="AB43:AB47" si="56">Z43+AA43</f>
        <v>0</v>
      </c>
      <c r="AC43" s="535"/>
      <c r="AD43" s="545"/>
      <c r="AE43" s="547">
        <f t="shared" ref="AE43:AE47" si="57">AC43+AD43</f>
        <v>0</v>
      </c>
      <c r="AF43" s="535"/>
      <c r="AG43" s="545"/>
      <c r="AH43" s="547">
        <f t="shared" ref="AH43:AH47" si="58">AF43+AG43</f>
        <v>0</v>
      </c>
      <c r="AI43" s="295">
        <f t="shared" ref="AI43:AK50" si="59">SUM(E43,H43,K43,N43,Q43,T43,W43,Z43,AC43,AF43)</f>
        <v>0</v>
      </c>
      <c r="AJ43" s="123">
        <f t="shared" si="59"/>
        <v>0</v>
      </c>
      <c r="AK43" s="124">
        <f t="shared" si="59"/>
        <v>0</v>
      </c>
    </row>
    <row r="44" spans="1:37">
      <c r="A44" s="911" t="str">
        <f>IF('Summary (1)'!A45:D45&lt;&gt;"",'Summary (1)'!A45:D45,"")</f>
        <v/>
      </c>
      <c r="B44" s="911"/>
      <c r="C44" s="911"/>
      <c r="D44" s="979"/>
      <c r="E44" s="535"/>
      <c r="F44" s="536"/>
      <c r="G44" s="537">
        <f t="shared" si="49"/>
        <v>0</v>
      </c>
      <c r="H44" s="537"/>
      <c r="I44" s="536"/>
      <c r="J44" s="557">
        <f t="shared" si="50"/>
        <v>0</v>
      </c>
      <c r="K44" s="537"/>
      <c r="L44" s="536"/>
      <c r="M44" s="556">
        <f t="shared" si="51"/>
        <v>0</v>
      </c>
      <c r="N44" s="535"/>
      <c r="O44" s="536"/>
      <c r="P44" s="557">
        <f t="shared" si="52"/>
        <v>0</v>
      </c>
      <c r="Q44" s="535"/>
      <c r="R44" s="536"/>
      <c r="S44" s="557">
        <f t="shared" si="53"/>
        <v>0</v>
      </c>
      <c r="T44" s="537"/>
      <c r="U44" s="536"/>
      <c r="V44" s="556">
        <f t="shared" si="54"/>
        <v>0</v>
      </c>
      <c r="W44" s="535"/>
      <c r="X44" s="536"/>
      <c r="Y44" s="557">
        <f t="shared" si="55"/>
        <v>0</v>
      </c>
      <c r="Z44" s="535"/>
      <c r="AA44" s="536"/>
      <c r="AB44" s="557">
        <f t="shared" si="56"/>
        <v>0</v>
      </c>
      <c r="AC44" s="535"/>
      <c r="AD44" s="536"/>
      <c r="AE44" s="557">
        <f t="shared" si="57"/>
        <v>0</v>
      </c>
      <c r="AF44" s="535"/>
      <c r="AG44" s="536"/>
      <c r="AH44" s="557">
        <f t="shared" si="58"/>
        <v>0</v>
      </c>
      <c r="AI44" s="299">
        <f t="shared" si="59"/>
        <v>0</v>
      </c>
      <c r="AJ44" s="142">
        <f t="shared" si="59"/>
        <v>0</v>
      </c>
      <c r="AK44" s="136">
        <f t="shared" si="59"/>
        <v>0</v>
      </c>
    </row>
    <row r="45" spans="1:37">
      <c r="A45" s="911" t="str">
        <f>IF('Summary (1)'!A46:D46&lt;&gt;"",'Summary (1)'!A46:D46,"")</f>
        <v/>
      </c>
      <c r="B45" s="911"/>
      <c r="C45" s="911"/>
      <c r="D45" s="979"/>
      <c r="E45" s="535"/>
      <c r="F45" s="536"/>
      <c r="G45" s="537">
        <f t="shared" si="49"/>
        <v>0</v>
      </c>
      <c r="H45" s="537"/>
      <c r="I45" s="536"/>
      <c r="J45" s="557">
        <f t="shared" si="50"/>
        <v>0</v>
      </c>
      <c r="K45" s="537"/>
      <c r="L45" s="536"/>
      <c r="M45" s="556">
        <f t="shared" si="51"/>
        <v>0</v>
      </c>
      <c r="N45" s="535"/>
      <c r="O45" s="536"/>
      <c r="P45" s="557">
        <f t="shared" si="52"/>
        <v>0</v>
      </c>
      <c r="Q45" s="535"/>
      <c r="R45" s="536"/>
      <c r="S45" s="557">
        <f t="shared" si="53"/>
        <v>0</v>
      </c>
      <c r="T45" s="537"/>
      <c r="U45" s="536"/>
      <c r="V45" s="556">
        <f t="shared" si="54"/>
        <v>0</v>
      </c>
      <c r="W45" s="535"/>
      <c r="X45" s="536"/>
      <c r="Y45" s="557">
        <f t="shared" si="55"/>
        <v>0</v>
      </c>
      <c r="Z45" s="535"/>
      <c r="AA45" s="536"/>
      <c r="AB45" s="557">
        <f t="shared" si="56"/>
        <v>0</v>
      </c>
      <c r="AC45" s="535"/>
      <c r="AD45" s="536"/>
      <c r="AE45" s="557">
        <f t="shared" si="57"/>
        <v>0</v>
      </c>
      <c r="AF45" s="535"/>
      <c r="AG45" s="536"/>
      <c r="AH45" s="557">
        <f t="shared" si="58"/>
        <v>0</v>
      </c>
      <c r="AI45" s="299">
        <f t="shared" si="59"/>
        <v>0</v>
      </c>
      <c r="AJ45" s="142">
        <f t="shared" si="59"/>
        <v>0</v>
      </c>
      <c r="AK45" s="136">
        <f t="shared" si="59"/>
        <v>0</v>
      </c>
    </row>
    <row r="46" spans="1:37">
      <c r="A46" s="1060" t="str">
        <f>IF('Summary (1)'!A47:D47&lt;&gt;"",'Summary (1)'!A47:D47,"")</f>
        <v/>
      </c>
      <c r="B46" s="1060"/>
      <c r="C46" s="1060"/>
      <c r="D46" s="1061"/>
      <c r="E46" s="535"/>
      <c r="F46" s="536"/>
      <c r="G46" s="537">
        <f t="shared" si="49"/>
        <v>0</v>
      </c>
      <c r="H46" s="537"/>
      <c r="I46" s="536"/>
      <c r="J46" s="557">
        <f t="shared" si="50"/>
        <v>0</v>
      </c>
      <c r="K46" s="537"/>
      <c r="L46" s="536"/>
      <c r="M46" s="556">
        <f t="shared" si="51"/>
        <v>0</v>
      </c>
      <c r="N46" s="535"/>
      <c r="O46" s="536"/>
      <c r="P46" s="557">
        <f t="shared" si="52"/>
        <v>0</v>
      </c>
      <c r="Q46" s="535"/>
      <c r="R46" s="536"/>
      <c r="S46" s="557">
        <f t="shared" si="53"/>
        <v>0</v>
      </c>
      <c r="T46" s="537"/>
      <c r="U46" s="536"/>
      <c r="V46" s="556">
        <f t="shared" si="54"/>
        <v>0</v>
      </c>
      <c r="W46" s="535"/>
      <c r="X46" s="536"/>
      <c r="Y46" s="557">
        <f t="shared" si="55"/>
        <v>0</v>
      </c>
      <c r="Z46" s="535"/>
      <c r="AA46" s="536"/>
      <c r="AB46" s="557">
        <f t="shared" si="56"/>
        <v>0</v>
      </c>
      <c r="AC46" s="535"/>
      <c r="AD46" s="536"/>
      <c r="AE46" s="557">
        <f t="shared" si="57"/>
        <v>0</v>
      </c>
      <c r="AF46" s="535"/>
      <c r="AG46" s="536"/>
      <c r="AH46" s="557">
        <f t="shared" si="58"/>
        <v>0</v>
      </c>
      <c r="AI46" s="299">
        <f t="shared" si="59"/>
        <v>0</v>
      </c>
      <c r="AJ46" s="142">
        <f t="shared" si="59"/>
        <v>0</v>
      </c>
      <c r="AK46" s="136">
        <f t="shared" si="59"/>
        <v>0</v>
      </c>
    </row>
    <row r="47" spans="1:37">
      <c r="A47" s="911" t="str">
        <f>IF('Summary (1)'!A48:D48&lt;&gt;"",'Summary (1)'!A48:D48,"")</f>
        <v/>
      </c>
      <c r="B47" s="911"/>
      <c r="C47" s="911"/>
      <c r="D47" s="979"/>
      <c r="E47" s="535"/>
      <c r="F47" s="536"/>
      <c r="G47" s="537">
        <f t="shared" si="49"/>
        <v>0</v>
      </c>
      <c r="H47" s="537"/>
      <c r="I47" s="536"/>
      <c r="J47" s="557">
        <f t="shared" si="50"/>
        <v>0</v>
      </c>
      <c r="K47" s="537"/>
      <c r="L47" s="536"/>
      <c r="M47" s="556">
        <f t="shared" si="51"/>
        <v>0</v>
      </c>
      <c r="N47" s="535"/>
      <c r="O47" s="536"/>
      <c r="P47" s="557">
        <f t="shared" si="52"/>
        <v>0</v>
      </c>
      <c r="Q47" s="535"/>
      <c r="R47" s="536"/>
      <c r="S47" s="557">
        <f t="shared" si="53"/>
        <v>0</v>
      </c>
      <c r="T47" s="537"/>
      <c r="U47" s="536"/>
      <c r="V47" s="556">
        <f t="shared" si="54"/>
        <v>0</v>
      </c>
      <c r="W47" s="535"/>
      <c r="X47" s="536"/>
      <c r="Y47" s="557">
        <f t="shared" si="55"/>
        <v>0</v>
      </c>
      <c r="Z47" s="535"/>
      <c r="AA47" s="536"/>
      <c r="AB47" s="557">
        <f t="shared" si="56"/>
        <v>0</v>
      </c>
      <c r="AC47" s="535"/>
      <c r="AD47" s="536"/>
      <c r="AE47" s="557">
        <f t="shared" si="57"/>
        <v>0</v>
      </c>
      <c r="AF47" s="535"/>
      <c r="AG47" s="536"/>
      <c r="AH47" s="557">
        <f t="shared" si="58"/>
        <v>0</v>
      </c>
      <c r="AI47" s="299">
        <f t="shared" si="59"/>
        <v>0</v>
      </c>
      <c r="AJ47" s="142">
        <f t="shared" si="59"/>
        <v>0</v>
      </c>
      <c r="AK47" s="136">
        <f t="shared" si="59"/>
        <v>0</v>
      </c>
    </row>
    <row r="48" spans="1:37" ht="18" customHeight="1">
      <c r="A48" s="1060" t="s">
        <v>177</v>
      </c>
      <c r="B48" s="1060"/>
      <c r="C48" s="1060"/>
      <c r="D48" s="1061"/>
      <c r="E48" s="129">
        <f>SUM(E43:E47)</f>
        <v>0</v>
      </c>
      <c r="F48" s="767">
        <f t="shared" ref="F48:AH48" si="60">SUM(F43:F47)</f>
        <v>0</v>
      </c>
      <c r="G48" s="307">
        <f t="shared" si="60"/>
        <v>0</v>
      </c>
      <c r="H48" s="307">
        <f t="shared" si="60"/>
        <v>0</v>
      </c>
      <c r="I48" s="767">
        <f t="shared" si="60"/>
        <v>0</v>
      </c>
      <c r="J48" s="122">
        <f t="shared" si="60"/>
        <v>0</v>
      </c>
      <c r="K48" s="307">
        <f t="shared" si="60"/>
        <v>0</v>
      </c>
      <c r="L48" s="767">
        <f t="shared" si="60"/>
        <v>0</v>
      </c>
      <c r="M48" s="295">
        <f t="shared" si="60"/>
        <v>0</v>
      </c>
      <c r="N48" s="129">
        <f t="shared" si="60"/>
        <v>0</v>
      </c>
      <c r="O48" s="767">
        <f t="shared" si="60"/>
        <v>0</v>
      </c>
      <c r="P48" s="122">
        <f t="shared" si="60"/>
        <v>0</v>
      </c>
      <c r="Q48" s="129">
        <f t="shared" si="60"/>
        <v>0</v>
      </c>
      <c r="R48" s="767">
        <f t="shared" si="60"/>
        <v>0</v>
      </c>
      <c r="S48" s="122">
        <f t="shared" si="60"/>
        <v>0</v>
      </c>
      <c r="T48" s="307">
        <f t="shared" si="60"/>
        <v>0</v>
      </c>
      <c r="U48" s="767">
        <f t="shared" si="60"/>
        <v>0</v>
      </c>
      <c r="V48" s="295">
        <f t="shared" si="60"/>
        <v>0</v>
      </c>
      <c r="W48" s="129">
        <f t="shared" si="60"/>
        <v>0</v>
      </c>
      <c r="X48" s="767">
        <f t="shared" si="60"/>
        <v>0</v>
      </c>
      <c r="Y48" s="122">
        <f t="shared" si="60"/>
        <v>0</v>
      </c>
      <c r="Z48" s="129">
        <f t="shared" si="60"/>
        <v>0</v>
      </c>
      <c r="AA48" s="767">
        <f t="shared" si="60"/>
        <v>0</v>
      </c>
      <c r="AB48" s="122">
        <f t="shared" si="60"/>
        <v>0</v>
      </c>
      <c r="AC48" s="129">
        <f>SUM(AC43:AC47)</f>
        <v>0</v>
      </c>
      <c r="AD48" s="767">
        <f t="shared" si="60"/>
        <v>0</v>
      </c>
      <c r="AE48" s="122">
        <f t="shared" si="60"/>
        <v>0</v>
      </c>
      <c r="AF48" s="129">
        <f>SUM(AF43:AF47)</f>
        <v>0</v>
      </c>
      <c r="AG48" s="767">
        <f t="shared" si="60"/>
        <v>0</v>
      </c>
      <c r="AH48" s="122">
        <f t="shared" si="60"/>
        <v>0</v>
      </c>
      <c r="AI48" s="295">
        <f t="shared" si="59"/>
        <v>0</v>
      </c>
      <c r="AJ48" s="123">
        <f t="shared" si="59"/>
        <v>0</v>
      </c>
      <c r="AK48" s="136">
        <f t="shared" si="59"/>
        <v>0</v>
      </c>
    </row>
    <row r="49" spans="1:37" ht="18" customHeight="1">
      <c r="A49" s="1060"/>
      <c r="B49" s="1060"/>
      <c r="C49" s="1060"/>
      <c r="D49" s="1061"/>
      <c r="E49" s="372"/>
      <c r="F49" s="373"/>
      <c r="G49" s="376"/>
      <c r="H49" s="376"/>
      <c r="I49" s="373"/>
      <c r="J49" s="375"/>
      <c r="K49" s="376"/>
      <c r="L49" s="373"/>
      <c r="M49" s="374"/>
      <c r="N49" s="372"/>
      <c r="O49" s="373"/>
      <c r="P49" s="375"/>
      <c r="Q49" s="372"/>
      <c r="R49" s="373"/>
      <c r="S49" s="375"/>
      <c r="T49" s="376"/>
      <c r="U49" s="373"/>
      <c r="V49" s="374"/>
      <c r="W49" s="372"/>
      <c r="X49" s="373"/>
      <c r="Y49" s="375"/>
      <c r="Z49" s="372"/>
      <c r="AA49" s="373"/>
      <c r="AB49" s="375"/>
      <c r="AC49" s="372"/>
      <c r="AD49" s="373"/>
      <c r="AE49" s="375"/>
      <c r="AF49" s="372"/>
      <c r="AG49" s="373"/>
      <c r="AH49" s="375"/>
      <c r="AI49" s="374"/>
      <c r="AJ49" s="377"/>
      <c r="AK49" s="135"/>
    </row>
    <row r="50" spans="1:37" s="112" customFormat="1" ht="18" customHeight="1">
      <c r="A50" s="1060" t="s">
        <v>178</v>
      </c>
      <c r="B50" s="1060"/>
      <c r="C50" s="1060"/>
      <c r="D50" s="1061"/>
      <c r="E50" s="768">
        <f t="shared" ref="E50:AH50" si="61">E41+E48</f>
        <v>0</v>
      </c>
      <c r="F50" s="769">
        <f t="shared" si="61"/>
        <v>0</v>
      </c>
      <c r="G50" s="769">
        <f t="shared" si="61"/>
        <v>0</v>
      </c>
      <c r="H50" s="769">
        <f t="shared" si="61"/>
        <v>0</v>
      </c>
      <c r="I50" s="769">
        <f t="shared" si="61"/>
        <v>0</v>
      </c>
      <c r="J50" s="771">
        <f t="shared" si="61"/>
        <v>0</v>
      </c>
      <c r="K50" s="769">
        <f t="shared" si="61"/>
        <v>0</v>
      </c>
      <c r="L50" s="769">
        <f t="shared" si="61"/>
        <v>0</v>
      </c>
      <c r="M50" s="770">
        <f t="shared" si="61"/>
        <v>0</v>
      </c>
      <c r="N50" s="768">
        <f t="shared" si="61"/>
        <v>0</v>
      </c>
      <c r="O50" s="769">
        <f t="shared" si="61"/>
        <v>0</v>
      </c>
      <c r="P50" s="771">
        <f t="shared" si="61"/>
        <v>0</v>
      </c>
      <c r="Q50" s="768">
        <f t="shared" si="61"/>
        <v>0</v>
      </c>
      <c r="R50" s="769">
        <f t="shared" si="61"/>
        <v>0</v>
      </c>
      <c r="S50" s="771">
        <f t="shared" si="61"/>
        <v>0</v>
      </c>
      <c r="T50" s="769">
        <f t="shared" si="61"/>
        <v>0</v>
      </c>
      <c r="U50" s="769">
        <f t="shared" si="61"/>
        <v>0</v>
      </c>
      <c r="V50" s="770">
        <f t="shared" si="61"/>
        <v>0</v>
      </c>
      <c r="W50" s="768">
        <f t="shared" si="61"/>
        <v>0</v>
      </c>
      <c r="X50" s="769">
        <f t="shared" si="61"/>
        <v>0</v>
      </c>
      <c r="Y50" s="771">
        <f t="shared" si="61"/>
        <v>0</v>
      </c>
      <c r="Z50" s="768">
        <f t="shared" si="61"/>
        <v>0</v>
      </c>
      <c r="AA50" s="769">
        <f t="shared" si="61"/>
        <v>0</v>
      </c>
      <c r="AB50" s="771">
        <f t="shared" si="61"/>
        <v>0</v>
      </c>
      <c r="AC50" s="768">
        <f t="shared" si="61"/>
        <v>0</v>
      </c>
      <c r="AD50" s="769">
        <f t="shared" si="61"/>
        <v>0</v>
      </c>
      <c r="AE50" s="771">
        <f t="shared" si="61"/>
        <v>0</v>
      </c>
      <c r="AF50" s="768">
        <f t="shared" si="61"/>
        <v>0</v>
      </c>
      <c r="AG50" s="769">
        <f t="shared" si="61"/>
        <v>0</v>
      </c>
      <c r="AH50" s="771">
        <f t="shared" si="61"/>
        <v>0</v>
      </c>
      <c r="AI50" s="770">
        <f t="shared" si="59"/>
        <v>0</v>
      </c>
      <c r="AJ50" s="772">
        <f t="shared" si="59"/>
        <v>0</v>
      </c>
      <c r="AK50" s="576">
        <f t="shared" si="59"/>
        <v>0</v>
      </c>
    </row>
    <row r="51" spans="1:37">
      <c r="A51" s="911" t="s">
        <v>179</v>
      </c>
      <c r="B51" s="911"/>
      <c r="C51" s="911"/>
      <c r="D51" s="979"/>
      <c r="E51" s="751">
        <f>IF(AND(E50-E29&gt;-4,E50-E29&lt;4),0,E50-E29)</f>
        <v>0</v>
      </c>
      <c r="F51" s="752"/>
      <c r="G51" s="753">
        <f>IF(AND(G50-G29&gt;-4,G50-G29&lt;4),0,G50-G29)</f>
        <v>0</v>
      </c>
      <c r="H51" s="751">
        <f>IF(AND(H50-H29&gt;-4,H50-H29&lt;4),0,H50-H29)</f>
        <v>0</v>
      </c>
      <c r="I51" s="752"/>
      <c r="J51" s="754">
        <f>IF(AND(J50-J29&gt;-4,J50-J29&lt;4),0,J50-J29)</f>
        <v>0</v>
      </c>
      <c r="K51" s="755">
        <f>IF(AND(K50-K29&gt;-4,K50-K29&lt;4),0,K50-K29)</f>
        <v>0</v>
      </c>
      <c r="L51" s="752"/>
      <c r="M51" s="753">
        <f>IF(AND(M50-M29&gt;-4,M50-M29&lt;4),0,M50-M29)</f>
        <v>0</v>
      </c>
      <c r="N51" s="751">
        <f>IF(AND(N50-N29&gt;-4,N50-N29&lt;4),0,N50-N29)</f>
        <v>0</v>
      </c>
      <c r="O51" s="752"/>
      <c r="P51" s="754">
        <f>IF(AND(P50-P29&gt;-4,P50-P29&lt;4),0,P50-P29)</f>
        <v>0</v>
      </c>
      <c r="Q51" s="751">
        <f>IF(AND(Q50-Q29&gt;-4,Q50-Q29&lt;4),0,Q50-Q29)</f>
        <v>0</v>
      </c>
      <c r="R51" s="752"/>
      <c r="S51" s="754">
        <f>IF(AND(S50-S29&gt;-4,S50-S29&lt;4),0,S50-S29)</f>
        <v>0</v>
      </c>
      <c r="T51" s="755">
        <f>IF(AND(T50-T29&gt;-4,T50-T29&lt;4),0,T50-T29)</f>
        <v>0</v>
      </c>
      <c r="U51" s="752"/>
      <c r="V51" s="753">
        <f>IF(AND(V50-V29&gt;-4,V50-V29&lt;4),0,V50-V29)</f>
        <v>0</v>
      </c>
      <c r="W51" s="751">
        <f>IF(AND(W50-W29&gt;-4,W50-W29&lt;4),0,W50-W29)</f>
        <v>0</v>
      </c>
      <c r="X51" s="752"/>
      <c r="Y51" s="754">
        <f>IF(AND(Y50-Y29&gt;-4,Y50-Y29&lt;4),0,Y50-Y29)</f>
        <v>0</v>
      </c>
      <c r="Z51" s="751">
        <f>IF(AND(Z50-Z29&gt;-4,Z50-Z29&lt;4),0,Z50-Z29)</f>
        <v>0</v>
      </c>
      <c r="AA51" s="752"/>
      <c r="AB51" s="754">
        <f>IF(AND(AB50-AB29&gt;-4,AB50-AB29&lt;4),0,AB50-AB29)</f>
        <v>0</v>
      </c>
      <c r="AC51" s="751">
        <f>IF(AND(AC50-AC29&gt;-4,AC50-AC29&lt;4),0,AC50-AC29)</f>
        <v>0</v>
      </c>
      <c r="AD51" s="752"/>
      <c r="AE51" s="754">
        <f>IF(AND(AE50-AE29&gt;-4,AE50-AE29&lt;4),0,AE50-AE29)</f>
        <v>0</v>
      </c>
      <c r="AF51" s="751">
        <f>IF(AND(AF50-AF29&gt;-4,AF50-AF29&lt;4),0,AF50-AF29)</f>
        <v>0</v>
      </c>
      <c r="AG51" s="752"/>
      <c r="AH51" s="754">
        <f>IF(AND(AH50-AH29&gt;-4,AH50-AH29&lt;4),0,AH50-AH29)</f>
        <v>0</v>
      </c>
      <c r="AI51" s="750">
        <f>IF(AND(AI50-AI29&gt;-4,AI50-AI29&lt;4),0,AI50-AI29)</f>
        <v>0</v>
      </c>
      <c r="AJ51" s="749"/>
      <c r="AK51" s="756">
        <f>IF(AND(AK50-AK29&gt;-4,AK50-AK29&lt;4),0,AK50-AK29)</f>
        <v>0</v>
      </c>
    </row>
    <row r="52" spans="1:37" ht="12.95" hidden="1" customHeight="1">
      <c r="A52" s="117"/>
      <c r="B52" s="117"/>
      <c r="C52" s="117"/>
      <c r="D52" s="117"/>
      <c r="E52" s="117"/>
      <c r="F52" s="143"/>
      <c r="G52" s="143"/>
      <c r="H52" s="143"/>
      <c r="I52" s="143"/>
      <c r="J52" s="143"/>
      <c r="K52" s="143"/>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8"/>
    </row>
    <row r="53" spans="1:37" ht="12.95" customHeight="1">
      <c r="A53" s="1098"/>
      <c r="B53" s="1098"/>
      <c r="C53" s="1098"/>
      <c r="D53" s="1098"/>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890"/>
    </row>
    <row r="54" spans="1:37" ht="20.100000000000001" customHeight="1">
      <c r="A54" s="437" t="s">
        <v>182</v>
      </c>
      <c r="B54" s="1063" t="str">
        <f>IF('Summary (1)'!B55:E55&lt;&gt;"",'Summary (1)'!B55:E55,"")</f>
        <v/>
      </c>
      <c r="C54" s="1063"/>
      <c r="D54" s="1063"/>
      <c r="E54" s="156"/>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149"/>
      <c r="AI54" s="149"/>
      <c r="AJ54" s="890"/>
      <c r="AK54" s="890"/>
    </row>
    <row r="55" spans="1:37">
      <c r="A55" s="437" t="s">
        <v>183</v>
      </c>
      <c r="B55" s="1063" t="str">
        <f>IF('Summary (1)'!B56:E56&lt;&gt;"",'Summary (1)'!B56:E56,"")</f>
        <v/>
      </c>
      <c r="C55" s="1063"/>
      <c r="D55" s="106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890"/>
    </row>
    <row r="56" spans="1:37" ht="17.25" customHeight="1">
      <c r="A56" s="437" t="s">
        <v>184</v>
      </c>
      <c r="B56" s="1064" t="str">
        <f>IF('Summary (1)'!B57:E57&lt;&gt;"",'Summary (1)'!B57:E57,"")</f>
        <v/>
      </c>
      <c r="C56" s="1064"/>
      <c r="D56" s="1064"/>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150"/>
      <c r="AI56" s="890"/>
      <c r="AJ56" s="890"/>
      <c r="AK56" s="890"/>
    </row>
    <row r="57" spans="1:37" ht="17.25" customHeight="1">
      <c r="A57" s="1060"/>
      <c r="B57" s="1060"/>
      <c r="C57" s="1060"/>
      <c r="D57" s="432"/>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5.75" customHeight="1">
      <c r="A58" s="1056" t="s">
        <v>185</v>
      </c>
      <c r="B58" s="1057"/>
      <c r="C58" s="1058">
        <f>'Summary (1)'!C59:D59</f>
        <v>44768</v>
      </c>
      <c r="D58" s="1059"/>
      <c r="E58" s="433"/>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890"/>
    </row>
    <row r="72" spans="1:37">
      <c r="A72" s="145" t="s">
        <v>123</v>
      </c>
      <c r="B72" s="145"/>
      <c r="C72" s="145"/>
      <c r="D72" s="145"/>
      <c r="E72" s="145">
        <v>1</v>
      </c>
      <c r="F72" s="145">
        <v>1</v>
      </c>
      <c r="G72" s="145">
        <v>1</v>
      </c>
      <c r="H72" s="145">
        <f>E72+1</f>
        <v>2</v>
      </c>
      <c r="I72" s="145">
        <f t="shared" ref="I72:AH72" si="62">F72+1</f>
        <v>2</v>
      </c>
      <c r="J72" s="145">
        <f t="shared" si="62"/>
        <v>2</v>
      </c>
      <c r="K72" s="145">
        <f t="shared" si="62"/>
        <v>3</v>
      </c>
      <c r="L72" s="145">
        <f t="shared" si="62"/>
        <v>3</v>
      </c>
      <c r="M72" s="145">
        <f t="shared" si="62"/>
        <v>3</v>
      </c>
      <c r="N72" s="145">
        <f t="shared" si="62"/>
        <v>4</v>
      </c>
      <c r="O72" s="145">
        <f t="shared" si="62"/>
        <v>4</v>
      </c>
      <c r="P72" s="145">
        <f t="shared" si="62"/>
        <v>4</v>
      </c>
      <c r="Q72" s="145">
        <f t="shared" si="62"/>
        <v>5</v>
      </c>
      <c r="R72" s="145">
        <f t="shared" si="62"/>
        <v>5</v>
      </c>
      <c r="S72" s="145">
        <f t="shared" si="62"/>
        <v>5</v>
      </c>
      <c r="T72" s="145">
        <f t="shared" si="62"/>
        <v>6</v>
      </c>
      <c r="U72" s="145">
        <f t="shared" si="62"/>
        <v>6</v>
      </c>
      <c r="V72" s="145">
        <f t="shared" si="62"/>
        <v>6</v>
      </c>
      <c r="W72" s="145">
        <f t="shared" si="62"/>
        <v>7</v>
      </c>
      <c r="X72" s="145">
        <f t="shared" si="62"/>
        <v>7</v>
      </c>
      <c r="Y72" s="145">
        <f t="shared" si="62"/>
        <v>7</v>
      </c>
      <c r="Z72" s="145">
        <f t="shared" si="62"/>
        <v>8</v>
      </c>
      <c r="AA72" s="145">
        <f t="shared" si="62"/>
        <v>8</v>
      </c>
      <c r="AB72" s="145">
        <f t="shared" si="62"/>
        <v>8</v>
      </c>
      <c r="AC72" s="145">
        <f t="shared" si="62"/>
        <v>9</v>
      </c>
      <c r="AD72" s="145">
        <f t="shared" si="62"/>
        <v>9</v>
      </c>
      <c r="AE72" s="145">
        <f t="shared" si="62"/>
        <v>9</v>
      </c>
      <c r="AF72" s="145">
        <f t="shared" si="62"/>
        <v>10</v>
      </c>
      <c r="AG72" s="145">
        <f t="shared" si="62"/>
        <v>10</v>
      </c>
      <c r="AH72" s="145">
        <f t="shared" si="62"/>
        <v>10</v>
      </c>
      <c r="AI72" s="145">
        <f>$D$5</f>
        <v>2</v>
      </c>
      <c r="AJ72" s="145">
        <f>$D$6</f>
        <v>2</v>
      </c>
      <c r="AK72" s="145">
        <f>$D$6</f>
        <v>2</v>
      </c>
    </row>
    <row r="73" spans="1:37">
      <c r="A73" s="145" t="s">
        <v>124</v>
      </c>
      <c r="B73" s="145"/>
      <c r="C73" s="145"/>
      <c r="D73" s="145"/>
      <c r="E73" s="146">
        <f>'Summary (1)'!E74</f>
        <v>45717</v>
      </c>
      <c r="F73" s="146">
        <f>'Summary (1)'!F74</f>
        <v>45717</v>
      </c>
      <c r="G73" s="146">
        <f>'Summary (1)'!G74</f>
        <v>45717</v>
      </c>
      <c r="H73" s="146">
        <f>'Summary (1)'!H74</f>
        <v>45839</v>
      </c>
      <c r="I73" s="146">
        <f>'Summary (1)'!I74</f>
        <v>45839</v>
      </c>
      <c r="J73" s="146">
        <f>'Summary (1)'!J74</f>
        <v>45839</v>
      </c>
      <c r="K73" s="146">
        <f>'Summary (1)'!K74</f>
        <v>46204</v>
      </c>
      <c r="L73" s="146">
        <f>'Summary (1)'!L74</f>
        <v>46204</v>
      </c>
      <c r="M73" s="146">
        <f>'Summary (1)'!M74</f>
        <v>46204</v>
      </c>
      <c r="N73" s="146">
        <f>'Summary (1)'!N74</f>
        <v>46569</v>
      </c>
      <c r="O73" s="146">
        <f>'Summary (1)'!O74</f>
        <v>46569</v>
      </c>
      <c r="P73" s="146">
        <f>'Summary (1)'!P74</f>
        <v>46569</v>
      </c>
      <c r="Q73" s="146">
        <f>'Summary (1)'!Q74</f>
        <v>46935</v>
      </c>
      <c r="R73" s="146">
        <f>'Summary (1)'!R74</f>
        <v>46935</v>
      </c>
      <c r="S73" s="146">
        <f>'Summary (1)'!S74</f>
        <v>46935</v>
      </c>
      <c r="T73" s="146">
        <f>'Summary (1)'!T74</f>
        <v>47300</v>
      </c>
      <c r="U73" s="146">
        <f>'Summary (1)'!U74</f>
        <v>47300</v>
      </c>
      <c r="V73" s="146">
        <f>'Summary (1)'!V74</f>
        <v>47300</v>
      </c>
      <c r="W73" s="146">
        <f>'Summary (1)'!W74</f>
        <v>47665</v>
      </c>
      <c r="X73" s="146">
        <f>'Summary (1)'!X74</f>
        <v>47665</v>
      </c>
      <c r="Y73" s="146">
        <f>'Summary (1)'!Y74</f>
        <v>47665</v>
      </c>
      <c r="Z73" s="146">
        <f>'Summary (1)'!Z74</f>
        <v>48030</v>
      </c>
      <c r="AA73" s="146">
        <f>'Summary (1)'!AA74</f>
        <v>48030</v>
      </c>
      <c r="AB73" s="146">
        <f>'Summary (1)'!AB74</f>
        <v>48030</v>
      </c>
      <c r="AC73" s="146">
        <f>'Summary (1)'!AC74</f>
        <v>48396</v>
      </c>
      <c r="AD73" s="146">
        <f>'Summary (1)'!AD74</f>
        <v>48396</v>
      </c>
      <c r="AE73" s="146">
        <f>'Summary (1)'!AE74</f>
        <v>48396</v>
      </c>
      <c r="AF73" s="146">
        <f>'Summary (1)'!AF74</f>
        <v>48761</v>
      </c>
      <c r="AG73" s="146">
        <f>'Summary (1)'!AG74</f>
        <v>48761</v>
      </c>
      <c r="AH73" s="146">
        <f>'Summary (1)'!AH74</f>
        <v>48761</v>
      </c>
      <c r="AI73" s="146">
        <f>$B$6</f>
        <v>45717</v>
      </c>
      <c r="AJ73" s="146">
        <f>$B$6</f>
        <v>45717</v>
      </c>
      <c r="AK73" s="146">
        <f>$B$6</f>
        <v>45717</v>
      </c>
    </row>
    <row r="74" spans="1:37">
      <c r="A74" s="145" t="s">
        <v>125</v>
      </c>
      <c r="B74" s="145"/>
      <c r="C74" s="145"/>
      <c r="D74" s="145"/>
      <c r="E74" s="146">
        <f>'Summary (1)'!E75</f>
        <v>45838</v>
      </c>
      <c r="F74" s="146">
        <f>'Summary (1)'!F75</f>
        <v>45838</v>
      </c>
      <c r="G74" s="146">
        <f>'Summary (1)'!G75</f>
        <v>45838</v>
      </c>
      <c r="H74" s="146">
        <f>'Summary (1)'!H75</f>
        <v>46203</v>
      </c>
      <c r="I74" s="146">
        <f>'Summary (1)'!I75</f>
        <v>46203</v>
      </c>
      <c r="J74" s="146">
        <f>'Summary (1)'!J75</f>
        <v>46203</v>
      </c>
      <c r="K74" s="146">
        <f>'Summary (1)'!K75</f>
        <v>46568</v>
      </c>
      <c r="L74" s="146">
        <f>'Summary (1)'!L75</f>
        <v>46568</v>
      </c>
      <c r="M74" s="146">
        <f>'Summary (1)'!M75</f>
        <v>46568</v>
      </c>
      <c r="N74" s="146">
        <f>'Summary (1)'!N75</f>
        <v>46934</v>
      </c>
      <c r="O74" s="146">
        <f>'Summary (1)'!O75</f>
        <v>46934</v>
      </c>
      <c r="P74" s="146">
        <f>'Summary (1)'!P75</f>
        <v>46934</v>
      </c>
      <c r="Q74" s="146">
        <f>'Summary (1)'!Q75</f>
        <v>47299</v>
      </c>
      <c r="R74" s="146">
        <f>'Summary (1)'!R75</f>
        <v>47299</v>
      </c>
      <c r="S74" s="146">
        <f>'Summary (1)'!S75</f>
        <v>47299</v>
      </c>
      <c r="T74" s="146">
        <f>'Summary (1)'!T75</f>
        <v>47664</v>
      </c>
      <c r="U74" s="146">
        <f>'Summary (1)'!U75</f>
        <v>47664</v>
      </c>
      <c r="V74" s="146">
        <f>'Summary (1)'!V75</f>
        <v>47664</v>
      </c>
      <c r="W74" s="146">
        <f>'Summary (1)'!W75</f>
        <v>48029</v>
      </c>
      <c r="X74" s="146">
        <f>'Summary (1)'!X75</f>
        <v>48029</v>
      </c>
      <c r="Y74" s="146">
        <f>'Summary (1)'!Y75</f>
        <v>48029</v>
      </c>
      <c r="Z74" s="146">
        <f>'Summary (1)'!Z75</f>
        <v>48395</v>
      </c>
      <c r="AA74" s="146">
        <f>'Summary (1)'!AA75</f>
        <v>48395</v>
      </c>
      <c r="AB74" s="146">
        <f>'Summary (1)'!AB75</f>
        <v>48395</v>
      </c>
      <c r="AC74" s="146">
        <f>'Summary (1)'!AC75</f>
        <v>48760</v>
      </c>
      <c r="AD74" s="146">
        <f>'Summary (1)'!AD75</f>
        <v>48760</v>
      </c>
      <c r="AE74" s="146">
        <f>'Summary (1)'!AE75</f>
        <v>48760</v>
      </c>
      <c r="AF74" s="146">
        <f>'Summary (1)'!AF75</f>
        <v>49125</v>
      </c>
      <c r="AG74" s="146">
        <f>'Summary (1)'!AG75</f>
        <v>49125</v>
      </c>
      <c r="AH74" s="146">
        <f>'Summary (1)'!AH75</f>
        <v>49125</v>
      </c>
      <c r="AI74" s="146">
        <f>DATE(YEAR(AI73)+$D$5,MONTH(AI73),DAY(AI73))-1</f>
        <v>46446</v>
      </c>
      <c r="AJ74" s="146">
        <f>DATE(YEAR(AJ73)+$D$6,MONTH(AJ73),DAY(AJ73))-1</f>
        <v>46446</v>
      </c>
      <c r="AK74" s="146">
        <f>DATE(YEAR(AK73)+$D$6,MONTH(AK73),DAY(AK73))-1</f>
        <v>46446</v>
      </c>
    </row>
    <row r="75" spans="1:37" ht="13.5" customHeight="1">
      <c r="A75" s="145" t="s">
        <v>126</v>
      </c>
      <c r="B75" s="145"/>
      <c r="C75" s="145"/>
      <c r="D75" s="145"/>
      <c r="E75" s="146">
        <f>$B$3</f>
        <v>45717</v>
      </c>
      <c r="F75" s="146">
        <f t="shared" ref="F75:AK75" si="63">$B$3</f>
        <v>45717</v>
      </c>
      <c r="G75" s="146">
        <f t="shared" si="63"/>
        <v>45717</v>
      </c>
      <c r="H75" s="146">
        <f t="shared" si="63"/>
        <v>45717</v>
      </c>
      <c r="I75" s="146">
        <f t="shared" si="63"/>
        <v>45717</v>
      </c>
      <c r="J75" s="146">
        <f t="shared" si="63"/>
        <v>45717</v>
      </c>
      <c r="K75" s="146">
        <f t="shared" si="63"/>
        <v>45717</v>
      </c>
      <c r="L75" s="146">
        <f t="shared" si="63"/>
        <v>45717</v>
      </c>
      <c r="M75" s="146">
        <f t="shared" si="63"/>
        <v>45717</v>
      </c>
      <c r="N75" s="146">
        <f t="shared" si="63"/>
        <v>45717</v>
      </c>
      <c r="O75" s="146">
        <f t="shared" si="63"/>
        <v>45717</v>
      </c>
      <c r="P75" s="146">
        <f t="shared" si="63"/>
        <v>45717</v>
      </c>
      <c r="Q75" s="146">
        <f t="shared" si="63"/>
        <v>45717</v>
      </c>
      <c r="R75" s="146">
        <f t="shared" si="63"/>
        <v>45717</v>
      </c>
      <c r="S75" s="146">
        <f t="shared" si="63"/>
        <v>45717</v>
      </c>
      <c r="T75" s="146">
        <f t="shared" si="63"/>
        <v>45717</v>
      </c>
      <c r="U75" s="146">
        <f t="shared" si="63"/>
        <v>45717</v>
      </c>
      <c r="V75" s="146">
        <f t="shared" si="63"/>
        <v>45717</v>
      </c>
      <c r="W75" s="146">
        <f t="shared" si="63"/>
        <v>45717</v>
      </c>
      <c r="X75" s="146">
        <f t="shared" si="63"/>
        <v>45717</v>
      </c>
      <c r="Y75" s="146">
        <f t="shared" si="63"/>
        <v>45717</v>
      </c>
      <c r="Z75" s="146">
        <f t="shared" si="63"/>
        <v>45717</v>
      </c>
      <c r="AA75" s="146">
        <f t="shared" si="63"/>
        <v>45717</v>
      </c>
      <c r="AB75" s="146">
        <f t="shared" si="63"/>
        <v>45717</v>
      </c>
      <c r="AC75" s="146">
        <f t="shared" si="63"/>
        <v>45717</v>
      </c>
      <c r="AD75" s="146">
        <f t="shared" si="63"/>
        <v>45717</v>
      </c>
      <c r="AE75" s="146">
        <f t="shared" si="63"/>
        <v>45717</v>
      </c>
      <c r="AF75" s="146">
        <f t="shared" si="63"/>
        <v>45717</v>
      </c>
      <c r="AG75" s="146">
        <f t="shared" si="63"/>
        <v>45717</v>
      </c>
      <c r="AH75" s="146">
        <f t="shared" si="63"/>
        <v>45717</v>
      </c>
      <c r="AI75" s="146">
        <f t="shared" si="63"/>
        <v>45717</v>
      </c>
      <c r="AJ75" s="146">
        <f t="shared" si="63"/>
        <v>45717</v>
      </c>
      <c r="AK75" s="146">
        <f t="shared" si="63"/>
        <v>45717</v>
      </c>
    </row>
    <row r="76" spans="1:37">
      <c r="A76" s="147" t="s">
        <v>127</v>
      </c>
      <c r="B76" s="147"/>
      <c r="C76" s="147"/>
      <c r="D76" s="147"/>
      <c r="E76" s="147">
        <f>IF((AND(E72&gt;$D$5,E72&lt;=$D$6)),E72-$D$5,0)</f>
        <v>0</v>
      </c>
      <c r="F76" s="147">
        <f t="shared" ref="F76:AH76" si="64">IF((AND(F72&gt;$D$5,F72&lt;=$D$6)),F72-$D$5,0)</f>
        <v>0</v>
      </c>
      <c r="G76" s="147">
        <f t="shared" si="64"/>
        <v>0</v>
      </c>
      <c r="H76" s="147">
        <f t="shared" si="64"/>
        <v>0</v>
      </c>
      <c r="I76" s="147">
        <f t="shared" si="64"/>
        <v>0</v>
      </c>
      <c r="J76" s="147">
        <f t="shared" si="64"/>
        <v>0</v>
      </c>
      <c r="K76" s="147">
        <f t="shared" si="64"/>
        <v>0</v>
      </c>
      <c r="L76" s="147">
        <f t="shared" si="64"/>
        <v>0</v>
      </c>
      <c r="M76" s="147">
        <f t="shared" si="64"/>
        <v>0</v>
      </c>
      <c r="N76" s="147">
        <f t="shared" si="64"/>
        <v>0</v>
      </c>
      <c r="O76" s="147">
        <f t="shared" si="64"/>
        <v>0</v>
      </c>
      <c r="P76" s="147">
        <f t="shared" si="64"/>
        <v>0</v>
      </c>
      <c r="Q76" s="147">
        <f t="shared" si="64"/>
        <v>0</v>
      </c>
      <c r="R76" s="147">
        <f t="shared" si="64"/>
        <v>0</v>
      </c>
      <c r="S76" s="147">
        <f t="shared" si="64"/>
        <v>0</v>
      </c>
      <c r="T76" s="147">
        <f t="shared" si="64"/>
        <v>0</v>
      </c>
      <c r="U76" s="147">
        <f t="shared" si="64"/>
        <v>0</v>
      </c>
      <c r="V76" s="147">
        <f t="shared" si="64"/>
        <v>0</v>
      </c>
      <c r="W76" s="147">
        <f t="shared" si="64"/>
        <v>0</v>
      </c>
      <c r="X76" s="147">
        <f t="shared" si="64"/>
        <v>0</v>
      </c>
      <c r="Y76" s="147">
        <f t="shared" si="64"/>
        <v>0</v>
      </c>
      <c r="Z76" s="147">
        <f t="shared" si="64"/>
        <v>0</v>
      </c>
      <c r="AA76" s="147">
        <f t="shared" si="64"/>
        <v>0</v>
      </c>
      <c r="AB76" s="147">
        <f t="shared" si="64"/>
        <v>0</v>
      </c>
      <c r="AC76" s="147">
        <f t="shared" si="64"/>
        <v>0</v>
      </c>
      <c r="AD76" s="147">
        <f t="shared" si="64"/>
        <v>0</v>
      </c>
      <c r="AE76" s="147">
        <f t="shared" si="64"/>
        <v>0</v>
      </c>
      <c r="AF76" s="147">
        <f t="shared" si="64"/>
        <v>0</v>
      </c>
      <c r="AG76" s="147">
        <f t="shared" si="64"/>
        <v>0</v>
      </c>
      <c r="AH76" s="147">
        <f t="shared" si="64"/>
        <v>0</v>
      </c>
      <c r="AI76" s="890"/>
      <c r="AJ76" s="890"/>
      <c r="AK76" s="890"/>
    </row>
    <row r="78" spans="1:37">
      <c r="A78" s="890"/>
      <c r="B78" s="890"/>
      <c r="C78" s="890"/>
      <c r="D78" s="890"/>
      <c r="E78" s="890"/>
      <c r="F78" s="890"/>
      <c r="G78" s="890"/>
      <c r="H78" s="890"/>
      <c r="I78" s="890"/>
      <c r="J78" s="890"/>
      <c r="K78" s="890"/>
      <c r="L78" s="890"/>
      <c r="M78" s="890"/>
      <c r="N78" s="890"/>
      <c r="O78" s="890"/>
      <c r="P78" s="890"/>
      <c r="Q78" s="890"/>
      <c r="R78" s="890"/>
      <c r="S78" s="890"/>
      <c r="T78" s="890"/>
      <c r="U78" s="890"/>
      <c r="V78" s="890"/>
      <c r="W78" s="890"/>
      <c r="X78" s="890"/>
      <c r="Y78" s="890"/>
      <c r="Z78" s="890"/>
      <c r="AA78" s="890"/>
      <c r="AB78" s="890"/>
      <c r="AC78" s="890"/>
      <c r="AD78" s="890"/>
      <c r="AE78" s="890"/>
      <c r="AF78" s="890"/>
      <c r="AG78" s="890"/>
      <c r="AH78" s="890"/>
      <c r="AI78" s="890" t="str">
        <f>TEXT($B$5,"m/d/yyyy")</f>
        <v>3/1/2025</v>
      </c>
      <c r="AJ78" s="890" t="str">
        <f>TEXT($B$6,"m/d/yyyy")</f>
        <v>3/1/2025</v>
      </c>
      <c r="AK78" s="890" t="str">
        <f>TEXT($B$6,"m/d/yyyy")</f>
        <v>3/1/2025</v>
      </c>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TEXT($C$5,"m/d/yyyy")</f>
        <v>6/30/2026</v>
      </c>
      <c r="AJ79" s="890" t="str">
        <f>TEXT($C$6,"m/d/yyyy")</f>
        <v>6/30/2026</v>
      </c>
      <c r="AK79" s="890" t="str">
        <f>TEXT($C$6,"m/d/yyyy")</f>
        <v>6/30/2026</v>
      </c>
    </row>
  </sheetData>
  <sheetProtection formatCells="0" formatColumns="0" formatRows="0" insertHyperlinks="0" sort="0" autoFilter="0" pivotTables="0"/>
  <mergeCells count="58">
    <mergeCell ref="B56:D56"/>
    <mergeCell ref="A57:C57"/>
    <mergeCell ref="A58:B58"/>
    <mergeCell ref="C58:D58"/>
    <mergeCell ref="A49:D49"/>
    <mergeCell ref="A50:D50"/>
    <mergeCell ref="A51:D51"/>
    <mergeCell ref="A53:D53"/>
    <mergeCell ref="B54:D54"/>
    <mergeCell ref="B55:D55"/>
    <mergeCell ref="A48:D48"/>
    <mergeCell ref="A37:D37"/>
    <mergeCell ref="A38:D38"/>
    <mergeCell ref="A39:D39"/>
    <mergeCell ref="A40:D40"/>
    <mergeCell ref="A41:D41"/>
    <mergeCell ref="A42:D42"/>
    <mergeCell ref="A43:D43"/>
    <mergeCell ref="A44:D44"/>
    <mergeCell ref="A45:D45"/>
    <mergeCell ref="A46:D46"/>
    <mergeCell ref="A47:D47"/>
    <mergeCell ref="A36:D36"/>
    <mergeCell ref="A25:D25"/>
    <mergeCell ref="A26:D26"/>
    <mergeCell ref="A27:D27"/>
    <mergeCell ref="A28:D28"/>
    <mergeCell ref="A29:D29"/>
    <mergeCell ref="A30:D30"/>
    <mergeCell ref="A31:D31"/>
    <mergeCell ref="A32:D32"/>
    <mergeCell ref="A33:D33"/>
    <mergeCell ref="A34:D34"/>
    <mergeCell ref="A35:D35"/>
    <mergeCell ref="A24:D24"/>
    <mergeCell ref="T16:V16"/>
    <mergeCell ref="W16:Y16"/>
    <mergeCell ref="Z16:AB16"/>
    <mergeCell ref="AC16:AE16"/>
    <mergeCell ref="B17:D17"/>
    <mergeCell ref="A20:D20"/>
    <mergeCell ref="A21:D21"/>
    <mergeCell ref="A22:D22"/>
    <mergeCell ref="A23:D23"/>
    <mergeCell ref="AF16:AH16"/>
    <mergeCell ref="AI16:AK16"/>
    <mergeCell ref="D14:D16"/>
    <mergeCell ref="E16:G16"/>
    <mergeCell ref="H16:J16"/>
    <mergeCell ref="K16:M16"/>
    <mergeCell ref="N16:P16"/>
    <mergeCell ref="Q16:S16"/>
    <mergeCell ref="B12:D12"/>
    <mergeCell ref="B7:D7"/>
    <mergeCell ref="B8:D8"/>
    <mergeCell ref="B9:D9"/>
    <mergeCell ref="B10:D10"/>
    <mergeCell ref="B11:D11"/>
  </mergeCells>
  <conditionalFormatting sqref="B3 B5:C5 C6 B54:B56">
    <cfRule type="containsBlanks" dxfId="30" priority="22">
      <formula>LEN(TRIM(B3))=0</formula>
    </cfRule>
  </conditionalFormatting>
  <conditionalFormatting sqref="B7:B12">
    <cfRule type="containsBlanks" dxfId="29" priority="14">
      <formula>LEN(TRIM(B7))=0</formula>
    </cfRule>
  </conditionalFormatting>
  <conditionalFormatting sqref="B16">
    <cfRule type="containsBlanks" dxfId="28" priority="10">
      <formula>LEN(TRIM(B16))=0</formula>
    </cfRule>
  </conditionalFormatting>
  <conditionalFormatting sqref="C15">
    <cfRule type="expression" dxfId="27" priority="9">
      <formula>$C$15&lt;0</formula>
    </cfRule>
  </conditionalFormatting>
  <conditionalFormatting sqref="E24 G24:H24 J24:K24 M24:N24 P24:Q24 S24:T24 V24:W24 Y24:Z24 AB24:AC24 AE24:AF24 AH24">
    <cfRule type="containsBlanks" dxfId="26" priority="7">
      <formula>LEN(TRIM(E24))=0</formula>
    </cfRule>
  </conditionalFormatting>
  <conditionalFormatting sqref="E28 G28:H28 J28:K28 M28:N28 P28:Q28 S28:T28 V28:W28 Y28:Z28 AB28:AC28 AE28:AF28 AH28">
    <cfRule type="containsBlanks" dxfId="25" priority="3">
      <formula>LEN(TRIM(E28))=0</formula>
    </cfRule>
  </conditionalFormatting>
  <conditionalFormatting sqref="E51:G51">
    <cfRule type="expression" dxfId="24" priority="18" stopIfTrue="1">
      <formula>E$75&gt;E$74</formula>
    </cfRule>
  </conditionalFormatting>
  <conditionalFormatting sqref="E51:AK51">
    <cfRule type="cellIs" dxfId="23" priority="15" operator="notBetween">
      <formula>-2</formula>
      <formula>2</formula>
    </cfRule>
  </conditionalFormatting>
  <conditionalFormatting sqref="F20:F23 I20:I23 L20:L23 O20:O23 R21:R23 U21:U23 X21:X23 AA21:AA23 AD21:AD23 AG21:AG23 AJ21:AJ23">
    <cfRule type="cellIs" dxfId="22" priority="23" operator="notEqual">
      <formula>0</formula>
    </cfRule>
  </conditionalFormatting>
  <conditionalFormatting sqref="F25:F50 I25:I50 L25:L50 O25:O50 R25:R50 U25:U50 X25:X50 AA25:AA50 AD25:AD50 AG25:AG50">
    <cfRule type="cellIs" dxfId="21" priority="4" operator="notEqual">
      <formula>0</formula>
    </cfRule>
  </conditionalFormatting>
  <conditionalFormatting sqref="AJ25:AJ49">
    <cfRule type="cellIs" dxfId="20" priority="12" operator="notEqual">
      <formula>0</formula>
    </cfRule>
  </conditionalFormatting>
  <conditionalFormatting sqref="AJ50:AJ51 F51 I51 L51 O51 R51 U51 X51 AA51 AD51 AG51">
    <cfRule type="cellIs" dxfId="19" priority="16" operator="notEqual">
      <formula>0</formula>
    </cfRule>
  </conditionalFormatting>
  <printOptions headings="1"/>
  <pageMargins left="0.25" right="0.25" top="0.75" bottom="0.75" header="0.3" footer="0.3"/>
  <pageSetup paperSize="5" scale="2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87C7B91-29BE-4C44-A2DB-DDC65E336130}">
          <x14:formula1>
            <xm:f>'Dropdown Lists'!$C$2:$C$6</xm:f>
          </x14:formula1>
          <xm:sqref>B10:D10</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8000F-61DB-4ED6-90D7-2D3D7CE5D544}">
  <sheetPr>
    <tabColor rgb="FF002060"/>
    <pageSetUpPr fitToPage="1"/>
  </sheetPr>
  <dimension ref="A1:BV75"/>
  <sheetViews>
    <sheetView showGridLines="0" showZeros="0" zoomScale="85" zoomScaleNormal="85" workbookViewId="0">
      <pane xSplit="1" ySplit="11" topLeftCell="B51" activePane="bottomRight" state="frozen"/>
      <selection pane="bottomRight" activeCell="C20" sqref="C20"/>
      <selection pane="bottomLeft" activeCell="C20" sqref="C20"/>
      <selection pane="topRight" activeCell="C20" sqref="C20"/>
    </sheetView>
  </sheetViews>
  <sheetFormatPr defaultColWidth="17.7109375" defaultRowHeight="15.6"/>
  <cols>
    <col min="1" max="1" width="52" style="156" customWidth="1"/>
    <col min="2" max="2" width="14.140625" style="158" customWidth="1"/>
    <col min="3" max="5" width="11" style="162" customWidth="1"/>
    <col min="6" max="6" width="15.7109375" style="156" hidden="1" customWidth="1"/>
    <col min="7" max="7" width="15.7109375" style="170" hidden="1" customWidth="1"/>
    <col min="8" max="8" width="15.7109375" style="156" customWidth="1"/>
    <col min="9" max="9" width="14.7109375" style="156" hidden="1" customWidth="1"/>
    <col min="10" max="12" width="11" style="156" hidden="1" customWidth="1"/>
    <col min="13" max="13" width="15.7109375" style="156" hidden="1" customWidth="1"/>
    <col min="14" max="14" width="15.7109375" style="170" hidden="1" customWidth="1"/>
    <col min="15" max="15" width="15.7109375" style="156" customWidth="1"/>
    <col min="16" max="16" width="15.7109375" style="156" hidden="1" customWidth="1"/>
    <col min="17" max="19" width="11" style="156" hidden="1" customWidth="1"/>
    <col min="20" max="20" width="15.7109375" style="156" hidden="1" customWidth="1"/>
    <col min="21" max="21" width="15.7109375" style="170" hidden="1" customWidth="1"/>
    <col min="22" max="22" width="15.7109375" style="156" customWidth="1"/>
    <col min="23" max="23" width="15.7109375" style="156" hidden="1" customWidth="1"/>
    <col min="24" max="26" width="11" style="156" hidden="1" customWidth="1"/>
    <col min="27" max="27" width="15.7109375" style="156" hidden="1" customWidth="1"/>
    <col min="28" max="28" width="15.7109375" style="170" hidden="1" customWidth="1"/>
    <col min="29" max="29" width="15.7109375" style="156" customWidth="1"/>
    <col min="30" max="30" width="15.7109375" style="156" hidden="1" customWidth="1"/>
    <col min="31" max="33" width="11" style="156" hidden="1" customWidth="1"/>
    <col min="34" max="34" width="15.7109375" style="156" hidden="1" customWidth="1"/>
    <col min="35" max="35" width="15.7109375" style="170" hidden="1" customWidth="1"/>
    <col min="36" max="36" width="15.7109375" style="156" customWidth="1"/>
    <col min="37" max="37" width="15.7109375" style="156" hidden="1" customWidth="1"/>
    <col min="38" max="40" width="11" style="156" hidden="1" customWidth="1"/>
    <col min="41" max="41" width="15.7109375" style="156" hidden="1" customWidth="1"/>
    <col min="42" max="42" width="15.7109375" style="170" hidden="1" customWidth="1"/>
    <col min="43" max="43" width="15.7109375" style="156" customWidth="1"/>
    <col min="44" max="44" width="15.7109375" style="156" hidden="1" customWidth="1"/>
    <col min="45" max="47" width="11" style="156" hidden="1" customWidth="1"/>
    <col min="48" max="48" width="15.7109375" style="156" hidden="1" customWidth="1"/>
    <col min="49" max="49" width="15.7109375" style="170" hidden="1" customWidth="1"/>
    <col min="50" max="50" width="15.7109375" style="156" customWidth="1"/>
    <col min="51" max="51" width="15.7109375" style="156" hidden="1" customWidth="1"/>
    <col min="52" max="54" width="11" style="156" hidden="1" customWidth="1"/>
    <col min="55" max="55" width="15.7109375" style="156" hidden="1" customWidth="1"/>
    <col min="56" max="56" width="15.7109375" style="170" hidden="1" customWidth="1"/>
    <col min="57" max="57" width="15.7109375" style="156" customWidth="1"/>
    <col min="58" max="58" width="15.7109375" style="156" hidden="1" customWidth="1"/>
    <col min="59" max="61" width="11" style="156" hidden="1" customWidth="1"/>
    <col min="62" max="62" width="15.7109375" style="156" hidden="1" customWidth="1"/>
    <col min="63" max="63" width="15.7109375" style="170" hidden="1" customWidth="1"/>
    <col min="64" max="64" width="15.7109375" style="156" customWidth="1"/>
    <col min="65" max="65" width="15.7109375" style="156" hidden="1" customWidth="1"/>
    <col min="66" max="68" width="11" style="156" hidden="1" customWidth="1"/>
    <col min="69" max="69" width="15.7109375" style="156" hidden="1" customWidth="1"/>
    <col min="70" max="70" width="15.7109375" style="170" hidden="1" customWidth="1"/>
    <col min="71" max="71" width="15.7109375" style="156" customWidth="1"/>
    <col min="72" max="73" width="15.7109375" style="156" hidden="1" customWidth="1"/>
    <col min="74" max="74" width="15.7109375" style="173" customWidth="1"/>
    <col min="75" max="75" width="11.28515625" style="156" customWidth="1"/>
    <col min="76" max="16384" width="17.7109375" style="156"/>
  </cols>
  <sheetData>
    <row r="1" spans="1:74" ht="15.95" thickBot="1">
      <c r="A1" s="166" t="str">
        <f>'Summary (8)'!A1</f>
        <v>DEPARTMENT OF HOMELESSNESS AND SUPPORTIVE HOUSING</v>
      </c>
      <c r="B1" s="156"/>
      <c r="C1" s="156"/>
      <c r="D1" s="156"/>
      <c r="E1" s="156"/>
      <c r="F1" s="157"/>
      <c r="G1" s="171"/>
      <c r="H1" s="157"/>
      <c r="I1" s="157"/>
      <c r="J1" s="157"/>
      <c r="K1" s="157"/>
      <c r="L1" s="157"/>
      <c r="M1" s="157"/>
      <c r="N1" s="171"/>
      <c r="O1" s="157"/>
      <c r="P1" s="157"/>
      <c r="Q1" s="157"/>
      <c r="R1" s="157"/>
      <c r="S1" s="157"/>
      <c r="BV1" s="174"/>
    </row>
    <row r="2" spans="1:74">
      <c r="A2" s="530" t="s">
        <v>193</v>
      </c>
      <c r="C2" s="156"/>
      <c r="D2" s="159"/>
      <c r="E2" s="160"/>
      <c r="G2" s="171"/>
      <c r="H2" s="157"/>
      <c r="I2" s="157"/>
      <c r="J2" s="157"/>
      <c r="K2" s="157"/>
      <c r="L2" s="157"/>
      <c r="M2" s="157"/>
      <c r="O2" s="157"/>
      <c r="P2" s="157"/>
      <c r="Q2" s="157"/>
      <c r="R2" s="157"/>
      <c r="S2" s="157"/>
      <c r="BT2" s="159"/>
      <c r="BU2" s="159"/>
      <c r="BV2" s="175"/>
    </row>
    <row r="3" spans="1:74">
      <c r="A3" s="437" t="s">
        <v>114</v>
      </c>
      <c r="B3" s="525">
        <f>'Summary (8)'!B3</f>
        <v>45717</v>
      </c>
      <c r="C3" s="161"/>
      <c r="D3" s="161"/>
      <c r="E3" s="160"/>
      <c r="G3" s="171"/>
      <c r="H3" s="157"/>
      <c r="I3" s="157"/>
      <c r="J3" s="157"/>
      <c r="K3" s="157"/>
      <c r="L3" s="157"/>
      <c r="M3" s="157"/>
      <c r="O3" s="157"/>
      <c r="P3" s="157"/>
      <c r="Q3" s="157"/>
      <c r="R3" s="157"/>
      <c r="S3" s="157"/>
      <c r="BT3" s="159"/>
      <c r="BU3" s="159"/>
      <c r="BV3" s="175"/>
    </row>
    <row r="4" spans="1:74">
      <c r="A4" s="529" t="str">
        <f>'Summary (8)'!A7</f>
        <v>Provider Name</v>
      </c>
      <c r="B4" s="526">
        <f>'Summary (8)'!B7</f>
        <v>0</v>
      </c>
      <c r="C4" s="157"/>
      <c r="D4" s="157"/>
      <c r="F4" s="157"/>
      <c r="G4" s="171"/>
      <c r="H4" s="157"/>
      <c r="I4" s="157"/>
      <c r="J4" s="157"/>
      <c r="K4" s="157"/>
      <c r="L4" s="157"/>
      <c r="M4" s="157"/>
      <c r="O4" s="157"/>
      <c r="P4" s="157"/>
      <c r="Q4" s="157"/>
      <c r="R4" s="157"/>
      <c r="S4" s="157"/>
      <c r="T4" s="157"/>
      <c r="V4" s="157"/>
      <c r="W4" s="157"/>
      <c r="X4" s="157"/>
      <c r="Y4" s="157"/>
      <c r="Z4" s="157"/>
      <c r="AA4" s="157"/>
      <c r="AC4" s="157"/>
      <c r="AD4" s="157"/>
      <c r="AE4" s="157"/>
      <c r="AF4" s="157"/>
      <c r="AG4" s="157"/>
      <c r="AH4" s="157"/>
      <c r="AJ4" s="157"/>
      <c r="AK4" s="157"/>
      <c r="AL4" s="157"/>
      <c r="AM4" s="157"/>
      <c r="AN4" s="157"/>
      <c r="AO4" s="157"/>
      <c r="AQ4" s="157"/>
      <c r="AR4" s="157"/>
      <c r="AS4" s="157"/>
      <c r="AT4" s="157"/>
      <c r="AU4" s="157"/>
      <c r="AV4" s="157"/>
      <c r="AX4" s="157"/>
      <c r="AY4" s="157"/>
      <c r="AZ4" s="157"/>
      <c r="BA4" s="157"/>
      <c r="BB4" s="157"/>
      <c r="BC4" s="157"/>
      <c r="BE4" s="157"/>
      <c r="BF4" s="157"/>
      <c r="BG4" s="157"/>
      <c r="BH4" s="157"/>
      <c r="BI4" s="157"/>
      <c r="BJ4" s="157"/>
      <c r="BL4" s="157"/>
      <c r="BM4" s="157"/>
      <c r="BN4" s="157"/>
      <c r="BO4" s="157"/>
      <c r="BP4" s="157"/>
      <c r="BQ4" s="157"/>
      <c r="BS4" s="157"/>
      <c r="BV4" s="175"/>
    </row>
    <row r="5" spans="1:74">
      <c r="A5" s="529" t="str">
        <f>'Summary (8)'!A8</f>
        <v>Program</v>
      </c>
      <c r="B5" s="526" t="str">
        <f>'Summary (8)'!B8</f>
        <v>TAY Impacted by Violence Rapid Rehousing</v>
      </c>
      <c r="C5" s="157"/>
      <c r="D5" s="157"/>
      <c r="F5" s="182"/>
      <c r="G5" s="409"/>
      <c r="H5" s="182"/>
      <c r="I5" s="178"/>
      <c r="J5" s="178"/>
      <c r="K5" s="178"/>
      <c r="L5" s="178"/>
      <c r="M5" s="178"/>
      <c r="N5" s="385"/>
      <c r="O5" s="178"/>
      <c r="P5" s="178"/>
      <c r="Q5" s="178"/>
      <c r="R5" s="178"/>
      <c r="S5" s="178"/>
      <c r="T5" s="178"/>
      <c r="U5" s="385"/>
      <c r="V5" s="178"/>
      <c r="W5" s="178"/>
      <c r="X5" s="178"/>
      <c r="Y5" s="178"/>
      <c r="Z5" s="178"/>
      <c r="AA5" s="178"/>
      <c r="AB5" s="385"/>
      <c r="AC5" s="178"/>
      <c r="AD5" s="178"/>
      <c r="AE5" s="178"/>
      <c r="AF5" s="178"/>
      <c r="AG5" s="178"/>
      <c r="AH5" s="178"/>
      <c r="AI5" s="385"/>
      <c r="AJ5" s="178"/>
      <c r="AK5" s="178"/>
      <c r="AL5" s="178"/>
      <c r="AM5" s="178"/>
      <c r="AN5" s="178"/>
      <c r="AO5" s="178"/>
      <c r="AP5" s="385"/>
      <c r="AQ5" s="178"/>
      <c r="AR5" s="178"/>
      <c r="AS5" s="178"/>
      <c r="AT5" s="178"/>
      <c r="AU5" s="178"/>
      <c r="AV5" s="178"/>
      <c r="AW5" s="385"/>
      <c r="AX5" s="178"/>
      <c r="AY5" s="178"/>
      <c r="AZ5" s="178"/>
      <c r="BA5" s="178"/>
      <c r="BB5" s="178"/>
      <c r="BC5" s="178"/>
      <c r="BD5" s="385"/>
      <c r="BE5" s="178"/>
      <c r="BF5" s="178"/>
      <c r="BG5" s="178"/>
      <c r="BH5" s="178"/>
      <c r="BI5" s="178"/>
      <c r="BJ5" s="178"/>
      <c r="BK5" s="385"/>
      <c r="BL5" s="178"/>
      <c r="BM5" s="178"/>
      <c r="BN5" s="178"/>
      <c r="BO5" s="178"/>
      <c r="BP5" s="178"/>
      <c r="BQ5" s="178"/>
      <c r="BR5" s="385"/>
      <c r="BS5" s="178"/>
      <c r="BV5" s="157"/>
    </row>
    <row r="6" spans="1:74">
      <c r="A6" s="529" t="str">
        <f>'Summary (8)'!A9</f>
        <v>F$P Contract ID#</v>
      </c>
      <c r="B6" s="527" t="str">
        <f>'Summary (8)'!B9</f>
        <v>TBD</v>
      </c>
      <c r="C6" s="156"/>
      <c r="D6" s="156"/>
      <c r="F6" s="201"/>
      <c r="G6" s="410"/>
      <c r="H6" s="201"/>
      <c r="I6" s="166"/>
      <c r="J6" s="166"/>
      <c r="K6" s="166"/>
      <c r="L6" s="166"/>
      <c r="M6" s="166"/>
      <c r="N6" s="386"/>
      <c r="O6" s="166"/>
      <c r="P6" s="166"/>
      <c r="Q6" s="166"/>
      <c r="R6" s="166"/>
      <c r="S6" s="166"/>
      <c r="T6" s="166"/>
      <c r="U6" s="386"/>
      <c r="V6" s="166"/>
      <c r="W6" s="166"/>
      <c r="X6" s="166"/>
      <c r="Y6" s="166"/>
      <c r="Z6" s="166"/>
      <c r="AA6" s="896"/>
      <c r="AB6" s="404"/>
      <c r="AC6" s="896"/>
      <c r="AD6" s="896"/>
      <c r="AE6" s="896"/>
      <c r="AF6" s="896"/>
      <c r="AG6" s="896"/>
      <c r="AH6" s="166"/>
      <c r="AI6" s="386"/>
      <c r="AJ6" s="166"/>
      <c r="AK6" s="166"/>
      <c r="AL6" s="166"/>
      <c r="AM6" s="166"/>
      <c r="AN6" s="166"/>
      <c r="AO6" s="166"/>
      <c r="AP6" s="386"/>
      <c r="AQ6" s="166"/>
      <c r="AR6" s="166"/>
      <c r="AS6" s="166"/>
      <c r="AT6" s="166"/>
      <c r="AU6" s="166"/>
      <c r="AV6" s="166"/>
      <c r="AW6" s="386"/>
      <c r="AX6" s="166"/>
      <c r="AY6" s="166"/>
      <c r="AZ6" s="166"/>
      <c r="BA6" s="166"/>
      <c r="BB6" s="166"/>
      <c r="BC6" s="166"/>
      <c r="BD6" s="386"/>
      <c r="BE6" s="166"/>
      <c r="BF6" s="166"/>
      <c r="BG6" s="166"/>
      <c r="BH6" s="166"/>
      <c r="BI6" s="166"/>
      <c r="BJ6" s="166"/>
      <c r="BK6" s="386"/>
      <c r="BL6" s="166"/>
      <c r="BM6" s="166"/>
      <c r="BN6" s="166"/>
      <c r="BO6" s="166"/>
      <c r="BP6" s="166"/>
      <c r="BQ6" s="166"/>
      <c r="BR6" s="386"/>
      <c r="BS6" s="166"/>
      <c r="BT6" s="1135"/>
      <c r="BU6" s="1135"/>
      <c r="BV6" s="1135"/>
    </row>
    <row r="7" spans="1:74" s="181" customFormat="1" ht="15.95" thickBot="1">
      <c r="A7" s="529" t="s">
        <v>188</v>
      </c>
      <c r="B7" s="506">
        <f>'Summary (8)'!B12</f>
        <v>0</v>
      </c>
      <c r="C7" s="1211" t="str">
        <f>'Summary (8)'!F17</f>
        <v xml:space="preserve"> </v>
      </c>
      <c r="D7" s="1211"/>
      <c r="E7" s="1211"/>
      <c r="F7" s="1211"/>
      <c r="G7" s="1211"/>
      <c r="H7" s="1211"/>
      <c r="I7" s="1185" t="str">
        <f>'Summary (8)'!I17</f>
        <v xml:space="preserve"> </v>
      </c>
      <c r="J7" s="1185"/>
      <c r="K7" s="1185"/>
      <c r="L7" s="1185"/>
      <c r="M7" s="1185"/>
      <c r="N7" s="1185"/>
      <c r="O7" s="1185"/>
      <c r="P7" s="1185" t="str">
        <f>'Summary (8)'!L17</f>
        <v xml:space="preserve"> </v>
      </c>
      <c r="Q7" s="1185"/>
      <c r="R7" s="1185"/>
      <c r="S7" s="1185"/>
      <c r="T7" s="1185"/>
      <c r="U7" s="1185"/>
      <c r="V7" s="1185"/>
      <c r="W7" s="1185" t="str">
        <f>'Summary (8)'!O17</f>
        <v xml:space="preserve"> </v>
      </c>
      <c r="X7" s="1185"/>
      <c r="Y7" s="1185"/>
      <c r="Z7" s="1185"/>
      <c r="AA7" s="1185"/>
      <c r="AB7" s="1185"/>
      <c r="AC7" s="1185"/>
      <c r="AD7" s="1185" t="str">
        <f>'Summary (8)'!R17</f>
        <v xml:space="preserve"> </v>
      </c>
      <c r="AE7" s="1185"/>
      <c r="AF7" s="1185"/>
      <c r="AG7" s="1185"/>
      <c r="AH7" s="1185"/>
      <c r="AI7" s="1185"/>
      <c r="AJ7" s="1185"/>
      <c r="AK7" s="1185" t="str">
        <f>'Summary (8)'!U17</f>
        <v xml:space="preserve"> </v>
      </c>
      <c r="AL7" s="1185"/>
      <c r="AM7" s="1185"/>
      <c r="AN7" s="1185"/>
      <c r="AO7" s="1185"/>
      <c r="AP7" s="1185"/>
      <c r="AQ7" s="1185"/>
      <c r="AR7" s="1185" t="str">
        <f>'Summary (8)'!X17</f>
        <v xml:space="preserve"> </v>
      </c>
      <c r="AS7" s="1185"/>
      <c r="AT7" s="1185"/>
      <c r="AU7" s="1185"/>
      <c r="AV7" s="1185"/>
      <c r="AW7" s="1185"/>
      <c r="AX7" s="1185"/>
      <c r="AY7" s="1185" t="str">
        <f>'Summary (8)'!AA17</f>
        <v xml:space="preserve"> </v>
      </c>
      <c r="AZ7" s="1185"/>
      <c r="BA7" s="1185"/>
      <c r="BB7" s="1185"/>
      <c r="BC7" s="1185"/>
      <c r="BD7" s="1185"/>
      <c r="BE7" s="1185"/>
      <c r="BF7" s="1185" t="str">
        <f>'Summary (8)'!AD17</f>
        <v xml:space="preserve"> </v>
      </c>
      <c r="BG7" s="1185"/>
      <c r="BH7" s="1185"/>
      <c r="BI7" s="1185"/>
      <c r="BJ7" s="1185"/>
      <c r="BK7" s="1185"/>
      <c r="BL7" s="1185"/>
      <c r="BM7" s="1185" t="str">
        <f>'Summary (8)'!AG17</f>
        <v xml:space="preserve"> </v>
      </c>
      <c r="BN7" s="1185"/>
      <c r="BO7" s="1185"/>
      <c r="BP7" s="1185"/>
      <c r="BQ7" s="1185"/>
      <c r="BR7" s="1185"/>
      <c r="BS7" s="1185"/>
      <c r="BT7" s="896"/>
      <c r="BU7" s="896"/>
      <c r="BV7" s="896"/>
    </row>
    <row r="8" spans="1:74" ht="18" customHeight="1" thickBot="1">
      <c r="A8" s="531"/>
      <c r="B8" s="1320" t="s">
        <v>282</v>
      </c>
      <c r="C8" s="1321"/>
      <c r="D8" s="1321"/>
      <c r="E8" s="1321"/>
      <c r="F8" s="1321"/>
      <c r="G8" s="1321"/>
      <c r="H8" s="1322"/>
      <c r="I8" s="1323" t="s">
        <v>283</v>
      </c>
      <c r="J8" s="1324"/>
      <c r="K8" s="1324"/>
      <c r="L8" s="1324"/>
      <c r="M8" s="1324"/>
      <c r="N8" s="1324"/>
      <c r="O8" s="1325"/>
      <c r="P8" s="1326" t="s">
        <v>284</v>
      </c>
      <c r="Q8" s="1327"/>
      <c r="R8" s="1327"/>
      <c r="S8" s="1327"/>
      <c r="T8" s="1327"/>
      <c r="U8" s="1327"/>
      <c r="V8" s="1328"/>
      <c r="W8" s="1329" t="s">
        <v>285</v>
      </c>
      <c r="X8" s="1330"/>
      <c r="Y8" s="1330"/>
      <c r="Z8" s="1330"/>
      <c r="AA8" s="1330"/>
      <c r="AB8" s="1330"/>
      <c r="AC8" s="1331"/>
      <c r="AD8" s="1332" t="s">
        <v>286</v>
      </c>
      <c r="AE8" s="1333"/>
      <c r="AF8" s="1333"/>
      <c r="AG8" s="1333"/>
      <c r="AH8" s="1333"/>
      <c r="AI8" s="1333"/>
      <c r="AJ8" s="1334"/>
      <c r="AK8" s="1305" t="s">
        <v>287</v>
      </c>
      <c r="AL8" s="1306"/>
      <c r="AM8" s="1306"/>
      <c r="AN8" s="1306"/>
      <c r="AO8" s="1306"/>
      <c r="AP8" s="1306"/>
      <c r="AQ8" s="1307"/>
      <c r="AR8" s="1308" t="s">
        <v>288</v>
      </c>
      <c r="AS8" s="1309"/>
      <c r="AT8" s="1309"/>
      <c r="AU8" s="1309"/>
      <c r="AV8" s="1309"/>
      <c r="AW8" s="1309"/>
      <c r="AX8" s="1310"/>
      <c r="AY8" s="1311" t="s">
        <v>289</v>
      </c>
      <c r="AZ8" s="1312"/>
      <c r="BA8" s="1312"/>
      <c r="BB8" s="1312"/>
      <c r="BC8" s="1312"/>
      <c r="BD8" s="1312"/>
      <c r="BE8" s="1313"/>
      <c r="BF8" s="1314" t="s">
        <v>290</v>
      </c>
      <c r="BG8" s="1315"/>
      <c r="BH8" s="1315"/>
      <c r="BI8" s="1315"/>
      <c r="BJ8" s="1315"/>
      <c r="BK8" s="1315"/>
      <c r="BL8" s="1316"/>
      <c r="BM8" s="1317" t="s">
        <v>297</v>
      </c>
      <c r="BN8" s="1318"/>
      <c r="BO8" s="1318"/>
      <c r="BP8" s="1318"/>
      <c r="BQ8" s="1318"/>
      <c r="BR8" s="1318"/>
      <c r="BS8" s="1319"/>
      <c r="BT8" s="1108" t="s">
        <v>163</v>
      </c>
      <c r="BU8" s="1109"/>
      <c r="BV8" s="1110"/>
    </row>
    <row r="9" spans="1:74" s="278" customFormat="1" ht="33" customHeight="1">
      <c r="A9" s="522" t="s">
        <v>194</v>
      </c>
      <c r="B9" s="1198" t="s">
        <v>195</v>
      </c>
      <c r="C9" s="1199"/>
      <c r="D9" s="1194" t="s">
        <v>196</v>
      </c>
      <c r="E9" s="1195"/>
      <c r="F9" s="261"/>
      <c r="G9" s="411"/>
      <c r="H9" s="325" t="s">
        <v>294</v>
      </c>
      <c r="I9" s="1205" t="s">
        <v>195</v>
      </c>
      <c r="J9" s="1206"/>
      <c r="K9" s="1209" t="s">
        <v>196</v>
      </c>
      <c r="L9" s="1206"/>
      <c r="M9" s="262"/>
      <c r="N9" s="408"/>
      <c r="O9" s="339">
        <f>'Summary - Expansion'!J17</f>
        <v>0</v>
      </c>
      <c r="P9" s="1145" t="s">
        <v>195</v>
      </c>
      <c r="Q9" s="1146"/>
      <c r="R9" s="1149" t="s">
        <v>196</v>
      </c>
      <c r="S9" s="1146"/>
      <c r="T9" s="263"/>
      <c r="U9" s="407"/>
      <c r="V9" s="342">
        <f>'Summary - Expansion'!M17</f>
        <v>0</v>
      </c>
      <c r="W9" s="1186" t="s">
        <v>195</v>
      </c>
      <c r="X9" s="1187"/>
      <c r="Y9" s="1190" t="s">
        <v>196</v>
      </c>
      <c r="Z9" s="1187"/>
      <c r="AA9" s="264"/>
      <c r="AB9" s="405"/>
      <c r="AC9" s="310">
        <f>'Summary - Expansion'!P17</f>
        <v>0</v>
      </c>
      <c r="AD9" s="1166" t="s">
        <v>195</v>
      </c>
      <c r="AE9" s="1167"/>
      <c r="AF9" s="1170" t="s">
        <v>196</v>
      </c>
      <c r="AG9" s="1167"/>
      <c r="AH9" s="898"/>
      <c r="AI9" s="394"/>
      <c r="AJ9" s="313">
        <f>'Summary - Expansion'!S17</f>
        <v>0</v>
      </c>
      <c r="AK9" s="1157" t="s">
        <v>195</v>
      </c>
      <c r="AL9" s="1158"/>
      <c r="AM9" s="1161" t="s">
        <v>196</v>
      </c>
      <c r="AN9" s="1158"/>
      <c r="AO9" s="897"/>
      <c r="AP9" s="387"/>
      <c r="AQ9" s="806">
        <f>'Summary - Expansion'!V17</f>
        <v>0</v>
      </c>
      <c r="AR9" s="1192" t="s">
        <v>195</v>
      </c>
      <c r="AS9" s="1179"/>
      <c r="AT9" s="1178" t="s">
        <v>196</v>
      </c>
      <c r="AU9" s="1179"/>
      <c r="AV9" s="893"/>
      <c r="AW9" s="396"/>
      <c r="AX9" s="315">
        <f>'Summary - Expansion'!Y17</f>
        <v>0</v>
      </c>
      <c r="AY9" s="1117" t="s">
        <v>195</v>
      </c>
      <c r="AZ9" s="1118"/>
      <c r="BA9" s="1121" t="s">
        <v>196</v>
      </c>
      <c r="BB9" s="1118"/>
      <c r="BC9" s="899"/>
      <c r="BD9" s="398"/>
      <c r="BE9" s="316">
        <f>'Summary - Expansion'!AB17</f>
        <v>0</v>
      </c>
      <c r="BF9" s="1129" t="s">
        <v>195</v>
      </c>
      <c r="BG9" s="1130"/>
      <c r="BH9" s="1133" t="s">
        <v>196</v>
      </c>
      <c r="BI9" s="1130"/>
      <c r="BJ9" s="900"/>
      <c r="BK9" s="400"/>
      <c r="BL9" s="317">
        <f>'Summary - Expansion'!AE17</f>
        <v>0</v>
      </c>
      <c r="BM9" s="1111" t="s">
        <v>195</v>
      </c>
      <c r="BN9" s="1112"/>
      <c r="BO9" s="1115" t="s">
        <v>196</v>
      </c>
      <c r="BP9" s="1112"/>
      <c r="BQ9" s="273"/>
      <c r="BR9" s="402"/>
      <c r="BS9" s="807">
        <f>'Summary - Expansion'!AH17</f>
        <v>0</v>
      </c>
      <c r="BT9" s="275" t="str">
        <f>'Summary - Expansion'!AI17</f>
        <v>3/1/2025 - 6/30/2026</v>
      </c>
      <c r="BU9" s="275" t="str">
        <f>'Summary - Expansion'!AJ17</f>
        <v>3/1/2025 - 6/30/2026</v>
      </c>
      <c r="BV9" s="225" t="str">
        <f>'Summary - Expansion'!AK17</f>
        <v>3/1/2025 - 6/30/2026</v>
      </c>
    </row>
    <row r="10" spans="1:74" s="227" customFormat="1" ht="36" customHeight="1">
      <c r="A10" s="523"/>
      <c r="B10" s="1200"/>
      <c r="C10" s="1201"/>
      <c r="D10" s="1196"/>
      <c r="E10" s="1197"/>
      <c r="F10" s="265"/>
      <c r="G10" s="411"/>
      <c r="H10" s="326" t="s">
        <v>117</v>
      </c>
      <c r="I10" s="1207"/>
      <c r="J10" s="1208"/>
      <c r="K10" s="1210"/>
      <c r="L10" s="1208"/>
      <c r="M10" s="266"/>
      <c r="N10" s="408"/>
      <c r="O10" s="339">
        <f>'Summary - Expansion'!J18</f>
        <v>0</v>
      </c>
      <c r="P10" s="1147"/>
      <c r="Q10" s="1148"/>
      <c r="R10" s="1150"/>
      <c r="S10" s="1148"/>
      <c r="T10" s="267"/>
      <c r="U10" s="407"/>
      <c r="V10" s="342">
        <f>'Summary - Expansion'!M18</f>
        <v>0</v>
      </c>
      <c r="W10" s="1188"/>
      <c r="X10" s="1189"/>
      <c r="Y10" s="1191"/>
      <c r="Z10" s="1189"/>
      <c r="AA10" s="268"/>
      <c r="AB10" s="406"/>
      <c r="AC10" s="310">
        <f>'Summary - Expansion'!P18</f>
        <v>0</v>
      </c>
      <c r="AD10" s="1168"/>
      <c r="AE10" s="1169"/>
      <c r="AF10" s="1171"/>
      <c r="AG10" s="1169"/>
      <c r="AH10" s="269"/>
      <c r="AI10" s="395"/>
      <c r="AJ10" s="313">
        <f>'Summary - Expansion'!S18</f>
        <v>0</v>
      </c>
      <c r="AK10" s="1159"/>
      <c r="AL10" s="1160"/>
      <c r="AM10" s="1162"/>
      <c r="AN10" s="1160"/>
      <c r="AO10" s="279"/>
      <c r="AP10" s="388"/>
      <c r="AQ10" s="806">
        <f>'Summary - Expansion'!V18</f>
        <v>0</v>
      </c>
      <c r="AR10" s="1193"/>
      <c r="AS10" s="1181"/>
      <c r="AT10" s="1180"/>
      <c r="AU10" s="1181"/>
      <c r="AV10" s="280"/>
      <c r="AW10" s="397"/>
      <c r="AX10" s="315">
        <f>'Summary - Expansion'!Y18</f>
        <v>0</v>
      </c>
      <c r="AY10" s="1119"/>
      <c r="AZ10" s="1120"/>
      <c r="BA10" s="1122"/>
      <c r="BB10" s="1120"/>
      <c r="BC10" s="281"/>
      <c r="BD10" s="399"/>
      <c r="BE10" s="316">
        <f>'Summary - Expansion'!AB18</f>
        <v>0</v>
      </c>
      <c r="BF10" s="1131"/>
      <c r="BG10" s="1132"/>
      <c r="BH10" s="1134"/>
      <c r="BI10" s="1132"/>
      <c r="BJ10" s="282"/>
      <c r="BK10" s="401"/>
      <c r="BL10" s="317">
        <f>'Summary - Expansion'!AE18</f>
        <v>0</v>
      </c>
      <c r="BM10" s="1113"/>
      <c r="BN10" s="1114"/>
      <c r="BO10" s="1116"/>
      <c r="BP10" s="1114"/>
      <c r="BQ10" s="283"/>
      <c r="BR10" s="403"/>
      <c r="BS10" s="807">
        <f>'Summary - Expansion'!AH18</f>
        <v>0</v>
      </c>
      <c r="BT10" s="285" t="str">
        <f>'Summary (8)'!AI20</f>
        <v/>
      </c>
      <c r="BU10" s="253" t="s">
        <v>58</v>
      </c>
      <c r="BV10" s="225"/>
    </row>
    <row r="11" spans="1:74" s="227" customFormat="1" ht="46.5">
      <c r="A11" s="524"/>
      <c r="B11" s="327" t="s">
        <v>197</v>
      </c>
      <c r="C11" s="271" t="s">
        <v>198</v>
      </c>
      <c r="D11" s="271" t="s">
        <v>199</v>
      </c>
      <c r="E11" s="271" t="s">
        <v>200</v>
      </c>
      <c r="F11" s="261" t="s">
        <v>201</v>
      </c>
      <c r="G11" s="411" t="s">
        <v>202</v>
      </c>
      <c r="H11" s="325" t="s">
        <v>282</v>
      </c>
      <c r="I11" s="341" t="s">
        <v>197</v>
      </c>
      <c r="J11" s="262" t="s">
        <v>198</v>
      </c>
      <c r="K11" s="262" t="s">
        <v>199</v>
      </c>
      <c r="L11" s="262" t="s">
        <v>200</v>
      </c>
      <c r="M11" s="262" t="str">
        <f>F11</f>
        <v>Budgeted Salary</v>
      </c>
      <c r="N11" s="408" t="str">
        <f>G11</f>
        <v>Change</v>
      </c>
      <c r="O11" s="340">
        <f>'Summary - Expansion'!J19</f>
        <v>0</v>
      </c>
      <c r="P11" s="818" t="s">
        <v>197</v>
      </c>
      <c r="Q11" s="267" t="s">
        <v>198</v>
      </c>
      <c r="R11" s="267" t="s">
        <v>199</v>
      </c>
      <c r="S11" s="267" t="s">
        <v>200</v>
      </c>
      <c r="T11" s="267" t="str">
        <f>M11</f>
        <v>Budgeted Salary</v>
      </c>
      <c r="U11" s="819" t="str">
        <f>N11</f>
        <v>Change</v>
      </c>
      <c r="V11" s="343">
        <f>'Summary - Expansion'!M19</f>
        <v>0</v>
      </c>
      <c r="W11" s="820" t="s">
        <v>197</v>
      </c>
      <c r="X11" s="821" t="s">
        <v>198</v>
      </c>
      <c r="Y11" s="821" t="s">
        <v>199</v>
      </c>
      <c r="Z11" s="821" t="s">
        <v>200</v>
      </c>
      <c r="AA11" s="821" t="str">
        <f>T11</f>
        <v>Budgeted Salary</v>
      </c>
      <c r="AB11" s="822" t="str">
        <f>U11</f>
        <v>Change</v>
      </c>
      <c r="AC11" s="345">
        <f>'Summary - Expansion'!P19</f>
        <v>0</v>
      </c>
      <c r="AD11" s="823" t="s">
        <v>197</v>
      </c>
      <c r="AE11" s="824" t="s">
        <v>198</v>
      </c>
      <c r="AF11" s="824" t="s">
        <v>199</v>
      </c>
      <c r="AG11" s="824" t="s">
        <v>200</v>
      </c>
      <c r="AH11" s="825" t="str">
        <f>AA11</f>
        <v>Budgeted Salary</v>
      </c>
      <c r="AI11" s="826" t="str">
        <f>AB11</f>
        <v>Change</v>
      </c>
      <c r="AJ11" s="348">
        <f>'Summary - Expansion'!S19</f>
        <v>0</v>
      </c>
      <c r="AK11" s="827" t="s">
        <v>197</v>
      </c>
      <c r="AL11" s="828" t="s">
        <v>198</v>
      </c>
      <c r="AM11" s="828" t="s">
        <v>199</v>
      </c>
      <c r="AN11" s="828" t="s">
        <v>200</v>
      </c>
      <c r="AO11" s="829" t="str">
        <f>AH11</f>
        <v>Budgeted Salary</v>
      </c>
      <c r="AP11" s="830" t="str">
        <f>AI11</f>
        <v>Change</v>
      </c>
      <c r="AQ11" s="352">
        <f>'Summary - Expansion'!V19</f>
        <v>0</v>
      </c>
      <c r="AR11" s="831" t="s">
        <v>197</v>
      </c>
      <c r="AS11" s="832" t="s">
        <v>198</v>
      </c>
      <c r="AT11" s="832" t="s">
        <v>199</v>
      </c>
      <c r="AU11" s="832" t="s">
        <v>200</v>
      </c>
      <c r="AV11" s="833" t="str">
        <f>AO11</f>
        <v>Budgeted Salary</v>
      </c>
      <c r="AW11" s="834" t="str">
        <f>AP11</f>
        <v>Change</v>
      </c>
      <c r="AX11" s="355">
        <f>'Summary - Expansion'!Y19</f>
        <v>0</v>
      </c>
      <c r="AY11" s="835" t="s">
        <v>197</v>
      </c>
      <c r="AZ11" s="836" t="s">
        <v>198</v>
      </c>
      <c r="BA11" s="836" t="s">
        <v>199</v>
      </c>
      <c r="BB11" s="836" t="s">
        <v>200</v>
      </c>
      <c r="BC11" s="837" t="str">
        <f>AV11</f>
        <v>Budgeted Salary</v>
      </c>
      <c r="BD11" s="838" t="str">
        <f>AW11</f>
        <v>Change</v>
      </c>
      <c r="BE11" s="358">
        <f>'Summary - Expansion'!AB19</f>
        <v>0</v>
      </c>
      <c r="BF11" s="839" t="s">
        <v>197</v>
      </c>
      <c r="BG11" s="840" t="s">
        <v>198</v>
      </c>
      <c r="BH11" s="840" t="s">
        <v>199</v>
      </c>
      <c r="BI11" s="840" t="s">
        <v>200</v>
      </c>
      <c r="BJ11" s="841" t="str">
        <f>BC11</f>
        <v>Budgeted Salary</v>
      </c>
      <c r="BK11" s="842" t="str">
        <f>BD11</f>
        <v>Change</v>
      </c>
      <c r="BL11" s="361">
        <f>'Summary - Expansion'!AE19</f>
        <v>0</v>
      </c>
      <c r="BM11" s="843" t="s">
        <v>197</v>
      </c>
      <c r="BN11" s="844" t="s">
        <v>198</v>
      </c>
      <c r="BO11" s="844" t="s">
        <v>199</v>
      </c>
      <c r="BP11" s="844" t="s">
        <v>200</v>
      </c>
      <c r="BQ11" s="273" t="str">
        <f>BJ11</f>
        <v>Budgeted Salary</v>
      </c>
      <c r="BR11" s="845" t="str">
        <f>BK11</f>
        <v>Change</v>
      </c>
      <c r="BS11" s="274">
        <f>'Summary - Expansion'!AH19</f>
        <v>0</v>
      </c>
      <c r="BT11" s="285" t="str">
        <f>T11</f>
        <v>Budgeted Salary</v>
      </c>
      <c r="BU11" s="253" t="s">
        <v>202</v>
      </c>
      <c r="BV11" s="286">
        <f>V11</f>
        <v>0</v>
      </c>
    </row>
    <row r="12" spans="1:74" ht="19.5" customHeight="1">
      <c r="A12" s="521"/>
      <c r="B12" s="328"/>
      <c r="C12" s="200"/>
      <c r="D12" s="322"/>
      <c r="E12" s="323">
        <f>D12*C12</f>
        <v>0</v>
      </c>
      <c r="F12" s="180"/>
      <c r="G12" s="448">
        <f>H12-F12</f>
        <v>0</v>
      </c>
      <c r="H12" s="847"/>
      <c r="I12" s="328"/>
      <c r="J12" s="200"/>
      <c r="K12" s="322"/>
      <c r="L12" s="323">
        <f t="shared" ref="L12:L54" si="0">K12*J12</f>
        <v>0</v>
      </c>
      <c r="M12" s="180"/>
      <c r="N12" s="448">
        <f>O12-M12</f>
        <v>0</v>
      </c>
      <c r="O12" s="164">
        <f>H12*$O$11</f>
        <v>0</v>
      </c>
      <c r="P12" s="164">
        <f t="shared" ref="P12:U12" si="1">I12*$O$11</f>
        <v>0</v>
      </c>
      <c r="Q12" s="164">
        <f t="shared" si="1"/>
        <v>0</v>
      </c>
      <c r="R12" s="164">
        <f t="shared" si="1"/>
        <v>0</v>
      </c>
      <c r="S12" s="164">
        <f t="shared" si="1"/>
        <v>0</v>
      </c>
      <c r="T12" s="164">
        <f t="shared" si="1"/>
        <v>0</v>
      </c>
      <c r="U12" s="164">
        <f t="shared" si="1"/>
        <v>0</v>
      </c>
      <c r="V12" s="164">
        <f>H12*$V$11</f>
        <v>0</v>
      </c>
      <c r="W12" s="328"/>
      <c r="X12" s="200"/>
      <c r="Y12" s="322"/>
      <c r="Z12" s="323">
        <f>Y12*X12</f>
        <v>0</v>
      </c>
      <c r="AA12" s="180"/>
      <c r="AB12" s="448">
        <f>AC12-AA12</f>
        <v>0</v>
      </c>
      <c r="AC12" s="164">
        <f>H12*$AC$11</f>
        <v>0</v>
      </c>
      <c r="AD12" s="328"/>
      <c r="AE12" s="200"/>
      <c r="AF12" s="322"/>
      <c r="AG12" s="323">
        <f>AF12*AE12</f>
        <v>0</v>
      </c>
      <c r="AH12" s="180"/>
      <c r="AI12" s="448">
        <f>AJ12-AH12</f>
        <v>0</v>
      </c>
      <c r="AJ12" s="164">
        <f>H12*$AJ$11</f>
        <v>0</v>
      </c>
      <c r="AK12" s="328"/>
      <c r="AL12" s="200"/>
      <c r="AM12" s="322"/>
      <c r="AN12" s="323">
        <f>AM12*AL12</f>
        <v>0</v>
      </c>
      <c r="AO12" s="180"/>
      <c r="AP12" s="448">
        <f>AQ12-AO12</f>
        <v>0</v>
      </c>
      <c r="AQ12" s="164">
        <f>H12*$AQ$11</f>
        <v>0</v>
      </c>
      <c r="AR12" s="328"/>
      <c r="AS12" s="200"/>
      <c r="AT12" s="322"/>
      <c r="AU12" s="323">
        <f t="shared" ref="AU12:AU54" si="2">AT12*AS12</f>
        <v>0</v>
      </c>
      <c r="AV12" s="180"/>
      <c r="AW12" s="448">
        <f>AX12-AV12</f>
        <v>0</v>
      </c>
      <c r="AX12" s="164">
        <f>H12*$AX$11</f>
        <v>0</v>
      </c>
      <c r="AY12" s="328"/>
      <c r="AZ12" s="200"/>
      <c r="BA12" s="322"/>
      <c r="BB12" s="323">
        <f t="shared" ref="BB12:BB54" si="3">BA12*AZ12</f>
        <v>0</v>
      </c>
      <c r="BC12" s="180"/>
      <c r="BD12" s="448">
        <f>BE12-BC12</f>
        <v>0</v>
      </c>
      <c r="BE12" s="164">
        <f>H12*$BE$11</f>
        <v>0</v>
      </c>
      <c r="BF12" s="328"/>
      <c r="BG12" s="200"/>
      <c r="BH12" s="322"/>
      <c r="BI12" s="323">
        <f t="shared" ref="BI12:BI54" si="4">BH12*BG12</f>
        <v>0</v>
      </c>
      <c r="BJ12" s="180"/>
      <c r="BK12" s="448">
        <f>BL12-BJ12</f>
        <v>0</v>
      </c>
      <c r="BL12" s="164">
        <f>H12*$BL$11</f>
        <v>0</v>
      </c>
      <c r="BM12" s="328"/>
      <c r="BN12" s="200"/>
      <c r="BO12" s="322"/>
      <c r="BP12" s="323">
        <f t="shared" ref="BP12:BP54" si="5">BO12*BN12</f>
        <v>0</v>
      </c>
      <c r="BQ12" s="180"/>
      <c r="BR12" s="448">
        <f>BS12-BQ12</f>
        <v>0</v>
      </c>
      <c r="BS12" s="164">
        <f>H12*$BS$11</f>
        <v>0</v>
      </c>
      <c r="BT12" s="351">
        <f t="shared" ref="BT12:BU27" si="6">SUM(F12,M12,T12,AA12,AH12,AO12,AV12,BC12,BJ12,BQ12)</f>
        <v>0</v>
      </c>
      <c r="BU12" s="163">
        <f t="shared" si="6"/>
        <v>0</v>
      </c>
      <c r="BV12" s="164">
        <f>SUM(O12,V12,AC12,AJ12,AQ12,AX12,BE12,BL12,BS12)</f>
        <v>0</v>
      </c>
    </row>
    <row r="13" spans="1:74" s="165" customFormat="1" ht="19.5" customHeight="1">
      <c r="A13" s="521"/>
      <c r="B13" s="328"/>
      <c r="C13" s="200"/>
      <c r="D13" s="322"/>
      <c r="E13" s="323">
        <f t="shared" ref="E13:E54" si="7">D13*C13</f>
        <v>0</v>
      </c>
      <c r="F13" s="180"/>
      <c r="G13" s="448">
        <f t="shared" ref="G13:G54" si="8">H13-F13</f>
        <v>0</v>
      </c>
      <c r="H13" s="847"/>
      <c r="I13" s="328"/>
      <c r="J13" s="200"/>
      <c r="K13" s="322"/>
      <c r="L13" s="323">
        <f t="shared" si="0"/>
        <v>0</v>
      </c>
      <c r="M13" s="180"/>
      <c r="N13" s="448">
        <f t="shared" ref="N13:N54" si="9">O13-M13</f>
        <v>0</v>
      </c>
      <c r="O13" s="164">
        <f t="shared" ref="O13:O54" si="10">H13*$O$11</f>
        <v>0</v>
      </c>
      <c r="P13" s="328"/>
      <c r="Q13" s="200"/>
      <c r="R13" s="322"/>
      <c r="S13" s="323">
        <f t="shared" ref="S13:S54" si="11">R13*Q13</f>
        <v>0</v>
      </c>
      <c r="T13" s="180"/>
      <c r="U13" s="448">
        <f t="shared" ref="U13:U54" si="12">V13-T13</f>
        <v>0</v>
      </c>
      <c r="V13" s="164">
        <f t="shared" ref="V13:V54" si="13">H13*$V$11</f>
        <v>0</v>
      </c>
      <c r="W13" s="328"/>
      <c r="X13" s="200"/>
      <c r="Y13" s="322"/>
      <c r="Z13" s="323">
        <f t="shared" ref="Z13:Z54" si="14">Y13*X13</f>
        <v>0</v>
      </c>
      <c r="AA13" s="180"/>
      <c r="AB13" s="448">
        <f t="shared" ref="AB13:AB54" si="15">AC13-AA13</f>
        <v>0</v>
      </c>
      <c r="AC13" s="164">
        <f t="shared" ref="AC13:AC54" si="16">H13*$AC$11</f>
        <v>0</v>
      </c>
      <c r="AD13" s="328"/>
      <c r="AE13" s="200"/>
      <c r="AF13" s="322"/>
      <c r="AG13" s="323">
        <f t="shared" ref="AG13:AG54" si="17">AF13*AE13</f>
        <v>0</v>
      </c>
      <c r="AH13" s="180"/>
      <c r="AI13" s="448">
        <f t="shared" ref="AI13:AI54" si="18">AJ13-AH13</f>
        <v>0</v>
      </c>
      <c r="AJ13" s="164">
        <f t="shared" ref="AJ13:AJ54" si="19">H13*$AJ$11</f>
        <v>0</v>
      </c>
      <c r="AK13" s="328"/>
      <c r="AL13" s="200"/>
      <c r="AM13" s="322"/>
      <c r="AN13" s="323">
        <f t="shared" ref="AN13:AN54" si="20">AM13*AL13</f>
        <v>0</v>
      </c>
      <c r="AO13" s="180"/>
      <c r="AP13" s="448">
        <f t="shared" ref="AP13:AP54" si="21">AQ13-AO13</f>
        <v>0</v>
      </c>
      <c r="AQ13" s="164">
        <f t="shared" ref="AQ13:AQ54" si="22">H13*$AQ$11</f>
        <v>0</v>
      </c>
      <c r="AR13" s="328"/>
      <c r="AS13" s="200"/>
      <c r="AT13" s="322"/>
      <c r="AU13" s="323">
        <f t="shared" si="2"/>
        <v>0</v>
      </c>
      <c r="AV13" s="180"/>
      <c r="AW13" s="448">
        <f t="shared" ref="AW13:AW54" si="23">AX13-AV13</f>
        <v>0</v>
      </c>
      <c r="AX13" s="164">
        <f t="shared" ref="AX13:AX54" si="24">H13*$AX$11</f>
        <v>0</v>
      </c>
      <c r="AY13" s="328"/>
      <c r="AZ13" s="200"/>
      <c r="BA13" s="322"/>
      <c r="BB13" s="323">
        <f t="shared" si="3"/>
        <v>0</v>
      </c>
      <c r="BC13" s="180"/>
      <c r="BD13" s="448">
        <f t="shared" ref="BD13:BD54" si="25">BE13-BC13</f>
        <v>0</v>
      </c>
      <c r="BE13" s="164">
        <f t="shared" ref="BE13:BE54" si="26">H13*$BE$11</f>
        <v>0</v>
      </c>
      <c r="BF13" s="328"/>
      <c r="BG13" s="200"/>
      <c r="BH13" s="322"/>
      <c r="BI13" s="323">
        <f t="shared" si="4"/>
        <v>0</v>
      </c>
      <c r="BJ13" s="180"/>
      <c r="BK13" s="448">
        <f t="shared" ref="BK13:BK54" si="27">BL13-BJ13</f>
        <v>0</v>
      </c>
      <c r="BL13" s="164">
        <f t="shared" ref="BL13:BL54" si="28">H13*$BL$11</f>
        <v>0</v>
      </c>
      <c r="BM13" s="328"/>
      <c r="BN13" s="200"/>
      <c r="BO13" s="322"/>
      <c r="BP13" s="323">
        <f t="shared" si="5"/>
        <v>0</v>
      </c>
      <c r="BQ13" s="180"/>
      <c r="BR13" s="448">
        <f t="shared" ref="BR13:BR54" si="29">BS13-BQ13</f>
        <v>0</v>
      </c>
      <c r="BS13" s="164">
        <f t="shared" ref="BS13:BS54" si="30">H13*$BS$11</f>
        <v>0</v>
      </c>
      <c r="BT13" s="351">
        <f t="shared" si="6"/>
        <v>0</v>
      </c>
      <c r="BU13" s="163">
        <f t="shared" si="6"/>
        <v>0</v>
      </c>
      <c r="BV13" s="164">
        <f t="shared" ref="BV13:BV54" si="31">SUM(O13,V13,AC13,AJ13,AQ13,AX13,BE13,BL13,BS13)</f>
        <v>0</v>
      </c>
    </row>
    <row r="14" spans="1:74" ht="20.100000000000001" customHeight="1">
      <c r="A14" s="521"/>
      <c r="B14" s="328"/>
      <c r="C14" s="200"/>
      <c r="D14" s="322"/>
      <c r="E14" s="323">
        <f t="shared" si="7"/>
        <v>0</v>
      </c>
      <c r="F14" s="180"/>
      <c r="G14" s="448">
        <f t="shared" si="8"/>
        <v>0</v>
      </c>
      <c r="H14" s="847"/>
      <c r="I14" s="328"/>
      <c r="J14" s="200"/>
      <c r="K14" s="322"/>
      <c r="L14" s="323">
        <f t="shared" si="0"/>
        <v>0</v>
      </c>
      <c r="M14" s="180"/>
      <c r="N14" s="448">
        <f t="shared" si="9"/>
        <v>0</v>
      </c>
      <c r="O14" s="164">
        <f t="shared" si="10"/>
        <v>0</v>
      </c>
      <c r="P14" s="328"/>
      <c r="Q14" s="200"/>
      <c r="R14" s="322"/>
      <c r="S14" s="323">
        <f t="shared" si="11"/>
        <v>0</v>
      </c>
      <c r="T14" s="180"/>
      <c r="U14" s="448">
        <f t="shared" si="12"/>
        <v>0</v>
      </c>
      <c r="V14" s="164">
        <f t="shared" si="13"/>
        <v>0</v>
      </c>
      <c r="W14" s="328"/>
      <c r="X14" s="200"/>
      <c r="Y14" s="322"/>
      <c r="Z14" s="323">
        <f t="shared" si="14"/>
        <v>0</v>
      </c>
      <c r="AA14" s="180"/>
      <c r="AB14" s="448">
        <f t="shared" si="15"/>
        <v>0</v>
      </c>
      <c r="AC14" s="164">
        <f t="shared" si="16"/>
        <v>0</v>
      </c>
      <c r="AD14" s="328"/>
      <c r="AE14" s="200"/>
      <c r="AF14" s="322"/>
      <c r="AG14" s="323">
        <f t="shared" si="17"/>
        <v>0</v>
      </c>
      <c r="AH14" s="180"/>
      <c r="AI14" s="448">
        <f t="shared" si="18"/>
        <v>0</v>
      </c>
      <c r="AJ14" s="164">
        <f t="shared" si="19"/>
        <v>0</v>
      </c>
      <c r="AK14" s="328"/>
      <c r="AL14" s="200"/>
      <c r="AM14" s="322"/>
      <c r="AN14" s="323">
        <f t="shared" si="20"/>
        <v>0</v>
      </c>
      <c r="AO14" s="180"/>
      <c r="AP14" s="448">
        <f t="shared" si="21"/>
        <v>0</v>
      </c>
      <c r="AQ14" s="164">
        <f t="shared" si="22"/>
        <v>0</v>
      </c>
      <c r="AR14" s="328"/>
      <c r="AS14" s="200"/>
      <c r="AT14" s="322"/>
      <c r="AU14" s="323">
        <f t="shared" si="2"/>
        <v>0</v>
      </c>
      <c r="AV14" s="180"/>
      <c r="AW14" s="448">
        <f t="shared" si="23"/>
        <v>0</v>
      </c>
      <c r="AX14" s="164">
        <f t="shared" si="24"/>
        <v>0</v>
      </c>
      <c r="AY14" s="328"/>
      <c r="AZ14" s="200"/>
      <c r="BA14" s="322"/>
      <c r="BB14" s="323">
        <f t="shared" si="3"/>
        <v>0</v>
      </c>
      <c r="BC14" s="180"/>
      <c r="BD14" s="448">
        <f t="shared" si="25"/>
        <v>0</v>
      </c>
      <c r="BE14" s="164">
        <f t="shared" si="26"/>
        <v>0</v>
      </c>
      <c r="BF14" s="328"/>
      <c r="BG14" s="200"/>
      <c r="BH14" s="322"/>
      <c r="BI14" s="323">
        <f t="shared" si="4"/>
        <v>0</v>
      </c>
      <c r="BJ14" s="180"/>
      <c r="BK14" s="448">
        <f t="shared" si="27"/>
        <v>0</v>
      </c>
      <c r="BL14" s="164">
        <f t="shared" si="28"/>
        <v>0</v>
      </c>
      <c r="BM14" s="328"/>
      <c r="BN14" s="200"/>
      <c r="BO14" s="322"/>
      <c r="BP14" s="323">
        <f t="shared" si="5"/>
        <v>0</v>
      </c>
      <c r="BQ14" s="180"/>
      <c r="BR14" s="448">
        <f t="shared" si="29"/>
        <v>0</v>
      </c>
      <c r="BS14" s="164">
        <f t="shared" si="30"/>
        <v>0</v>
      </c>
      <c r="BT14" s="351">
        <f t="shared" si="6"/>
        <v>0</v>
      </c>
      <c r="BU14" s="163">
        <f t="shared" si="6"/>
        <v>0</v>
      </c>
      <c r="BV14" s="164">
        <f t="shared" si="31"/>
        <v>0</v>
      </c>
    </row>
    <row r="15" spans="1:74" ht="20.100000000000001" customHeight="1">
      <c r="A15" s="521"/>
      <c r="B15" s="328"/>
      <c r="C15" s="200"/>
      <c r="D15" s="322"/>
      <c r="E15" s="323">
        <f t="shared" si="7"/>
        <v>0</v>
      </c>
      <c r="F15" s="180"/>
      <c r="G15" s="448">
        <f t="shared" si="8"/>
        <v>0</v>
      </c>
      <c r="H15" s="847"/>
      <c r="I15" s="328"/>
      <c r="J15" s="200"/>
      <c r="K15" s="322"/>
      <c r="L15" s="323">
        <f t="shared" si="0"/>
        <v>0</v>
      </c>
      <c r="M15" s="180"/>
      <c r="N15" s="448">
        <f t="shared" si="9"/>
        <v>0</v>
      </c>
      <c r="O15" s="164">
        <f t="shared" si="10"/>
        <v>0</v>
      </c>
      <c r="P15" s="328"/>
      <c r="Q15" s="200"/>
      <c r="R15" s="322"/>
      <c r="S15" s="323">
        <f t="shared" si="11"/>
        <v>0</v>
      </c>
      <c r="T15" s="180"/>
      <c r="U15" s="448">
        <f t="shared" si="12"/>
        <v>0</v>
      </c>
      <c r="V15" s="164">
        <f t="shared" si="13"/>
        <v>0</v>
      </c>
      <c r="W15" s="328"/>
      <c r="X15" s="200"/>
      <c r="Y15" s="322"/>
      <c r="Z15" s="323">
        <f t="shared" si="14"/>
        <v>0</v>
      </c>
      <c r="AA15" s="180"/>
      <c r="AB15" s="448">
        <f t="shared" si="15"/>
        <v>0</v>
      </c>
      <c r="AC15" s="164">
        <f t="shared" si="16"/>
        <v>0</v>
      </c>
      <c r="AD15" s="328"/>
      <c r="AE15" s="200"/>
      <c r="AF15" s="322"/>
      <c r="AG15" s="323">
        <f t="shared" si="17"/>
        <v>0</v>
      </c>
      <c r="AH15" s="180"/>
      <c r="AI15" s="448">
        <f t="shared" si="18"/>
        <v>0</v>
      </c>
      <c r="AJ15" s="164">
        <f t="shared" si="19"/>
        <v>0</v>
      </c>
      <c r="AK15" s="328"/>
      <c r="AL15" s="200"/>
      <c r="AM15" s="322"/>
      <c r="AN15" s="323">
        <f t="shared" si="20"/>
        <v>0</v>
      </c>
      <c r="AO15" s="180"/>
      <c r="AP15" s="448">
        <f t="shared" si="21"/>
        <v>0</v>
      </c>
      <c r="AQ15" s="164">
        <f t="shared" si="22"/>
        <v>0</v>
      </c>
      <c r="AR15" s="328"/>
      <c r="AS15" s="200"/>
      <c r="AT15" s="322"/>
      <c r="AU15" s="323">
        <f t="shared" si="2"/>
        <v>0</v>
      </c>
      <c r="AV15" s="180"/>
      <c r="AW15" s="448">
        <f t="shared" si="23"/>
        <v>0</v>
      </c>
      <c r="AX15" s="164">
        <f t="shared" si="24"/>
        <v>0</v>
      </c>
      <c r="AY15" s="328"/>
      <c r="AZ15" s="200"/>
      <c r="BA15" s="322"/>
      <c r="BB15" s="323">
        <f t="shared" si="3"/>
        <v>0</v>
      </c>
      <c r="BC15" s="180"/>
      <c r="BD15" s="448">
        <f t="shared" si="25"/>
        <v>0</v>
      </c>
      <c r="BE15" s="164">
        <f t="shared" si="26"/>
        <v>0</v>
      </c>
      <c r="BF15" s="328"/>
      <c r="BG15" s="200"/>
      <c r="BH15" s="322"/>
      <c r="BI15" s="323">
        <f t="shared" si="4"/>
        <v>0</v>
      </c>
      <c r="BJ15" s="180"/>
      <c r="BK15" s="448">
        <f t="shared" si="27"/>
        <v>0</v>
      </c>
      <c r="BL15" s="164">
        <f t="shared" si="28"/>
        <v>0</v>
      </c>
      <c r="BM15" s="328"/>
      <c r="BN15" s="200"/>
      <c r="BO15" s="322"/>
      <c r="BP15" s="323">
        <f t="shared" si="5"/>
        <v>0</v>
      </c>
      <c r="BQ15" s="180"/>
      <c r="BR15" s="448">
        <f t="shared" si="29"/>
        <v>0</v>
      </c>
      <c r="BS15" s="164">
        <f t="shared" si="30"/>
        <v>0</v>
      </c>
      <c r="BT15" s="351">
        <f t="shared" si="6"/>
        <v>0</v>
      </c>
      <c r="BU15" s="163">
        <f t="shared" si="6"/>
        <v>0</v>
      </c>
      <c r="BV15" s="164">
        <f t="shared" si="31"/>
        <v>0</v>
      </c>
    </row>
    <row r="16" spans="1:74" ht="20.100000000000001" customHeight="1">
      <c r="A16" s="521"/>
      <c r="B16" s="328"/>
      <c r="C16" s="200"/>
      <c r="D16" s="322"/>
      <c r="E16" s="323">
        <f t="shared" si="7"/>
        <v>0</v>
      </c>
      <c r="F16" s="180"/>
      <c r="G16" s="448">
        <f t="shared" si="8"/>
        <v>0</v>
      </c>
      <c r="H16" s="847"/>
      <c r="I16" s="328"/>
      <c r="J16" s="200"/>
      <c r="K16" s="322"/>
      <c r="L16" s="323">
        <f t="shared" si="0"/>
        <v>0</v>
      </c>
      <c r="M16" s="180"/>
      <c r="N16" s="448">
        <f t="shared" si="9"/>
        <v>0</v>
      </c>
      <c r="O16" s="164">
        <f t="shared" si="10"/>
        <v>0</v>
      </c>
      <c r="P16" s="328"/>
      <c r="Q16" s="200"/>
      <c r="R16" s="322"/>
      <c r="S16" s="323">
        <f t="shared" si="11"/>
        <v>0</v>
      </c>
      <c r="T16" s="180"/>
      <c r="U16" s="448">
        <f t="shared" si="12"/>
        <v>0</v>
      </c>
      <c r="V16" s="164">
        <f t="shared" si="13"/>
        <v>0</v>
      </c>
      <c r="W16" s="328"/>
      <c r="X16" s="200"/>
      <c r="Y16" s="322"/>
      <c r="Z16" s="323">
        <f t="shared" si="14"/>
        <v>0</v>
      </c>
      <c r="AA16" s="180"/>
      <c r="AB16" s="448">
        <f t="shared" si="15"/>
        <v>0</v>
      </c>
      <c r="AC16" s="164">
        <f t="shared" si="16"/>
        <v>0</v>
      </c>
      <c r="AD16" s="328"/>
      <c r="AE16" s="200"/>
      <c r="AF16" s="322"/>
      <c r="AG16" s="323">
        <f t="shared" si="17"/>
        <v>0</v>
      </c>
      <c r="AH16" s="180"/>
      <c r="AI16" s="448">
        <f t="shared" si="18"/>
        <v>0</v>
      </c>
      <c r="AJ16" s="164">
        <f t="shared" si="19"/>
        <v>0</v>
      </c>
      <c r="AK16" s="328"/>
      <c r="AL16" s="200"/>
      <c r="AM16" s="322"/>
      <c r="AN16" s="323">
        <f t="shared" si="20"/>
        <v>0</v>
      </c>
      <c r="AO16" s="180"/>
      <c r="AP16" s="448">
        <f t="shared" si="21"/>
        <v>0</v>
      </c>
      <c r="AQ16" s="164">
        <f t="shared" si="22"/>
        <v>0</v>
      </c>
      <c r="AR16" s="328"/>
      <c r="AS16" s="200"/>
      <c r="AT16" s="322"/>
      <c r="AU16" s="323">
        <f t="shared" si="2"/>
        <v>0</v>
      </c>
      <c r="AV16" s="180"/>
      <c r="AW16" s="448">
        <f t="shared" si="23"/>
        <v>0</v>
      </c>
      <c r="AX16" s="164">
        <f t="shared" si="24"/>
        <v>0</v>
      </c>
      <c r="AY16" s="328"/>
      <c r="AZ16" s="200"/>
      <c r="BA16" s="322"/>
      <c r="BB16" s="323">
        <f t="shared" si="3"/>
        <v>0</v>
      </c>
      <c r="BC16" s="180"/>
      <c r="BD16" s="448">
        <f t="shared" si="25"/>
        <v>0</v>
      </c>
      <c r="BE16" s="164">
        <f t="shared" si="26"/>
        <v>0</v>
      </c>
      <c r="BF16" s="328"/>
      <c r="BG16" s="200"/>
      <c r="BH16" s="322"/>
      <c r="BI16" s="323">
        <f t="shared" si="4"/>
        <v>0</v>
      </c>
      <c r="BJ16" s="180"/>
      <c r="BK16" s="448">
        <f t="shared" si="27"/>
        <v>0</v>
      </c>
      <c r="BL16" s="164">
        <f t="shared" si="28"/>
        <v>0</v>
      </c>
      <c r="BM16" s="328"/>
      <c r="BN16" s="200"/>
      <c r="BO16" s="322"/>
      <c r="BP16" s="323">
        <f t="shared" si="5"/>
        <v>0</v>
      </c>
      <c r="BQ16" s="180"/>
      <c r="BR16" s="448">
        <f t="shared" si="29"/>
        <v>0</v>
      </c>
      <c r="BS16" s="164">
        <f t="shared" si="30"/>
        <v>0</v>
      </c>
      <c r="BT16" s="351">
        <f t="shared" si="6"/>
        <v>0</v>
      </c>
      <c r="BU16" s="163">
        <f t="shared" si="6"/>
        <v>0</v>
      </c>
      <c r="BV16" s="164">
        <f t="shared" si="31"/>
        <v>0</v>
      </c>
    </row>
    <row r="17" spans="1:74" s="165" customFormat="1" ht="20.100000000000001" customHeight="1">
      <c r="A17" s="521"/>
      <c r="B17" s="328"/>
      <c r="C17" s="200"/>
      <c r="D17" s="322"/>
      <c r="E17" s="323">
        <f t="shared" si="7"/>
        <v>0</v>
      </c>
      <c r="F17" s="180"/>
      <c r="G17" s="448">
        <f t="shared" si="8"/>
        <v>0</v>
      </c>
      <c r="H17" s="847"/>
      <c r="I17" s="328"/>
      <c r="J17" s="200"/>
      <c r="K17" s="322"/>
      <c r="L17" s="323">
        <f t="shared" si="0"/>
        <v>0</v>
      </c>
      <c r="M17" s="180"/>
      <c r="N17" s="448">
        <f t="shared" si="9"/>
        <v>0</v>
      </c>
      <c r="O17" s="164">
        <f t="shared" si="10"/>
        <v>0</v>
      </c>
      <c r="P17" s="328"/>
      <c r="Q17" s="200"/>
      <c r="R17" s="322"/>
      <c r="S17" s="323">
        <f t="shared" si="11"/>
        <v>0</v>
      </c>
      <c r="T17" s="180"/>
      <c r="U17" s="448">
        <f t="shared" si="12"/>
        <v>0</v>
      </c>
      <c r="V17" s="164">
        <f t="shared" si="13"/>
        <v>0</v>
      </c>
      <c r="W17" s="328"/>
      <c r="X17" s="200"/>
      <c r="Y17" s="322"/>
      <c r="Z17" s="323">
        <f t="shared" si="14"/>
        <v>0</v>
      </c>
      <c r="AA17" s="180"/>
      <c r="AB17" s="448">
        <f t="shared" si="15"/>
        <v>0</v>
      </c>
      <c r="AC17" s="164">
        <f t="shared" si="16"/>
        <v>0</v>
      </c>
      <c r="AD17" s="328"/>
      <c r="AE17" s="200"/>
      <c r="AF17" s="322"/>
      <c r="AG17" s="323">
        <f t="shared" si="17"/>
        <v>0</v>
      </c>
      <c r="AH17" s="180"/>
      <c r="AI17" s="448">
        <f t="shared" si="18"/>
        <v>0</v>
      </c>
      <c r="AJ17" s="164">
        <f t="shared" si="19"/>
        <v>0</v>
      </c>
      <c r="AK17" s="328"/>
      <c r="AL17" s="200"/>
      <c r="AM17" s="322"/>
      <c r="AN17" s="323">
        <f t="shared" si="20"/>
        <v>0</v>
      </c>
      <c r="AO17" s="180"/>
      <c r="AP17" s="448">
        <f t="shared" si="21"/>
        <v>0</v>
      </c>
      <c r="AQ17" s="164">
        <f t="shared" si="22"/>
        <v>0</v>
      </c>
      <c r="AR17" s="328"/>
      <c r="AS17" s="200"/>
      <c r="AT17" s="322"/>
      <c r="AU17" s="323">
        <f t="shared" si="2"/>
        <v>0</v>
      </c>
      <c r="AV17" s="180"/>
      <c r="AW17" s="448">
        <f t="shared" si="23"/>
        <v>0</v>
      </c>
      <c r="AX17" s="164">
        <f t="shared" si="24"/>
        <v>0</v>
      </c>
      <c r="AY17" s="328"/>
      <c r="AZ17" s="200"/>
      <c r="BA17" s="322"/>
      <c r="BB17" s="323">
        <f t="shared" si="3"/>
        <v>0</v>
      </c>
      <c r="BC17" s="180"/>
      <c r="BD17" s="448">
        <f t="shared" si="25"/>
        <v>0</v>
      </c>
      <c r="BE17" s="164">
        <f t="shared" si="26"/>
        <v>0</v>
      </c>
      <c r="BF17" s="328"/>
      <c r="BG17" s="200"/>
      <c r="BH17" s="322"/>
      <c r="BI17" s="323">
        <f t="shared" si="4"/>
        <v>0</v>
      </c>
      <c r="BJ17" s="180"/>
      <c r="BK17" s="448">
        <f t="shared" si="27"/>
        <v>0</v>
      </c>
      <c r="BL17" s="164">
        <f t="shared" si="28"/>
        <v>0</v>
      </c>
      <c r="BM17" s="328"/>
      <c r="BN17" s="200"/>
      <c r="BO17" s="322"/>
      <c r="BP17" s="323">
        <f t="shared" si="5"/>
        <v>0</v>
      </c>
      <c r="BQ17" s="180"/>
      <c r="BR17" s="448">
        <f t="shared" si="29"/>
        <v>0</v>
      </c>
      <c r="BS17" s="164">
        <f t="shared" si="30"/>
        <v>0</v>
      </c>
      <c r="BT17" s="351">
        <f t="shared" si="6"/>
        <v>0</v>
      </c>
      <c r="BU17" s="163">
        <f t="shared" si="6"/>
        <v>0</v>
      </c>
      <c r="BV17" s="164">
        <f t="shared" si="31"/>
        <v>0</v>
      </c>
    </row>
    <row r="18" spans="1:74" ht="20.100000000000001" customHeight="1">
      <c r="A18" s="521"/>
      <c r="B18" s="328"/>
      <c r="C18" s="200"/>
      <c r="D18" s="322"/>
      <c r="E18" s="323">
        <f t="shared" si="7"/>
        <v>0</v>
      </c>
      <c r="F18" s="180"/>
      <c r="G18" s="448">
        <f t="shared" si="8"/>
        <v>0</v>
      </c>
      <c r="H18" s="847"/>
      <c r="I18" s="328"/>
      <c r="J18" s="200"/>
      <c r="K18" s="322"/>
      <c r="L18" s="323">
        <f t="shared" si="0"/>
        <v>0</v>
      </c>
      <c r="M18" s="180"/>
      <c r="N18" s="448">
        <f t="shared" si="9"/>
        <v>0</v>
      </c>
      <c r="O18" s="164">
        <f t="shared" si="10"/>
        <v>0</v>
      </c>
      <c r="P18" s="328"/>
      <c r="Q18" s="200"/>
      <c r="R18" s="322"/>
      <c r="S18" s="323">
        <f t="shared" si="11"/>
        <v>0</v>
      </c>
      <c r="T18" s="180"/>
      <c r="U18" s="448">
        <f t="shared" si="12"/>
        <v>0</v>
      </c>
      <c r="V18" s="164">
        <f t="shared" si="13"/>
        <v>0</v>
      </c>
      <c r="W18" s="328"/>
      <c r="X18" s="200"/>
      <c r="Y18" s="322"/>
      <c r="Z18" s="323">
        <f t="shared" si="14"/>
        <v>0</v>
      </c>
      <c r="AA18" s="180"/>
      <c r="AB18" s="448">
        <f t="shared" si="15"/>
        <v>0</v>
      </c>
      <c r="AC18" s="164">
        <f t="shared" si="16"/>
        <v>0</v>
      </c>
      <c r="AD18" s="328"/>
      <c r="AE18" s="200"/>
      <c r="AF18" s="322"/>
      <c r="AG18" s="323">
        <f t="shared" si="17"/>
        <v>0</v>
      </c>
      <c r="AH18" s="180"/>
      <c r="AI18" s="448">
        <f t="shared" si="18"/>
        <v>0</v>
      </c>
      <c r="AJ18" s="164">
        <f t="shared" si="19"/>
        <v>0</v>
      </c>
      <c r="AK18" s="328"/>
      <c r="AL18" s="200"/>
      <c r="AM18" s="322"/>
      <c r="AN18" s="323">
        <f t="shared" si="20"/>
        <v>0</v>
      </c>
      <c r="AO18" s="180"/>
      <c r="AP18" s="448">
        <f t="shared" si="21"/>
        <v>0</v>
      </c>
      <c r="AQ18" s="164">
        <f t="shared" si="22"/>
        <v>0</v>
      </c>
      <c r="AR18" s="328"/>
      <c r="AS18" s="200"/>
      <c r="AT18" s="322"/>
      <c r="AU18" s="323">
        <f t="shared" si="2"/>
        <v>0</v>
      </c>
      <c r="AV18" s="180"/>
      <c r="AW18" s="448">
        <f t="shared" si="23"/>
        <v>0</v>
      </c>
      <c r="AX18" s="164">
        <f t="shared" si="24"/>
        <v>0</v>
      </c>
      <c r="AY18" s="328"/>
      <c r="AZ18" s="200"/>
      <c r="BA18" s="322"/>
      <c r="BB18" s="323">
        <f t="shared" si="3"/>
        <v>0</v>
      </c>
      <c r="BC18" s="180"/>
      <c r="BD18" s="448">
        <f t="shared" si="25"/>
        <v>0</v>
      </c>
      <c r="BE18" s="164">
        <f t="shared" si="26"/>
        <v>0</v>
      </c>
      <c r="BF18" s="328"/>
      <c r="BG18" s="200"/>
      <c r="BH18" s="322"/>
      <c r="BI18" s="323">
        <f t="shared" si="4"/>
        <v>0</v>
      </c>
      <c r="BJ18" s="180"/>
      <c r="BK18" s="448">
        <f t="shared" si="27"/>
        <v>0</v>
      </c>
      <c r="BL18" s="164">
        <f t="shared" si="28"/>
        <v>0</v>
      </c>
      <c r="BM18" s="328"/>
      <c r="BN18" s="200"/>
      <c r="BO18" s="322"/>
      <c r="BP18" s="323">
        <f t="shared" si="5"/>
        <v>0</v>
      </c>
      <c r="BQ18" s="180"/>
      <c r="BR18" s="448">
        <f t="shared" si="29"/>
        <v>0</v>
      </c>
      <c r="BS18" s="164">
        <f t="shared" si="30"/>
        <v>0</v>
      </c>
      <c r="BT18" s="351">
        <f t="shared" si="6"/>
        <v>0</v>
      </c>
      <c r="BU18" s="163">
        <f t="shared" si="6"/>
        <v>0</v>
      </c>
      <c r="BV18" s="164">
        <f t="shared" si="31"/>
        <v>0</v>
      </c>
    </row>
    <row r="19" spans="1:74" s="165" customFormat="1" ht="20.100000000000001" customHeight="1">
      <c r="A19" s="521"/>
      <c r="B19" s="328"/>
      <c r="C19" s="200"/>
      <c r="D19" s="322"/>
      <c r="E19" s="323">
        <f t="shared" si="7"/>
        <v>0</v>
      </c>
      <c r="F19" s="180"/>
      <c r="G19" s="448">
        <f t="shared" si="8"/>
        <v>0</v>
      </c>
      <c r="H19" s="847"/>
      <c r="I19" s="328"/>
      <c r="J19" s="200"/>
      <c r="K19" s="322"/>
      <c r="L19" s="323">
        <f t="shared" si="0"/>
        <v>0</v>
      </c>
      <c r="M19" s="180"/>
      <c r="N19" s="448">
        <f t="shared" si="9"/>
        <v>0</v>
      </c>
      <c r="O19" s="164">
        <f t="shared" si="10"/>
        <v>0</v>
      </c>
      <c r="P19" s="328"/>
      <c r="Q19" s="200"/>
      <c r="R19" s="322"/>
      <c r="S19" s="323">
        <f t="shared" si="11"/>
        <v>0</v>
      </c>
      <c r="T19" s="180"/>
      <c r="U19" s="448">
        <f t="shared" si="12"/>
        <v>0</v>
      </c>
      <c r="V19" s="164">
        <f t="shared" si="13"/>
        <v>0</v>
      </c>
      <c r="W19" s="328"/>
      <c r="X19" s="200"/>
      <c r="Y19" s="322"/>
      <c r="Z19" s="323">
        <f t="shared" si="14"/>
        <v>0</v>
      </c>
      <c r="AA19" s="180"/>
      <c r="AB19" s="448">
        <f t="shared" si="15"/>
        <v>0</v>
      </c>
      <c r="AC19" s="164">
        <f t="shared" si="16"/>
        <v>0</v>
      </c>
      <c r="AD19" s="328"/>
      <c r="AE19" s="200"/>
      <c r="AF19" s="322"/>
      <c r="AG19" s="323">
        <f t="shared" si="17"/>
        <v>0</v>
      </c>
      <c r="AH19" s="180"/>
      <c r="AI19" s="448">
        <f t="shared" si="18"/>
        <v>0</v>
      </c>
      <c r="AJ19" s="164">
        <f t="shared" si="19"/>
        <v>0</v>
      </c>
      <c r="AK19" s="328"/>
      <c r="AL19" s="200"/>
      <c r="AM19" s="322"/>
      <c r="AN19" s="323">
        <f t="shared" si="20"/>
        <v>0</v>
      </c>
      <c r="AO19" s="180"/>
      <c r="AP19" s="448">
        <f t="shared" si="21"/>
        <v>0</v>
      </c>
      <c r="AQ19" s="164">
        <f t="shared" si="22"/>
        <v>0</v>
      </c>
      <c r="AR19" s="328"/>
      <c r="AS19" s="200"/>
      <c r="AT19" s="322"/>
      <c r="AU19" s="323">
        <f t="shared" si="2"/>
        <v>0</v>
      </c>
      <c r="AV19" s="180"/>
      <c r="AW19" s="448">
        <f t="shared" si="23"/>
        <v>0</v>
      </c>
      <c r="AX19" s="164">
        <f t="shared" si="24"/>
        <v>0</v>
      </c>
      <c r="AY19" s="328"/>
      <c r="AZ19" s="200"/>
      <c r="BA19" s="322"/>
      <c r="BB19" s="323">
        <f t="shared" si="3"/>
        <v>0</v>
      </c>
      <c r="BC19" s="180"/>
      <c r="BD19" s="448">
        <f t="shared" si="25"/>
        <v>0</v>
      </c>
      <c r="BE19" s="164">
        <f t="shared" si="26"/>
        <v>0</v>
      </c>
      <c r="BF19" s="328"/>
      <c r="BG19" s="200"/>
      <c r="BH19" s="322"/>
      <c r="BI19" s="323">
        <f t="shared" si="4"/>
        <v>0</v>
      </c>
      <c r="BJ19" s="180"/>
      <c r="BK19" s="448">
        <f t="shared" si="27"/>
        <v>0</v>
      </c>
      <c r="BL19" s="164">
        <f t="shared" si="28"/>
        <v>0</v>
      </c>
      <c r="BM19" s="328"/>
      <c r="BN19" s="200"/>
      <c r="BO19" s="322"/>
      <c r="BP19" s="323">
        <f t="shared" si="5"/>
        <v>0</v>
      </c>
      <c r="BQ19" s="180"/>
      <c r="BR19" s="448">
        <f t="shared" si="29"/>
        <v>0</v>
      </c>
      <c r="BS19" s="164">
        <f t="shared" si="30"/>
        <v>0</v>
      </c>
      <c r="BT19" s="351">
        <f t="shared" si="6"/>
        <v>0</v>
      </c>
      <c r="BU19" s="163">
        <f t="shared" si="6"/>
        <v>0</v>
      </c>
      <c r="BV19" s="164">
        <f t="shared" si="31"/>
        <v>0</v>
      </c>
    </row>
    <row r="20" spans="1:74" ht="20.100000000000001" customHeight="1">
      <c r="A20" s="521"/>
      <c r="B20" s="328"/>
      <c r="C20" s="200"/>
      <c r="D20" s="322"/>
      <c r="E20" s="323">
        <f t="shared" si="7"/>
        <v>0</v>
      </c>
      <c r="F20" s="180"/>
      <c r="G20" s="448">
        <f t="shared" si="8"/>
        <v>0</v>
      </c>
      <c r="H20" s="847"/>
      <c r="I20" s="328"/>
      <c r="J20" s="200"/>
      <c r="K20" s="322"/>
      <c r="L20" s="323">
        <f t="shared" si="0"/>
        <v>0</v>
      </c>
      <c r="M20" s="180"/>
      <c r="N20" s="448">
        <f t="shared" si="9"/>
        <v>0</v>
      </c>
      <c r="O20" s="164">
        <f t="shared" si="10"/>
        <v>0</v>
      </c>
      <c r="P20" s="328"/>
      <c r="Q20" s="200"/>
      <c r="R20" s="322"/>
      <c r="S20" s="323">
        <f t="shared" si="11"/>
        <v>0</v>
      </c>
      <c r="T20" s="180"/>
      <c r="U20" s="448">
        <f t="shared" si="12"/>
        <v>0</v>
      </c>
      <c r="V20" s="164">
        <f t="shared" si="13"/>
        <v>0</v>
      </c>
      <c r="W20" s="328"/>
      <c r="X20" s="200"/>
      <c r="Y20" s="322"/>
      <c r="Z20" s="323">
        <f t="shared" si="14"/>
        <v>0</v>
      </c>
      <c r="AA20" s="180"/>
      <c r="AB20" s="448">
        <f t="shared" si="15"/>
        <v>0</v>
      </c>
      <c r="AC20" s="164">
        <f t="shared" si="16"/>
        <v>0</v>
      </c>
      <c r="AD20" s="328"/>
      <c r="AE20" s="200"/>
      <c r="AF20" s="322"/>
      <c r="AG20" s="323">
        <f t="shared" si="17"/>
        <v>0</v>
      </c>
      <c r="AH20" s="180"/>
      <c r="AI20" s="448">
        <f t="shared" si="18"/>
        <v>0</v>
      </c>
      <c r="AJ20" s="164">
        <f t="shared" si="19"/>
        <v>0</v>
      </c>
      <c r="AK20" s="328"/>
      <c r="AL20" s="200"/>
      <c r="AM20" s="322"/>
      <c r="AN20" s="323">
        <f t="shared" si="20"/>
        <v>0</v>
      </c>
      <c r="AO20" s="180"/>
      <c r="AP20" s="448">
        <f t="shared" si="21"/>
        <v>0</v>
      </c>
      <c r="AQ20" s="164">
        <f t="shared" si="22"/>
        <v>0</v>
      </c>
      <c r="AR20" s="328"/>
      <c r="AS20" s="200"/>
      <c r="AT20" s="322"/>
      <c r="AU20" s="323">
        <f t="shared" si="2"/>
        <v>0</v>
      </c>
      <c r="AV20" s="180"/>
      <c r="AW20" s="448">
        <f t="shared" si="23"/>
        <v>0</v>
      </c>
      <c r="AX20" s="164">
        <f t="shared" si="24"/>
        <v>0</v>
      </c>
      <c r="AY20" s="328"/>
      <c r="AZ20" s="200"/>
      <c r="BA20" s="322"/>
      <c r="BB20" s="323">
        <f t="shared" si="3"/>
        <v>0</v>
      </c>
      <c r="BC20" s="180"/>
      <c r="BD20" s="448">
        <f t="shared" si="25"/>
        <v>0</v>
      </c>
      <c r="BE20" s="164">
        <f t="shared" si="26"/>
        <v>0</v>
      </c>
      <c r="BF20" s="328"/>
      <c r="BG20" s="200"/>
      <c r="BH20" s="322"/>
      <c r="BI20" s="323">
        <f t="shared" si="4"/>
        <v>0</v>
      </c>
      <c r="BJ20" s="180"/>
      <c r="BK20" s="448">
        <f t="shared" si="27"/>
        <v>0</v>
      </c>
      <c r="BL20" s="164">
        <f t="shared" si="28"/>
        <v>0</v>
      </c>
      <c r="BM20" s="328"/>
      <c r="BN20" s="200"/>
      <c r="BO20" s="322"/>
      <c r="BP20" s="323">
        <f t="shared" si="5"/>
        <v>0</v>
      </c>
      <c r="BQ20" s="180"/>
      <c r="BR20" s="448">
        <f t="shared" si="29"/>
        <v>0</v>
      </c>
      <c r="BS20" s="164">
        <f t="shared" si="30"/>
        <v>0</v>
      </c>
      <c r="BT20" s="351">
        <f t="shared" si="6"/>
        <v>0</v>
      </c>
      <c r="BU20" s="163">
        <f t="shared" si="6"/>
        <v>0</v>
      </c>
      <c r="BV20" s="164">
        <f t="shared" si="31"/>
        <v>0</v>
      </c>
    </row>
    <row r="21" spans="1:74" ht="20.100000000000001" customHeight="1">
      <c r="A21" s="521"/>
      <c r="B21" s="328"/>
      <c r="C21" s="200"/>
      <c r="D21" s="322"/>
      <c r="E21" s="323">
        <f t="shared" si="7"/>
        <v>0</v>
      </c>
      <c r="F21" s="180"/>
      <c r="G21" s="448">
        <f t="shared" si="8"/>
        <v>0</v>
      </c>
      <c r="H21" s="847"/>
      <c r="I21" s="328"/>
      <c r="J21" s="200"/>
      <c r="K21" s="322"/>
      <c r="L21" s="323">
        <f t="shared" si="0"/>
        <v>0</v>
      </c>
      <c r="M21" s="180"/>
      <c r="N21" s="448">
        <f t="shared" si="9"/>
        <v>0</v>
      </c>
      <c r="O21" s="164">
        <f t="shared" si="10"/>
        <v>0</v>
      </c>
      <c r="P21" s="328"/>
      <c r="Q21" s="200"/>
      <c r="R21" s="322"/>
      <c r="S21" s="323">
        <f t="shared" si="11"/>
        <v>0</v>
      </c>
      <c r="T21" s="180"/>
      <c r="U21" s="448">
        <f t="shared" si="12"/>
        <v>0</v>
      </c>
      <c r="V21" s="164">
        <f t="shared" si="13"/>
        <v>0</v>
      </c>
      <c r="W21" s="328"/>
      <c r="X21" s="200"/>
      <c r="Y21" s="322"/>
      <c r="Z21" s="323">
        <f t="shared" si="14"/>
        <v>0</v>
      </c>
      <c r="AA21" s="180"/>
      <c r="AB21" s="448">
        <f t="shared" si="15"/>
        <v>0</v>
      </c>
      <c r="AC21" s="164">
        <f t="shared" si="16"/>
        <v>0</v>
      </c>
      <c r="AD21" s="328"/>
      <c r="AE21" s="200"/>
      <c r="AF21" s="322"/>
      <c r="AG21" s="323">
        <f t="shared" si="17"/>
        <v>0</v>
      </c>
      <c r="AH21" s="180"/>
      <c r="AI21" s="448">
        <f t="shared" si="18"/>
        <v>0</v>
      </c>
      <c r="AJ21" s="164">
        <f t="shared" si="19"/>
        <v>0</v>
      </c>
      <c r="AK21" s="328"/>
      <c r="AL21" s="200"/>
      <c r="AM21" s="322"/>
      <c r="AN21" s="323">
        <f t="shared" si="20"/>
        <v>0</v>
      </c>
      <c r="AO21" s="180"/>
      <c r="AP21" s="448">
        <f t="shared" si="21"/>
        <v>0</v>
      </c>
      <c r="AQ21" s="164">
        <f t="shared" si="22"/>
        <v>0</v>
      </c>
      <c r="AR21" s="328"/>
      <c r="AS21" s="200"/>
      <c r="AT21" s="322"/>
      <c r="AU21" s="323">
        <f t="shared" si="2"/>
        <v>0</v>
      </c>
      <c r="AV21" s="180"/>
      <c r="AW21" s="448">
        <f t="shared" si="23"/>
        <v>0</v>
      </c>
      <c r="AX21" s="164">
        <f t="shared" si="24"/>
        <v>0</v>
      </c>
      <c r="AY21" s="328"/>
      <c r="AZ21" s="200"/>
      <c r="BA21" s="322"/>
      <c r="BB21" s="323">
        <f t="shared" si="3"/>
        <v>0</v>
      </c>
      <c r="BC21" s="180"/>
      <c r="BD21" s="448">
        <f t="shared" si="25"/>
        <v>0</v>
      </c>
      <c r="BE21" s="164">
        <f t="shared" si="26"/>
        <v>0</v>
      </c>
      <c r="BF21" s="328"/>
      <c r="BG21" s="200"/>
      <c r="BH21" s="322"/>
      <c r="BI21" s="323">
        <f t="shared" si="4"/>
        <v>0</v>
      </c>
      <c r="BJ21" s="180"/>
      <c r="BK21" s="448">
        <f t="shared" si="27"/>
        <v>0</v>
      </c>
      <c r="BL21" s="164">
        <f t="shared" si="28"/>
        <v>0</v>
      </c>
      <c r="BM21" s="328"/>
      <c r="BN21" s="200"/>
      <c r="BO21" s="322"/>
      <c r="BP21" s="323">
        <f t="shared" si="5"/>
        <v>0</v>
      </c>
      <c r="BQ21" s="180"/>
      <c r="BR21" s="448">
        <f t="shared" si="29"/>
        <v>0</v>
      </c>
      <c r="BS21" s="164">
        <f t="shared" si="30"/>
        <v>0</v>
      </c>
      <c r="BT21" s="351">
        <f t="shared" si="6"/>
        <v>0</v>
      </c>
      <c r="BU21" s="163">
        <f t="shared" si="6"/>
        <v>0</v>
      </c>
      <c r="BV21" s="164">
        <f t="shared" si="31"/>
        <v>0</v>
      </c>
    </row>
    <row r="22" spans="1:74" ht="20.100000000000001" customHeight="1">
      <c r="A22" s="521"/>
      <c r="B22" s="328"/>
      <c r="C22" s="200"/>
      <c r="D22" s="322"/>
      <c r="E22" s="323">
        <f t="shared" si="7"/>
        <v>0</v>
      </c>
      <c r="F22" s="180"/>
      <c r="G22" s="448">
        <f t="shared" si="8"/>
        <v>0</v>
      </c>
      <c r="H22" s="847"/>
      <c r="I22" s="328"/>
      <c r="J22" s="200"/>
      <c r="K22" s="322"/>
      <c r="L22" s="323">
        <f t="shared" si="0"/>
        <v>0</v>
      </c>
      <c r="M22" s="180"/>
      <c r="N22" s="448">
        <f t="shared" si="9"/>
        <v>0</v>
      </c>
      <c r="O22" s="164">
        <f t="shared" si="10"/>
        <v>0</v>
      </c>
      <c r="P22" s="328"/>
      <c r="Q22" s="200"/>
      <c r="R22" s="322"/>
      <c r="S22" s="323">
        <f t="shared" si="11"/>
        <v>0</v>
      </c>
      <c r="T22" s="180"/>
      <c r="U22" s="448">
        <f t="shared" si="12"/>
        <v>0</v>
      </c>
      <c r="V22" s="164">
        <f t="shared" si="13"/>
        <v>0</v>
      </c>
      <c r="W22" s="328"/>
      <c r="X22" s="200"/>
      <c r="Y22" s="322"/>
      <c r="Z22" s="323">
        <f t="shared" si="14"/>
        <v>0</v>
      </c>
      <c r="AA22" s="180"/>
      <c r="AB22" s="448">
        <f t="shared" si="15"/>
        <v>0</v>
      </c>
      <c r="AC22" s="164">
        <f t="shared" si="16"/>
        <v>0</v>
      </c>
      <c r="AD22" s="328"/>
      <c r="AE22" s="200"/>
      <c r="AF22" s="322"/>
      <c r="AG22" s="323">
        <f t="shared" si="17"/>
        <v>0</v>
      </c>
      <c r="AH22" s="180"/>
      <c r="AI22" s="448">
        <f t="shared" si="18"/>
        <v>0</v>
      </c>
      <c r="AJ22" s="164">
        <f t="shared" si="19"/>
        <v>0</v>
      </c>
      <c r="AK22" s="328"/>
      <c r="AL22" s="200"/>
      <c r="AM22" s="322"/>
      <c r="AN22" s="323">
        <f t="shared" si="20"/>
        <v>0</v>
      </c>
      <c r="AO22" s="180"/>
      <c r="AP22" s="448">
        <f t="shared" si="21"/>
        <v>0</v>
      </c>
      <c r="AQ22" s="164">
        <f t="shared" si="22"/>
        <v>0</v>
      </c>
      <c r="AR22" s="328"/>
      <c r="AS22" s="200"/>
      <c r="AT22" s="322"/>
      <c r="AU22" s="323">
        <f t="shared" si="2"/>
        <v>0</v>
      </c>
      <c r="AV22" s="180"/>
      <c r="AW22" s="448">
        <f t="shared" si="23"/>
        <v>0</v>
      </c>
      <c r="AX22" s="164">
        <f t="shared" si="24"/>
        <v>0</v>
      </c>
      <c r="AY22" s="328"/>
      <c r="AZ22" s="200"/>
      <c r="BA22" s="322"/>
      <c r="BB22" s="323">
        <f t="shared" si="3"/>
        <v>0</v>
      </c>
      <c r="BC22" s="180"/>
      <c r="BD22" s="448">
        <f t="shared" si="25"/>
        <v>0</v>
      </c>
      <c r="BE22" s="164">
        <f t="shared" si="26"/>
        <v>0</v>
      </c>
      <c r="BF22" s="328"/>
      <c r="BG22" s="200"/>
      <c r="BH22" s="322"/>
      <c r="BI22" s="323">
        <f t="shared" si="4"/>
        <v>0</v>
      </c>
      <c r="BJ22" s="180"/>
      <c r="BK22" s="448">
        <f t="shared" si="27"/>
        <v>0</v>
      </c>
      <c r="BL22" s="164">
        <f t="shared" si="28"/>
        <v>0</v>
      </c>
      <c r="BM22" s="328"/>
      <c r="BN22" s="200"/>
      <c r="BO22" s="322"/>
      <c r="BP22" s="323">
        <f t="shared" si="5"/>
        <v>0</v>
      </c>
      <c r="BQ22" s="180"/>
      <c r="BR22" s="448">
        <f t="shared" si="29"/>
        <v>0</v>
      </c>
      <c r="BS22" s="164">
        <f t="shared" si="30"/>
        <v>0</v>
      </c>
      <c r="BT22" s="351">
        <f t="shared" si="6"/>
        <v>0</v>
      </c>
      <c r="BU22" s="163">
        <f t="shared" si="6"/>
        <v>0</v>
      </c>
      <c r="BV22" s="164">
        <f t="shared" si="31"/>
        <v>0</v>
      </c>
    </row>
    <row r="23" spans="1:74" ht="20.100000000000001" customHeight="1">
      <c r="A23" s="521"/>
      <c r="B23" s="328"/>
      <c r="C23" s="200"/>
      <c r="D23" s="322"/>
      <c r="E23" s="323">
        <f t="shared" si="7"/>
        <v>0</v>
      </c>
      <c r="F23" s="180"/>
      <c r="G23" s="448">
        <f t="shared" si="8"/>
        <v>0</v>
      </c>
      <c r="H23" s="847"/>
      <c r="I23" s="328"/>
      <c r="J23" s="200"/>
      <c r="K23" s="322"/>
      <c r="L23" s="323">
        <f t="shared" si="0"/>
        <v>0</v>
      </c>
      <c r="M23" s="180"/>
      <c r="N23" s="448">
        <f t="shared" si="9"/>
        <v>0</v>
      </c>
      <c r="O23" s="164">
        <f t="shared" si="10"/>
        <v>0</v>
      </c>
      <c r="P23" s="328"/>
      <c r="Q23" s="200"/>
      <c r="R23" s="322"/>
      <c r="S23" s="323">
        <f t="shared" si="11"/>
        <v>0</v>
      </c>
      <c r="T23" s="180"/>
      <c r="U23" s="448">
        <f t="shared" si="12"/>
        <v>0</v>
      </c>
      <c r="V23" s="164">
        <f t="shared" si="13"/>
        <v>0</v>
      </c>
      <c r="W23" s="328"/>
      <c r="X23" s="200"/>
      <c r="Y23" s="322"/>
      <c r="Z23" s="323">
        <f t="shared" si="14"/>
        <v>0</v>
      </c>
      <c r="AA23" s="180"/>
      <c r="AB23" s="448">
        <f t="shared" si="15"/>
        <v>0</v>
      </c>
      <c r="AC23" s="164">
        <f t="shared" si="16"/>
        <v>0</v>
      </c>
      <c r="AD23" s="328"/>
      <c r="AE23" s="200"/>
      <c r="AF23" s="322"/>
      <c r="AG23" s="323">
        <f t="shared" si="17"/>
        <v>0</v>
      </c>
      <c r="AH23" s="180"/>
      <c r="AI23" s="448">
        <f t="shared" si="18"/>
        <v>0</v>
      </c>
      <c r="AJ23" s="164">
        <f t="shared" si="19"/>
        <v>0</v>
      </c>
      <c r="AK23" s="328"/>
      <c r="AL23" s="200"/>
      <c r="AM23" s="322"/>
      <c r="AN23" s="323">
        <f t="shared" si="20"/>
        <v>0</v>
      </c>
      <c r="AO23" s="180"/>
      <c r="AP23" s="448">
        <f t="shared" si="21"/>
        <v>0</v>
      </c>
      <c r="AQ23" s="164">
        <f t="shared" si="22"/>
        <v>0</v>
      </c>
      <c r="AR23" s="328"/>
      <c r="AS23" s="200"/>
      <c r="AT23" s="322"/>
      <c r="AU23" s="323">
        <f t="shared" si="2"/>
        <v>0</v>
      </c>
      <c r="AV23" s="180"/>
      <c r="AW23" s="448">
        <f t="shared" si="23"/>
        <v>0</v>
      </c>
      <c r="AX23" s="164">
        <f t="shared" si="24"/>
        <v>0</v>
      </c>
      <c r="AY23" s="328"/>
      <c r="AZ23" s="200"/>
      <c r="BA23" s="322"/>
      <c r="BB23" s="323">
        <f t="shared" si="3"/>
        <v>0</v>
      </c>
      <c r="BC23" s="180"/>
      <c r="BD23" s="448">
        <f t="shared" si="25"/>
        <v>0</v>
      </c>
      <c r="BE23" s="164">
        <f t="shared" si="26"/>
        <v>0</v>
      </c>
      <c r="BF23" s="328"/>
      <c r="BG23" s="200"/>
      <c r="BH23" s="322"/>
      <c r="BI23" s="323">
        <f t="shared" si="4"/>
        <v>0</v>
      </c>
      <c r="BJ23" s="180"/>
      <c r="BK23" s="448">
        <f t="shared" si="27"/>
        <v>0</v>
      </c>
      <c r="BL23" s="164">
        <f t="shared" si="28"/>
        <v>0</v>
      </c>
      <c r="BM23" s="328"/>
      <c r="BN23" s="200"/>
      <c r="BO23" s="322"/>
      <c r="BP23" s="323">
        <f t="shared" si="5"/>
        <v>0</v>
      </c>
      <c r="BQ23" s="180"/>
      <c r="BR23" s="448">
        <f t="shared" si="29"/>
        <v>0</v>
      </c>
      <c r="BS23" s="164">
        <f t="shared" si="30"/>
        <v>0</v>
      </c>
      <c r="BT23" s="351">
        <f t="shared" si="6"/>
        <v>0</v>
      </c>
      <c r="BU23" s="163">
        <f t="shared" si="6"/>
        <v>0</v>
      </c>
      <c r="BV23" s="164">
        <f t="shared" si="31"/>
        <v>0</v>
      </c>
    </row>
    <row r="24" spans="1:74" ht="20.100000000000001" customHeight="1">
      <c r="A24" s="521"/>
      <c r="B24" s="328"/>
      <c r="C24" s="200"/>
      <c r="D24" s="322"/>
      <c r="E24" s="323">
        <f t="shared" si="7"/>
        <v>0</v>
      </c>
      <c r="F24" s="180"/>
      <c r="G24" s="448">
        <f t="shared" si="8"/>
        <v>0</v>
      </c>
      <c r="H24" s="847"/>
      <c r="I24" s="328"/>
      <c r="J24" s="200"/>
      <c r="K24" s="322"/>
      <c r="L24" s="323">
        <f t="shared" si="0"/>
        <v>0</v>
      </c>
      <c r="M24" s="180"/>
      <c r="N24" s="448">
        <f t="shared" si="9"/>
        <v>0</v>
      </c>
      <c r="O24" s="164">
        <f t="shared" si="10"/>
        <v>0</v>
      </c>
      <c r="P24" s="328"/>
      <c r="Q24" s="200"/>
      <c r="R24" s="322"/>
      <c r="S24" s="323">
        <f t="shared" si="11"/>
        <v>0</v>
      </c>
      <c r="T24" s="180"/>
      <c r="U24" s="448">
        <f t="shared" si="12"/>
        <v>0</v>
      </c>
      <c r="V24" s="164">
        <f t="shared" si="13"/>
        <v>0</v>
      </c>
      <c r="W24" s="328"/>
      <c r="X24" s="200"/>
      <c r="Y24" s="322"/>
      <c r="Z24" s="323">
        <f t="shared" si="14"/>
        <v>0</v>
      </c>
      <c r="AA24" s="180"/>
      <c r="AB24" s="448">
        <f t="shared" si="15"/>
        <v>0</v>
      </c>
      <c r="AC24" s="164">
        <f t="shared" si="16"/>
        <v>0</v>
      </c>
      <c r="AD24" s="328"/>
      <c r="AE24" s="200"/>
      <c r="AF24" s="322"/>
      <c r="AG24" s="323">
        <f t="shared" si="17"/>
        <v>0</v>
      </c>
      <c r="AH24" s="180"/>
      <c r="AI24" s="448">
        <f t="shared" si="18"/>
        <v>0</v>
      </c>
      <c r="AJ24" s="164">
        <f t="shared" si="19"/>
        <v>0</v>
      </c>
      <c r="AK24" s="328"/>
      <c r="AL24" s="200"/>
      <c r="AM24" s="322"/>
      <c r="AN24" s="323">
        <f t="shared" si="20"/>
        <v>0</v>
      </c>
      <c r="AO24" s="180"/>
      <c r="AP24" s="448">
        <f t="shared" si="21"/>
        <v>0</v>
      </c>
      <c r="AQ24" s="164">
        <f t="shared" si="22"/>
        <v>0</v>
      </c>
      <c r="AR24" s="328"/>
      <c r="AS24" s="200"/>
      <c r="AT24" s="322"/>
      <c r="AU24" s="323">
        <f t="shared" si="2"/>
        <v>0</v>
      </c>
      <c r="AV24" s="180"/>
      <c r="AW24" s="448">
        <f t="shared" si="23"/>
        <v>0</v>
      </c>
      <c r="AX24" s="164">
        <f t="shared" si="24"/>
        <v>0</v>
      </c>
      <c r="AY24" s="328"/>
      <c r="AZ24" s="200"/>
      <c r="BA24" s="322"/>
      <c r="BB24" s="323">
        <f t="shared" si="3"/>
        <v>0</v>
      </c>
      <c r="BC24" s="180"/>
      <c r="BD24" s="448">
        <f t="shared" si="25"/>
        <v>0</v>
      </c>
      <c r="BE24" s="164">
        <f t="shared" si="26"/>
        <v>0</v>
      </c>
      <c r="BF24" s="328"/>
      <c r="BG24" s="200"/>
      <c r="BH24" s="322"/>
      <c r="BI24" s="323">
        <f t="shared" si="4"/>
        <v>0</v>
      </c>
      <c r="BJ24" s="180"/>
      <c r="BK24" s="448">
        <f t="shared" si="27"/>
        <v>0</v>
      </c>
      <c r="BL24" s="164">
        <f t="shared" si="28"/>
        <v>0</v>
      </c>
      <c r="BM24" s="328"/>
      <c r="BN24" s="200"/>
      <c r="BO24" s="322"/>
      <c r="BP24" s="323">
        <f t="shared" si="5"/>
        <v>0</v>
      </c>
      <c r="BQ24" s="180"/>
      <c r="BR24" s="448">
        <f t="shared" si="29"/>
        <v>0</v>
      </c>
      <c r="BS24" s="164">
        <f t="shared" si="30"/>
        <v>0</v>
      </c>
      <c r="BT24" s="351">
        <f t="shared" si="6"/>
        <v>0</v>
      </c>
      <c r="BU24" s="163">
        <f t="shared" si="6"/>
        <v>0</v>
      </c>
      <c r="BV24" s="164">
        <f t="shared" si="31"/>
        <v>0</v>
      </c>
    </row>
    <row r="25" spans="1:74" s="165" customFormat="1" ht="20.100000000000001" customHeight="1">
      <c r="A25" s="521"/>
      <c r="B25" s="328"/>
      <c r="C25" s="200"/>
      <c r="D25" s="322"/>
      <c r="E25" s="323">
        <f t="shared" si="7"/>
        <v>0</v>
      </c>
      <c r="F25" s="180"/>
      <c r="G25" s="448">
        <f t="shared" si="8"/>
        <v>0</v>
      </c>
      <c r="H25" s="847"/>
      <c r="I25" s="328"/>
      <c r="J25" s="200"/>
      <c r="K25" s="322"/>
      <c r="L25" s="323">
        <f t="shared" si="0"/>
        <v>0</v>
      </c>
      <c r="M25" s="180"/>
      <c r="N25" s="448">
        <f t="shared" si="9"/>
        <v>0</v>
      </c>
      <c r="O25" s="164">
        <f t="shared" si="10"/>
        <v>0</v>
      </c>
      <c r="P25" s="328"/>
      <c r="Q25" s="200"/>
      <c r="R25" s="322"/>
      <c r="S25" s="323">
        <f t="shared" si="11"/>
        <v>0</v>
      </c>
      <c r="T25" s="180"/>
      <c r="U25" s="448">
        <f t="shared" si="12"/>
        <v>0</v>
      </c>
      <c r="V25" s="164">
        <f t="shared" si="13"/>
        <v>0</v>
      </c>
      <c r="W25" s="328"/>
      <c r="X25" s="200"/>
      <c r="Y25" s="322"/>
      <c r="Z25" s="323">
        <f t="shared" si="14"/>
        <v>0</v>
      </c>
      <c r="AA25" s="180"/>
      <c r="AB25" s="448">
        <f t="shared" si="15"/>
        <v>0</v>
      </c>
      <c r="AC25" s="164">
        <f t="shared" si="16"/>
        <v>0</v>
      </c>
      <c r="AD25" s="328"/>
      <c r="AE25" s="200"/>
      <c r="AF25" s="322"/>
      <c r="AG25" s="323">
        <f t="shared" si="17"/>
        <v>0</v>
      </c>
      <c r="AH25" s="180"/>
      <c r="AI25" s="448">
        <f t="shared" si="18"/>
        <v>0</v>
      </c>
      <c r="AJ25" s="164">
        <f t="shared" si="19"/>
        <v>0</v>
      </c>
      <c r="AK25" s="328"/>
      <c r="AL25" s="200"/>
      <c r="AM25" s="322"/>
      <c r="AN25" s="323">
        <f t="shared" si="20"/>
        <v>0</v>
      </c>
      <c r="AO25" s="180"/>
      <c r="AP25" s="448">
        <f t="shared" si="21"/>
        <v>0</v>
      </c>
      <c r="AQ25" s="164">
        <f t="shared" si="22"/>
        <v>0</v>
      </c>
      <c r="AR25" s="328"/>
      <c r="AS25" s="200"/>
      <c r="AT25" s="322"/>
      <c r="AU25" s="323">
        <f t="shared" si="2"/>
        <v>0</v>
      </c>
      <c r="AV25" s="180"/>
      <c r="AW25" s="448">
        <f t="shared" si="23"/>
        <v>0</v>
      </c>
      <c r="AX25" s="164">
        <f t="shared" si="24"/>
        <v>0</v>
      </c>
      <c r="AY25" s="328"/>
      <c r="AZ25" s="200"/>
      <c r="BA25" s="322"/>
      <c r="BB25" s="323">
        <f t="shared" si="3"/>
        <v>0</v>
      </c>
      <c r="BC25" s="180"/>
      <c r="BD25" s="448">
        <f t="shared" si="25"/>
        <v>0</v>
      </c>
      <c r="BE25" s="164">
        <f t="shared" si="26"/>
        <v>0</v>
      </c>
      <c r="BF25" s="328"/>
      <c r="BG25" s="200"/>
      <c r="BH25" s="322"/>
      <c r="BI25" s="323">
        <f t="shared" si="4"/>
        <v>0</v>
      </c>
      <c r="BJ25" s="180"/>
      <c r="BK25" s="448">
        <f t="shared" si="27"/>
        <v>0</v>
      </c>
      <c r="BL25" s="164">
        <f t="shared" si="28"/>
        <v>0</v>
      </c>
      <c r="BM25" s="328"/>
      <c r="BN25" s="200"/>
      <c r="BO25" s="322"/>
      <c r="BP25" s="323">
        <f t="shared" si="5"/>
        <v>0</v>
      </c>
      <c r="BQ25" s="180"/>
      <c r="BR25" s="448">
        <f t="shared" si="29"/>
        <v>0</v>
      </c>
      <c r="BS25" s="164">
        <f t="shared" si="30"/>
        <v>0</v>
      </c>
      <c r="BT25" s="351">
        <f t="shared" si="6"/>
        <v>0</v>
      </c>
      <c r="BU25" s="163">
        <f t="shared" si="6"/>
        <v>0</v>
      </c>
      <c r="BV25" s="164">
        <f t="shared" si="31"/>
        <v>0</v>
      </c>
    </row>
    <row r="26" spans="1:74" s="165" customFormat="1" ht="20.100000000000001" customHeight="1">
      <c r="A26" s="521"/>
      <c r="B26" s="328"/>
      <c r="C26" s="200"/>
      <c r="D26" s="322"/>
      <c r="E26" s="323">
        <f t="shared" si="7"/>
        <v>0</v>
      </c>
      <c r="F26" s="180"/>
      <c r="G26" s="448">
        <f t="shared" si="8"/>
        <v>0</v>
      </c>
      <c r="H26" s="847"/>
      <c r="I26" s="328"/>
      <c r="J26" s="200"/>
      <c r="K26" s="322"/>
      <c r="L26" s="323">
        <f t="shared" si="0"/>
        <v>0</v>
      </c>
      <c r="M26" s="180"/>
      <c r="N26" s="448">
        <f t="shared" si="9"/>
        <v>0</v>
      </c>
      <c r="O26" s="164">
        <f t="shared" si="10"/>
        <v>0</v>
      </c>
      <c r="P26" s="328"/>
      <c r="Q26" s="200"/>
      <c r="R26" s="322"/>
      <c r="S26" s="323">
        <f t="shared" si="11"/>
        <v>0</v>
      </c>
      <c r="T26" s="180"/>
      <c r="U26" s="448">
        <f t="shared" si="12"/>
        <v>0</v>
      </c>
      <c r="V26" s="164">
        <f t="shared" si="13"/>
        <v>0</v>
      </c>
      <c r="W26" s="328"/>
      <c r="X26" s="200"/>
      <c r="Y26" s="322"/>
      <c r="Z26" s="323">
        <f t="shared" si="14"/>
        <v>0</v>
      </c>
      <c r="AA26" s="180"/>
      <c r="AB26" s="448">
        <f t="shared" si="15"/>
        <v>0</v>
      </c>
      <c r="AC26" s="164">
        <f t="shared" si="16"/>
        <v>0</v>
      </c>
      <c r="AD26" s="328"/>
      <c r="AE26" s="200"/>
      <c r="AF26" s="322"/>
      <c r="AG26" s="323">
        <f t="shared" si="17"/>
        <v>0</v>
      </c>
      <c r="AH26" s="180"/>
      <c r="AI26" s="448">
        <f t="shared" si="18"/>
        <v>0</v>
      </c>
      <c r="AJ26" s="164">
        <f t="shared" si="19"/>
        <v>0</v>
      </c>
      <c r="AK26" s="328"/>
      <c r="AL26" s="200"/>
      <c r="AM26" s="322"/>
      <c r="AN26" s="323">
        <f t="shared" si="20"/>
        <v>0</v>
      </c>
      <c r="AO26" s="180"/>
      <c r="AP26" s="448">
        <f t="shared" si="21"/>
        <v>0</v>
      </c>
      <c r="AQ26" s="164">
        <f t="shared" si="22"/>
        <v>0</v>
      </c>
      <c r="AR26" s="328"/>
      <c r="AS26" s="200"/>
      <c r="AT26" s="322"/>
      <c r="AU26" s="323">
        <f t="shared" si="2"/>
        <v>0</v>
      </c>
      <c r="AV26" s="180"/>
      <c r="AW26" s="448">
        <f t="shared" si="23"/>
        <v>0</v>
      </c>
      <c r="AX26" s="164">
        <f t="shared" si="24"/>
        <v>0</v>
      </c>
      <c r="AY26" s="328"/>
      <c r="AZ26" s="200"/>
      <c r="BA26" s="322"/>
      <c r="BB26" s="323">
        <f t="shared" si="3"/>
        <v>0</v>
      </c>
      <c r="BC26" s="180"/>
      <c r="BD26" s="448">
        <f t="shared" si="25"/>
        <v>0</v>
      </c>
      <c r="BE26" s="164">
        <f t="shared" si="26"/>
        <v>0</v>
      </c>
      <c r="BF26" s="328"/>
      <c r="BG26" s="200"/>
      <c r="BH26" s="322"/>
      <c r="BI26" s="323">
        <f t="shared" si="4"/>
        <v>0</v>
      </c>
      <c r="BJ26" s="180"/>
      <c r="BK26" s="448">
        <f t="shared" si="27"/>
        <v>0</v>
      </c>
      <c r="BL26" s="164">
        <f t="shared" si="28"/>
        <v>0</v>
      </c>
      <c r="BM26" s="328"/>
      <c r="BN26" s="200"/>
      <c r="BO26" s="322"/>
      <c r="BP26" s="323">
        <f t="shared" si="5"/>
        <v>0</v>
      </c>
      <c r="BQ26" s="180"/>
      <c r="BR26" s="448">
        <f t="shared" si="29"/>
        <v>0</v>
      </c>
      <c r="BS26" s="164">
        <f t="shared" si="30"/>
        <v>0</v>
      </c>
      <c r="BT26" s="351">
        <f t="shared" si="6"/>
        <v>0</v>
      </c>
      <c r="BU26" s="163">
        <f t="shared" si="6"/>
        <v>0</v>
      </c>
      <c r="BV26" s="164">
        <f t="shared" si="31"/>
        <v>0</v>
      </c>
    </row>
    <row r="27" spans="1:74" s="165" customFormat="1" ht="20.100000000000001" customHeight="1">
      <c r="A27" s="521"/>
      <c r="B27" s="328"/>
      <c r="C27" s="200"/>
      <c r="D27" s="322"/>
      <c r="E27" s="323">
        <f t="shared" si="7"/>
        <v>0</v>
      </c>
      <c r="F27" s="180"/>
      <c r="G27" s="448">
        <f t="shared" si="8"/>
        <v>0</v>
      </c>
      <c r="H27" s="847"/>
      <c r="I27" s="328"/>
      <c r="J27" s="200"/>
      <c r="K27" s="322"/>
      <c r="L27" s="323">
        <f t="shared" si="0"/>
        <v>0</v>
      </c>
      <c r="M27" s="180"/>
      <c r="N27" s="448">
        <f t="shared" si="9"/>
        <v>0</v>
      </c>
      <c r="O27" s="164">
        <f t="shared" si="10"/>
        <v>0</v>
      </c>
      <c r="P27" s="328"/>
      <c r="Q27" s="200"/>
      <c r="R27" s="322"/>
      <c r="S27" s="323">
        <f t="shared" si="11"/>
        <v>0</v>
      </c>
      <c r="T27" s="180"/>
      <c r="U27" s="448">
        <f t="shared" si="12"/>
        <v>0</v>
      </c>
      <c r="V27" s="164">
        <f t="shared" si="13"/>
        <v>0</v>
      </c>
      <c r="W27" s="328"/>
      <c r="X27" s="200"/>
      <c r="Y27" s="322"/>
      <c r="Z27" s="323">
        <f t="shared" si="14"/>
        <v>0</v>
      </c>
      <c r="AA27" s="180"/>
      <c r="AB27" s="448">
        <f t="shared" si="15"/>
        <v>0</v>
      </c>
      <c r="AC27" s="164">
        <f t="shared" si="16"/>
        <v>0</v>
      </c>
      <c r="AD27" s="328"/>
      <c r="AE27" s="200"/>
      <c r="AF27" s="322"/>
      <c r="AG27" s="323">
        <f t="shared" si="17"/>
        <v>0</v>
      </c>
      <c r="AH27" s="180"/>
      <c r="AI27" s="448">
        <f t="shared" si="18"/>
        <v>0</v>
      </c>
      <c r="AJ27" s="164">
        <f t="shared" si="19"/>
        <v>0</v>
      </c>
      <c r="AK27" s="328"/>
      <c r="AL27" s="200"/>
      <c r="AM27" s="322"/>
      <c r="AN27" s="323">
        <f t="shared" si="20"/>
        <v>0</v>
      </c>
      <c r="AO27" s="180"/>
      <c r="AP27" s="448">
        <f t="shared" si="21"/>
        <v>0</v>
      </c>
      <c r="AQ27" s="164">
        <f t="shared" si="22"/>
        <v>0</v>
      </c>
      <c r="AR27" s="328"/>
      <c r="AS27" s="200"/>
      <c r="AT27" s="322"/>
      <c r="AU27" s="323">
        <f t="shared" si="2"/>
        <v>0</v>
      </c>
      <c r="AV27" s="180"/>
      <c r="AW27" s="448">
        <f t="shared" si="23"/>
        <v>0</v>
      </c>
      <c r="AX27" s="164">
        <f t="shared" si="24"/>
        <v>0</v>
      </c>
      <c r="AY27" s="328"/>
      <c r="AZ27" s="200"/>
      <c r="BA27" s="322"/>
      <c r="BB27" s="323">
        <f t="shared" si="3"/>
        <v>0</v>
      </c>
      <c r="BC27" s="180"/>
      <c r="BD27" s="448">
        <f t="shared" si="25"/>
        <v>0</v>
      </c>
      <c r="BE27" s="164">
        <f t="shared" si="26"/>
        <v>0</v>
      </c>
      <c r="BF27" s="328"/>
      <c r="BG27" s="200"/>
      <c r="BH27" s="322"/>
      <c r="BI27" s="323">
        <f t="shared" si="4"/>
        <v>0</v>
      </c>
      <c r="BJ27" s="180"/>
      <c r="BK27" s="448">
        <f t="shared" si="27"/>
        <v>0</v>
      </c>
      <c r="BL27" s="164">
        <f t="shared" si="28"/>
        <v>0</v>
      </c>
      <c r="BM27" s="328"/>
      <c r="BN27" s="200"/>
      <c r="BO27" s="322"/>
      <c r="BP27" s="323">
        <f t="shared" si="5"/>
        <v>0</v>
      </c>
      <c r="BQ27" s="180"/>
      <c r="BR27" s="448">
        <f t="shared" si="29"/>
        <v>0</v>
      </c>
      <c r="BS27" s="164">
        <f t="shared" si="30"/>
        <v>0</v>
      </c>
      <c r="BT27" s="351">
        <f t="shared" si="6"/>
        <v>0</v>
      </c>
      <c r="BU27" s="163">
        <f t="shared" si="6"/>
        <v>0</v>
      </c>
      <c r="BV27" s="164">
        <f t="shared" si="31"/>
        <v>0</v>
      </c>
    </row>
    <row r="28" spans="1:74" s="165" customFormat="1" ht="20.100000000000001" customHeight="1">
      <c r="A28" s="521"/>
      <c r="B28" s="328"/>
      <c r="C28" s="200"/>
      <c r="D28" s="322"/>
      <c r="E28" s="323">
        <f t="shared" si="7"/>
        <v>0</v>
      </c>
      <c r="F28" s="180"/>
      <c r="G28" s="448">
        <f t="shared" si="8"/>
        <v>0</v>
      </c>
      <c r="H28" s="847"/>
      <c r="I28" s="328"/>
      <c r="J28" s="200"/>
      <c r="K28" s="322"/>
      <c r="L28" s="323">
        <f t="shared" si="0"/>
        <v>0</v>
      </c>
      <c r="M28" s="180"/>
      <c r="N28" s="448">
        <f t="shared" si="9"/>
        <v>0</v>
      </c>
      <c r="O28" s="164">
        <f t="shared" si="10"/>
        <v>0</v>
      </c>
      <c r="P28" s="328"/>
      <c r="Q28" s="200"/>
      <c r="R28" s="322"/>
      <c r="S28" s="323">
        <f t="shared" si="11"/>
        <v>0</v>
      </c>
      <c r="T28" s="180"/>
      <c r="U28" s="448">
        <f t="shared" si="12"/>
        <v>0</v>
      </c>
      <c r="V28" s="164">
        <f t="shared" si="13"/>
        <v>0</v>
      </c>
      <c r="W28" s="328"/>
      <c r="X28" s="200"/>
      <c r="Y28" s="322"/>
      <c r="Z28" s="323">
        <f t="shared" si="14"/>
        <v>0</v>
      </c>
      <c r="AA28" s="180"/>
      <c r="AB28" s="448">
        <f t="shared" si="15"/>
        <v>0</v>
      </c>
      <c r="AC28" s="164">
        <f t="shared" si="16"/>
        <v>0</v>
      </c>
      <c r="AD28" s="328"/>
      <c r="AE28" s="200"/>
      <c r="AF28" s="322"/>
      <c r="AG28" s="323">
        <f t="shared" si="17"/>
        <v>0</v>
      </c>
      <c r="AH28" s="180"/>
      <c r="AI28" s="448">
        <f t="shared" si="18"/>
        <v>0</v>
      </c>
      <c r="AJ28" s="164">
        <f t="shared" si="19"/>
        <v>0</v>
      </c>
      <c r="AK28" s="328"/>
      <c r="AL28" s="200"/>
      <c r="AM28" s="322"/>
      <c r="AN28" s="323">
        <f t="shared" si="20"/>
        <v>0</v>
      </c>
      <c r="AO28" s="180"/>
      <c r="AP28" s="448">
        <f t="shared" si="21"/>
        <v>0</v>
      </c>
      <c r="AQ28" s="164">
        <f t="shared" si="22"/>
        <v>0</v>
      </c>
      <c r="AR28" s="328"/>
      <c r="AS28" s="200"/>
      <c r="AT28" s="322"/>
      <c r="AU28" s="323">
        <f t="shared" si="2"/>
        <v>0</v>
      </c>
      <c r="AV28" s="180"/>
      <c r="AW28" s="448">
        <f t="shared" si="23"/>
        <v>0</v>
      </c>
      <c r="AX28" s="164">
        <f t="shared" si="24"/>
        <v>0</v>
      </c>
      <c r="AY28" s="328"/>
      <c r="AZ28" s="200"/>
      <c r="BA28" s="322"/>
      <c r="BB28" s="323">
        <f t="shared" si="3"/>
        <v>0</v>
      </c>
      <c r="BC28" s="180"/>
      <c r="BD28" s="448">
        <f t="shared" si="25"/>
        <v>0</v>
      </c>
      <c r="BE28" s="164">
        <f t="shared" si="26"/>
        <v>0</v>
      </c>
      <c r="BF28" s="328"/>
      <c r="BG28" s="200"/>
      <c r="BH28" s="322"/>
      <c r="BI28" s="323">
        <f t="shared" si="4"/>
        <v>0</v>
      </c>
      <c r="BJ28" s="180"/>
      <c r="BK28" s="448">
        <f t="shared" si="27"/>
        <v>0</v>
      </c>
      <c r="BL28" s="164">
        <f t="shared" si="28"/>
        <v>0</v>
      </c>
      <c r="BM28" s="328"/>
      <c r="BN28" s="200"/>
      <c r="BO28" s="322"/>
      <c r="BP28" s="323">
        <f t="shared" si="5"/>
        <v>0</v>
      </c>
      <c r="BQ28" s="180"/>
      <c r="BR28" s="448">
        <f t="shared" si="29"/>
        <v>0</v>
      </c>
      <c r="BS28" s="164">
        <f t="shared" si="30"/>
        <v>0</v>
      </c>
      <c r="BT28" s="351">
        <f t="shared" ref="BT28:BU54" si="32">SUM(F28,M28,T28,AA28,AH28,AO28,AV28,BC28,BJ28,BQ28)</f>
        <v>0</v>
      </c>
      <c r="BU28" s="163">
        <f t="shared" si="32"/>
        <v>0</v>
      </c>
      <c r="BV28" s="164">
        <f t="shared" si="31"/>
        <v>0</v>
      </c>
    </row>
    <row r="29" spans="1:74" s="165" customFormat="1" ht="20.100000000000001" customHeight="1">
      <c r="A29" s="521"/>
      <c r="B29" s="328"/>
      <c r="C29" s="200"/>
      <c r="D29" s="322"/>
      <c r="E29" s="323">
        <f t="shared" si="7"/>
        <v>0</v>
      </c>
      <c r="F29" s="180"/>
      <c r="G29" s="448">
        <f t="shared" si="8"/>
        <v>0</v>
      </c>
      <c r="H29" s="847"/>
      <c r="I29" s="328"/>
      <c r="J29" s="200"/>
      <c r="K29" s="322"/>
      <c r="L29" s="323">
        <f t="shared" si="0"/>
        <v>0</v>
      </c>
      <c r="M29" s="180"/>
      <c r="N29" s="448">
        <f t="shared" si="9"/>
        <v>0</v>
      </c>
      <c r="O29" s="164">
        <f t="shared" si="10"/>
        <v>0</v>
      </c>
      <c r="P29" s="328"/>
      <c r="Q29" s="200"/>
      <c r="R29" s="322"/>
      <c r="S29" s="323">
        <f t="shared" si="11"/>
        <v>0</v>
      </c>
      <c r="T29" s="180"/>
      <c r="U29" s="448">
        <f t="shared" si="12"/>
        <v>0</v>
      </c>
      <c r="V29" s="164">
        <f t="shared" si="13"/>
        <v>0</v>
      </c>
      <c r="W29" s="328"/>
      <c r="X29" s="200"/>
      <c r="Y29" s="322"/>
      <c r="Z29" s="323">
        <f t="shared" si="14"/>
        <v>0</v>
      </c>
      <c r="AA29" s="180"/>
      <c r="AB29" s="448">
        <f t="shared" si="15"/>
        <v>0</v>
      </c>
      <c r="AC29" s="164">
        <f t="shared" si="16"/>
        <v>0</v>
      </c>
      <c r="AD29" s="328"/>
      <c r="AE29" s="200"/>
      <c r="AF29" s="322"/>
      <c r="AG29" s="323">
        <f t="shared" si="17"/>
        <v>0</v>
      </c>
      <c r="AH29" s="180"/>
      <c r="AI29" s="448">
        <f t="shared" si="18"/>
        <v>0</v>
      </c>
      <c r="AJ29" s="164">
        <f t="shared" si="19"/>
        <v>0</v>
      </c>
      <c r="AK29" s="328"/>
      <c r="AL29" s="200"/>
      <c r="AM29" s="322"/>
      <c r="AN29" s="323">
        <f t="shared" si="20"/>
        <v>0</v>
      </c>
      <c r="AO29" s="180"/>
      <c r="AP29" s="448">
        <f t="shared" si="21"/>
        <v>0</v>
      </c>
      <c r="AQ29" s="164">
        <f t="shared" si="22"/>
        <v>0</v>
      </c>
      <c r="AR29" s="328"/>
      <c r="AS29" s="200"/>
      <c r="AT29" s="322"/>
      <c r="AU29" s="323">
        <f t="shared" si="2"/>
        <v>0</v>
      </c>
      <c r="AV29" s="180"/>
      <c r="AW29" s="448">
        <f t="shared" si="23"/>
        <v>0</v>
      </c>
      <c r="AX29" s="164">
        <f t="shared" si="24"/>
        <v>0</v>
      </c>
      <c r="AY29" s="328"/>
      <c r="AZ29" s="200"/>
      <c r="BA29" s="322"/>
      <c r="BB29" s="323">
        <f t="shared" si="3"/>
        <v>0</v>
      </c>
      <c r="BC29" s="180"/>
      <c r="BD29" s="448">
        <f t="shared" si="25"/>
        <v>0</v>
      </c>
      <c r="BE29" s="164">
        <f t="shared" si="26"/>
        <v>0</v>
      </c>
      <c r="BF29" s="328"/>
      <c r="BG29" s="200"/>
      <c r="BH29" s="322"/>
      <c r="BI29" s="323">
        <f t="shared" si="4"/>
        <v>0</v>
      </c>
      <c r="BJ29" s="180"/>
      <c r="BK29" s="448">
        <f t="shared" si="27"/>
        <v>0</v>
      </c>
      <c r="BL29" s="164">
        <f t="shared" si="28"/>
        <v>0</v>
      </c>
      <c r="BM29" s="328"/>
      <c r="BN29" s="200"/>
      <c r="BO29" s="322"/>
      <c r="BP29" s="323">
        <f t="shared" si="5"/>
        <v>0</v>
      </c>
      <c r="BQ29" s="180"/>
      <c r="BR29" s="448">
        <f t="shared" si="29"/>
        <v>0</v>
      </c>
      <c r="BS29" s="164">
        <f t="shared" si="30"/>
        <v>0</v>
      </c>
      <c r="BT29" s="351">
        <f t="shared" si="32"/>
        <v>0</v>
      </c>
      <c r="BU29" s="163">
        <f t="shared" si="32"/>
        <v>0</v>
      </c>
      <c r="BV29" s="164">
        <f t="shared" si="31"/>
        <v>0</v>
      </c>
    </row>
    <row r="30" spans="1:74" s="165" customFormat="1" ht="20.100000000000001" customHeight="1">
      <c r="A30" s="521"/>
      <c r="B30" s="328"/>
      <c r="C30" s="200"/>
      <c r="D30" s="322"/>
      <c r="E30" s="323">
        <f t="shared" si="7"/>
        <v>0</v>
      </c>
      <c r="F30" s="180"/>
      <c r="G30" s="448">
        <f t="shared" si="8"/>
        <v>0</v>
      </c>
      <c r="H30" s="847"/>
      <c r="I30" s="328"/>
      <c r="J30" s="200"/>
      <c r="K30" s="322"/>
      <c r="L30" s="323">
        <f t="shared" si="0"/>
        <v>0</v>
      </c>
      <c r="M30" s="180"/>
      <c r="N30" s="448">
        <f t="shared" si="9"/>
        <v>0</v>
      </c>
      <c r="O30" s="164">
        <f t="shared" si="10"/>
        <v>0</v>
      </c>
      <c r="P30" s="328"/>
      <c r="Q30" s="200"/>
      <c r="R30" s="322"/>
      <c r="S30" s="323">
        <f t="shared" si="11"/>
        <v>0</v>
      </c>
      <c r="T30" s="180"/>
      <c r="U30" s="448">
        <f t="shared" si="12"/>
        <v>0</v>
      </c>
      <c r="V30" s="164">
        <f t="shared" si="13"/>
        <v>0</v>
      </c>
      <c r="W30" s="328"/>
      <c r="X30" s="200"/>
      <c r="Y30" s="322"/>
      <c r="Z30" s="323">
        <f t="shared" si="14"/>
        <v>0</v>
      </c>
      <c r="AA30" s="180"/>
      <c r="AB30" s="448">
        <f t="shared" si="15"/>
        <v>0</v>
      </c>
      <c r="AC30" s="164">
        <f t="shared" si="16"/>
        <v>0</v>
      </c>
      <c r="AD30" s="328"/>
      <c r="AE30" s="200"/>
      <c r="AF30" s="322"/>
      <c r="AG30" s="323">
        <f t="shared" si="17"/>
        <v>0</v>
      </c>
      <c r="AH30" s="180"/>
      <c r="AI30" s="448">
        <f t="shared" si="18"/>
        <v>0</v>
      </c>
      <c r="AJ30" s="164">
        <f t="shared" si="19"/>
        <v>0</v>
      </c>
      <c r="AK30" s="328"/>
      <c r="AL30" s="200"/>
      <c r="AM30" s="322"/>
      <c r="AN30" s="323">
        <f t="shared" si="20"/>
        <v>0</v>
      </c>
      <c r="AO30" s="180"/>
      <c r="AP30" s="448">
        <f t="shared" si="21"/>
        <v>0</v>
      </c>
      <c r="AQ30" s="164">
        <f t="shared" si="22"/>
        <v>0</v>
      </c>
      <c r="AR30" s="328"/>
      <c r="AS30" s="200"/>
      <c r="AT30" s="322"/>
      <c r="AU30" s="323">
        <f t="shared" si="2"/>
        <v>0</v>
      </c>
      <c r="AV30" s="180"/>
      <c r="AW30" s="448">
        <f t="shared" si="23"/>
        <v>0</v>
      </c>
      <c r="AX30" s="164">
        <f t="shared" si="24"/>
        <v>0</v>
      </c>
      <c r="AY30" s="328"/>
      <c r="AZ30" s="200"/>
      <c r="BA30" s="322"/>
      <c r="BB30" s="323">
        <f t="shared" si="3"/>
        <v>0</v>
      </c>
      <c r="BC30" s="180"/>
      <c r="BD30" s="448">
        <f t="shared" si="25"/>
        <v>0</v>
      </c>
      <c r="BE30" s="164">
        <f t="shared" si="26"/>
        <v>0</v>
      </c>
      <c r="BF30" s="328"/>
      <c r="BG30" s="200"/>
      <c r="BH30" s="322"/>
      <c r="BI30" s="323">
        <f t="shared" si="4"/>
        <v>0</v>
      </c>
      <c r="BJ30" s="180"/>
      <c r="BK30" s="448">
        <f t="shared" si="27"/>
        <v>0</v>
      </c>
      <c r="BL30" s="164">
        <f t="shared" si="28"/>
        <v>0</v>
      </c>
      <c r="BM30" s="328"/>
      <c r="BN30" s="200"/>
      <c r="BO30" s="322"/>
      <c r="BP30" s="323">
        <f t="shared" si="5"/>
        <v>0</v>
      </c>
      <c r="BQ30" s="180"/>
      <c r="BR30" s="448">
        <f t="shared" si="29"/>
        <v>0</v>
      </c>
      <c r="BS30" s="164">
        <f t="shared" si="30"/>
        <v>0</v>
      </c>
      <c r="BT30" s="351">
        <f t="shared" si="32"/>
        <v>0</v>
      </c>
      <c r="BU30" s="163">
        <f t="shared" si="32"/>
        <v>0</v>
      </c>
      <c r="BV30" s="164">
        <f t="shared" si="31"/>
        <v>0</v>
      </c>
    </row>
    <row r="31" spans="1:74" s="165" customFormat="1" ht="20.100000000000001" customHeight="1">
      <c r="A31" s="521"/>
      <c r="B31" s="328"/>
      <c r="C31" s="200"/>
      <c r="D31" s="322"/>
      <c r="E31" s="323">
        <f t="shared" si="7"/>
        <v>0</v>
      </c>
      <c r="F31" s="180"/>
      <c r="G31" s="448">
        <f t="shared" si="8"/>
        <v>0</v>
      </c>
      <c r="H31" s="847"/>
      <c r="I31" s="328"/>
      <c r="J31" s="200"/>
      <c r="K31" s="322"/>
      <c r="L31" s="323">
        <f t="shared" si="0"/>
        <v>0</v>
      </c>
      <c r="M31" s="180"/>
      <c r="N31" s="448">
        <f t="shared" si="9"/>
        <v>0</v>
      </c>
      <c r="O31" s="164">
        <f t="shared" si="10"/>
        <v>0</v>
      </c>
      <c r="P31" s="328"/>
      <c r="Q31" s="200"/>
      <c r="R31" s="322"/>
      <c r="S31" s="323">
        <f t="shared" si="11"/>
        <v>0</v>
      </c>
      <c r="T31" s="180"/>
      <c r="U31" s="448">
        <f t="shared" si="12"/>
        <v>0</v>
      </c>
      <c r="V31" s="164">
        <f t="shared" si="13"/>
        <v>0</v>
      </c>
      <c r="W31" s="328"/>
      <c r="X31" s="200"/>
      <c r="Y31" s="322"/>
      <c r="Z31" s="323">
        <f t="shared" si="14"/>
        <v>0</v>
      </c>
      <c r="AA31" s="180"/>
      <c r="AB31" s="448">
        <f t="shared" si="15"/>
        <v>0</v>
      </c>
      <c r="AC31" s="164">
        <f t="shared" si="16"/>
        <v>0</v>
      </c>
      <c r="AD31" s="328"/>
      <c r="AE31" s="200"/>
      <c r="AF31" s="322"/>
      <c r="AG31" s="323">
        <f t="shared" si="17"/>
        <v>0</v>
      </c>
      <c r="AH31" s="180"/>
      <c r="AI31" s="448">
        <f t="shared" si="18"/>
        <v>0</v>
      </c>
      <c r="AJ31" s="164">
        <f t="shared" si="19"/>
        <v>0</v>
      </c>
      <c r="AK31" s="328"/>
      <c r="AL31" s="200"/>
      <c r="AM31" s="322"/>
      <c r="AN31" s="323">
        <f t="shared" si="20"/>
        <v>0</v>
      </c>
      <c r="AO31" s="180"/>
      <c r="AP31" s="448">
        <f t="shared" si="21"/>
        <v>0</v>
      </c>
      <c r="AQ31" s="164">
        <f t="shared" si="22"/>
        <v>0</v>
      </c>
      <c r="AR31" s="328"/>
      <c r="AS31" s="200"/>
      <c r="AT31" s="322"/>
      <c r="AU31" s="323">
        <f t="shared" si="2"/>
        <v>0</v>
      </c>
      <c r="AV31" s="180"/>
      <c r="AW31" s="448">
        <f t="shared" si="23"/>
        <v>0</v>
      </c>
      <c r="AX31" s="164">
        <f t="shared" si="24"/>
        <v>0</v>
      </c>
      <c r="AY31" s="328"/>
      <c r="AZ31" s="200"/>
      <c r="BA31" s="322"/>
      <c r="BB31" s="323">
        <f t="shared" si="3"/>
        <v>0</v>
      </c>
      <c r="BC31" s="180"/>
      <c r="BD31" s="448">
        <f t="shared" si="25"/>
        <v>0</v>
      </c>
      <c r="BE31" s="164">
        <f t="shared" si="26"/>
        <v>0</v>
      </c>
      <c r="BF31" s="328"/>
      <c r="BG31" s="200"/>
      <c r="BH31" s="322"/>
      <c r="BI31" s="323">
        <f t="shared" si="4"/>
        <v>0</v>
      </c>
      <c r="BJ31" s="180"/>
      <c r="BK31" s="448">
        <f t="shared" si="27"/>
        <v>0</v>
      </c>
      <c r="BL31" s="164">
        <f t="shared" si="28"/>
        <v>0</v>
      </c>
      <c r="BM31" s="328"/>
      <c r="BN31" s="200"/>
      <c r="BO31" s="322"/>
      <c r="BP31" s="323">
        <f t="shared" si="5"/>
        <v>0</v>
      </c>
      <c r="BQ31" s="180"/>
      <c r="BR31" s="448">
        <f t="shared" si="29"/>
        <v>0</v>
      </c>
      <c r="BS31" s="164">
        <f t="shared" si="30"/>
        <v>0</v>
      </c>
      <c r="BT31" s="351">
        <f t="shared" si="32"/>
        <v>0</v>
      </c>
      <c r="BU31" s="163">
        <f t="shared" si="32"/>
        <v>0</v>
      </c>
      <c r="BV31" s="164">
        <f t="shared" si="31"/>
        <v>0</v>
      </c>
    </row>
    <row r="32" spans="1:74" s="165" customFormat="1" ht="20.100000000000001" customHeight="1">
      <c r="A32" s="521"/>
      <c r="B32" s="328"/>
      <c r="C32" s="200"/>
      <c r="D32" s="322"/>
      <c r="E32" s="323">
        <f t="shared" si="7"/>
        <v>0</v>
      </c>
      <c r="F32" s="180"/>
      <c r="G32" s="448">
        <f t="shared" si="8"/>
        <v>0</v>
      </c>
      <c r="H32" s="847"/>
      <c r="I32" s="328"/>
      <c r="J32" s="200"/>
      <c r="K32" s="322"/>
      <c r="L32" s="323">
        <f t="shared" si="0"/>
        <v>0</v>
      </c>
      <c r="M32" s="180"/>
      <c r="N32" s="448">
        <f t="shared" si="9"/>
        <v>0</v>
      </c>
      <c r="O32" s="164">
        <f t="shared" si="10"/>
        <v>0</v>
      </c>
      <c r="P32" s="328"/>
      <c r="Q32" s="200"/>
      <c r="R32" s="322"/>
      <c r="S32" s="323">
        <f t="shared" si="11"/>
        <v>0</v>
      </c>
      <c r="T32" s="180"/>
      <c r="U32" s="448">
        <f t="shared" si="12"/>
        <v>0</v>
      </c>
      <c r="V32" s="164">
        <f t="shared" si="13"/>
        <v>0</v>
      </c>
      <c r="W32" s="328"/>
      <c r="X32" s="200"/>
      <c r="Y32" s="322"/>
      <c r="Z32" s="323">
        <f t="shared" si="14"/>
        <v>0</v>
      </c>
      <c r="AA32" s="180"/>
      <c r="AB32" s="448">
        <f t="shared" si="15"/>
        <v>0</v>
      </c>
      <c r="AC32" s="164">
        <f t="shared" si="16"/>
        <v>0</v>
      </c>
      <c r="AD32" s="328"/>
      <c r="AE32" s="200"/>
      <c r="AF32" s="322"/>
      <c r="AG32" s="323">
        <f t="shared" si="17"/>
        <v>0</v>
      </c>
      <c r="AH32" s="180"/>
      <c r="AI32" s="448">
        <f t="shared" si="18"/>
        <v>0</v>
      </c>
      <c r="AJ32" s="164">
        <f t="shared" si="19"/>
        <v>0</v>
      </c>
      <c r="AK32" s="328"/>
      <c r="AL32" s="200"/>
      <c r="AM32" s="322"/>
      <c r="AN32" s="323">
        <f t="shared" si="20"/>
        <v>0</v>
      </c>
      <c r="AO32" s="180"/>
      <c r="AP32" s="448">
        <f t="shared" si="21"/>
        <v>0</v>
      </c>
      <c r="AQ32" s="164">
        <f t="shared" si="22"/>
        <v>0</v>
      </c>
      <c r="AR32" s="328"/>
      <c r="AS32" s="200"/>
      <c r="AT32" s="322"/>
      <c r="AU32" s="323">
        <f t="shared" si="2"/>
        <v>0</v>
      </c>
      <c r="AV32" s="180"/>
      <c r="AW32" s="448">
        <f t="shared" si="23"/>
        <v>0</v>
      </c>
      <c r="AX32" s="164">
        <f t="shared" si="24"/>
        <v>0</v>
      </c>
      <c r="AY32" s="328"/>
      <c r="AZ32" s="200"/>
      <c r="BA32" s="322"/>
      <c r="BB32" s="323">
        <f t="shared" si="3"/>
        <v>0</v>
      </c>
      <c r="BC32" s="180"/>
      <c r="BD32" s="448">
        <f t="shared" si="25"/>
        <v>0</v>
      </c>
      <c r="BE32" s="164">
        <f t="shared" si="26"/>
        <v>0</v>
      </c>
      <c r="BF32" s="328"/>
      <c r="BG32" s="200"/>
      <c r="BH32" s="322"/>
      <c r="BI32" s="323">
        <f t="shared" si="4"/>
        <v>0</v>
      </c>
      <c r="BJ32" s="180"/>
      <c r="BK32" s="448">
        <f t="shared" si="27"/>
        <v>0</v>
      </c>
      <c r="BL32" s="164">
        <f t="shared" si="28"/>
        <v>0</v>
      </c>
      <c r="BM32" s="328"/>
      <c r="BN32" s="200"/>
      <c r="BO32" s="322"/>
      <c r="BP32" s="323">
        <f t="shared" si="5"/>
        <v>0</v>
      </c>
      <c r="BQ32" s="180"/>
      <c r="BR32" s="448">
        <f t="shared" si="29"/>
        <v>0</v>
      </c>
      <c r="BS32" s="164">
        <f t="shared" si="30"/>
        <v>0</v>
      </c>
      <c r="BT32" s="351">
        <f t="shared" si="32"/>
        <v>0</v>
      </c>
      <c r="BU32" s="163">
        <f t="shared" si="32"/>
        <v>0</v>
      </c>
      <c r="BV32" s="164">
        <f t="shared" si="31"/>
        <v>0</v>
      </c>
    </row>
    <row r="33" spans="1:74" s="165" customFormat="1" ht="20.100000000000001" customHeight="1">
      <c r="A33" s="521"/>
      <c r="B33" s="328"/>
      <c r="C33" s="200"/>
      <c r="D33" s="322"/>
      <c r="E33" s="323">
        <f t="shared" si="7"/>
        <v>0</v>
      </c>
      <c r="F33" s="180"/>
      <c r="G33" s="448">
        <f t="shared" si="8"/>
        <v>0</v>
      </c>
      <c r="H33" s="847"/>
      <c r="I33" s="328"/>
      <c r="J33" s="200"/>
      <c r="K33" s="322"/>
      <c r="L33" s="323">
        <f t="shared" si="0"/>
        <v>0</v>
      </c>
      <c r="M33" s="180"/>
      <c r="N33" s="448">
        <f t="shared" si="9"/>
        <v>0</v>
      </c>
      <c r="O33" s="164">
        <f t="shared" si="10"/>
        <v>0</v>
      </c>
      <c r="P33" s="328"/>
      <c r="Q33" s="200"/>
      <c r="R33" s="322"/>
      <c r="S33" s="323">
        <f t="shared" si="11"/>
        <v>0</v>
      </c>
      <c r="T33" s="180"/>
      <c r="U33" s="448">
        <f t="shared" si="12"/>
        <v>0</v>
      </c>
      <c r="V33" s="164">
        <f t="shared" si="13"/>
        <v>0</v>
      </c>
      <c r="W33" s="328"/>
      <c r="X33" s="200"/>
      <c r="Y33" s="322"/>
      <c r="Z33" s="323">
        <f t="shared" si="14"/>
        <v>0</v>
      </c>
      <c r="AA33" s="180"/>
      <c r="AB33" s="448">
        <f t="shared" si="15"/>
        <v>0</v>
      </c>
      <c r="AC33" s="164">
        <f t="shared" si="16"/>
        <v>0</v>
      </c>
      <c r="AD33" s="328"/>
      <c r="AE33" s="200"/>
      <c r="AF33" s="322"/>
      <c r="AG33" s="323">
        <f t="shared" si="17"/>
        <v>0</v>
      </c>
      <c r="AH33" s="180"/>
      <c r="AI33" s="448">
        <f t="shared" si="18"/>
        <v>0</v>
      </c>
      <c r="AJ33" s="164">
        <f t="shared" si="19"/>
        <v>0</v>
      </c>
      <c r="AK33" s="328"/>
      <c r="AL33" s="200"/>
      <c r="AM33" s="322"/>
      <c r="AN33" s="323">
        <f t="shared" si="20"/>
        <v>0</v>
      </c>
      <c r="AO33" s="180"/>
      <c r="AP33" s="448">
        <f t="shared" si="21"/>
        <v>0</v>
      </c>
      <c r="AQ33" s="164">
        <f t="shared" si="22"/>
        <v>0</v>
      </c>
      <c r="AR33" s="328"/>
      <c r="AS33" s="200"/>
      <c r="AT33" s="322"/>
      <c r="AU33" s="323">
        <f t="shared" si="2"/>
        <v>0</v>
      </c>
      <c r="AV33" s="180"/>
      <c r="AW33" s="448">
        <f t="shared" si="23"/>
        <v>0</v>
      </c>
      <c r="AX33" s="164">
        <f t="shared" si="24"/>
        <v>0</v>
      </c>
      <c r="AY33" s="328"/>
      <c r="AZ33" s="200"/>
      <c r="BA33" s="322"/>
      <c r="BB33" s="323">
        <f t="shared" si="3"/>
        <v>0</v>
      </c>
      <c r="BC33" s="180"/>
      <c r="BD33" s="448">
        <f t="shared" si="25"/>
        <v>0</v>
      </c>
      <c r="BE33" s="164">
        <f t="shared" si="26"/>
        <v>0</v>
      </c>
      <c r="BF33" s="328"/>
      <c r="BG33" s="200"/>
      <c r="BH33" s="322"/>
      <c r="BI33" s="323">
        <f t="shared" si="4"/>
        <v>0</v>
      </c>
      <c r="BJ33" s="180"/>
      <c r="BK33" s="448">
        <f t="shared" si="27"/>
        <v>0</v>
      </c>
      <c r="BL33" s="164">
        <f t="shared" si="28"/>
        <v>0</v>
      </c>
      <c r="BM33" s="328"/>
      <c r="BN33" s="200"/>
      <c r="BO33" s="322"/>
      <c r="BP33" s="323">
        <f t="shared" si="5"/>
        <v>0</v>
      </c>
      <c r="BQ33" s="180"/>
      <c r="BR33" s="448">
        <f t="shared" si="29"/>
        <v>0</v>
      </c>
      <c r="BS33" s="164">
        <f t="shared" si="30"/>
        <v>0</v>
      </c>
      <c r="BT33" s="351">
        <f t="shared" si="32"/>
        <v>0</v>
      </c>
      <c r="BU33" s="163">
        <f t="shared" si="32"/>
        <v>0</v>
      </c>
      <c r="BV33" s="164">
        <f t="shared" si="31"/>
        <v>0</v>
      </c>
    </row>
    <row r="34" spans="1:74" s="165" customFormat="1" ht="20.100000000000001" customHeight="1">
      <c r="A34" s="521"/>
      <c r="B34" s="328"/>
      <c r="C34" s="200"/>
      <c r="D34" s="322"/>
      <c r="E34" s="323">
        <f t="shared" si="7"/>
        <v>0</v>
      </c>
      <c r="F34" s="180"/>
      <c r="G34" s="448">
        <f t="shared" si="8"/>
        <v>0</v>
      </c>
      <c r="H34" s="847"/>
      <c r="I34" s="328"/>
      <c r="J34" s="200"/>
      <c r="K34" s="322"/>
      <c r="L34" s="323">
        <f t="shared" si="0"/>
        <v>0</v>
      </c>
      <c r="M34" s="180"/>
      <c r="N34" s="448">
        <f t="shared" si="9"/>
        <v>0</v>
      </c>
      <c r="O34" s="164">
        <f t="shared" si="10"/>
        <v>0</v>
      </c>
      <c r="P34" s="328"/>
      <c r="Q34" s="200"/>
      <c r="R34" s="322"/>
      <c r="S34" s="323">
        <f t="shared" si="11"/>
        <v>0</v>
      </c>
      <c r="T34" s="180"/>
      <c r="U34" s="448">
        <f t="shared" si="12"/>
        <v>0</v>
      </c>
      <c r="V34" s="164">
        <f t="shared" si="13"/>
        <v>0</v>
      </c>
      <c r="W34" s="328"/>
      <c r="X34" s="200"/>
      <c r="Y34" s="322"/>
      <c r="Z34" s="323">
        <f t="shared" si="14"/>
        <v>0</v>
      </c>
      <c r="AA34" s="180"/>
      <c r="AB34" s="448">
        <f t="shared" si="15"/>
        <v>0</v>
      </c>
      <c r="AC34" s="164">
        <f t="shared" si="16"/>
        <v>0</v>
      </c>
      <c r="AD34" s="328"/>
      <c r="AE34" s="200"/>
      <c r="AF34" s="322"/>
      <c r="AG34" s="323">
        <f t="shared" si="17"/>
        <v>0</v>
      </c>
      <c r="AH34" s="180"/>
      <c r="AI34" s="448">
        <f t="shared" si="18"/>
        <v>0</v>
      </c>
      <c r="AJ34" s="164">
        <f t="shared" si="19"/>
        <v>0</v>
      </c>
      <c r="AK34" s="328"/>
      <c r="AL34" s="200"/>
      <c r="AM34" s="322"/>
      <c r="AN34" s="323">
        <f t="shared" si="20"/>
        <v>0</v>
      </c>
      <c r="AO34" s="180"/>
      <c r="AP34" s="448">
        <f t="shared" si="21"/>
        <v>0</v>
      </c>
      <c r="AQ34" s="164">
        <f t="shared" si="22"/>
        <v>0</v>
      </c>
      <c r="AR34" s="328"/>
      <c r="AS34" s="200"/>
      <c r="AT34" s="322"/>
      <c r="AU34" s="323">
        <f t="shared" si="2"/>
        <v>0</v>
      </c>
      <c r="AV34" s="180"/>
      <c r="AW34" s="448">
        <f t="shared" si="23"/>
        <v>0</v>
      </c>
      <c r="AX34" s="164">
        <f t="shared" si="24"/>
        <v>0</v>
      </c>
      <c r="AY34" s="328"/>
      <c r="AZ34" s="200"/>
      <c r="BA34" s="322"/>
      <c r="BB34" s="323">
        <f t="shared" si="3"/>
        <v>0</v>
      </c>
      <c r="BC34" s="180"/>
      <c r="BD34" s="448">
        <f t="shared" si="25"/>
        <v>0</v>
      </c>
      <c r="BE34" s="164">
        <f t="shared" si="26"/>
        <v>0</v>
      </c>
      <c r="BF34" s="328"/>
      <c r="BG34" s="200"/>
      <c r="BH34" s="322"/>
      <c r="BI34" s="323">
        <f t="shared" si="4"/>
        <v>0</v>
      </c>
      <c r="BJ34" s="180"/>
      <c r="BK34" s="448">
        <f t="shared" si="27"/>
        <v>0</v>
      </c>
      <c r="BL34" s="164">
        <f t="shared" si="28"/>
        <v>0</v>
      </c>
      <c r="BM34" s="328"/>
      <c r="BN34" s="200"/>
      <c r="BO34" s="322"/>
      <c r="BP34" s="323">
        <f t="shared" si="5"/>
        <v>0</v>
      </c>
      <c r="BQ34" s="180"/>
      <c r="BR34" s="448">
        <f t="shared" si="29"/>
        <v>0</v>
      </c>
      <c r="BS34" s="164">
        <f t="shared" si="30"/>
        <v>0</v>
      </c>
      <c r="BT34" s="351">
        <f t="shared" si="32"/>
        <v>0</v>
      </c>
      <c r="BU34" s="163">
        <f t="shared" si="32"/>
        <v>0</v>
      </c>
      <c r="BV34" s="164">
        <f t="shared" si="31"/>
        <v>0</v>
      </c>
    </row>
    <row r="35" spans="1:74" s="165" customFormat="1" ht="20.100000000000001" customHeight="1">
      <c r="A35" s="521"/>
      <c r="B35" s="328"/>
      <c r="C35" s="200"/>
      <c r="D35" s="322"/>
      <c r="E35" s="323">
        <f t="shared" si="7"/>
        <v>0</v>
      </c>
      <c r="F35" s="180"/>
      <c r="G35" s="448">
        <f t="shared" si="8"/>
        <v>0</v>
      </c>
      <c r="H35" s="847"/>
      <c r="I35" s="328"/>
      <c r="J35" s="200"/>
      <c r="K35" s="322"/>
      <c r="L35" s="323">
        <f t="shared" si="0"/>
        <v>0</v>
      </c>
      <c r="M35" s="180"/>
      <c r="N35" s="448">
        <f t="shared" si="9"/>
        <v>0</v>
      </c>
      <c r="O35" s="164">
        <f t="shared" si="10"/>
        <v>0</v>
      </c>
      <c r="P35" s="328"/>
      <c r="Q35" s="200"/>
      <c r="R35" s="322"/>
      <c r="S35" s="323">
        <f t="shared" si="11"/>
        <v>0</v>
      </c>
      <c r="T35" s="180"/>
      <c r="U35" s="448">
        <f t="shared" si="12"/>
        <v>0</v>
      </c>
      <c r="V35" s="164">
        <f t="shared" si="13"/>
        <v>0</v>
      </c>
      <c r="W35" s="328"/>
      <c r="X35" s="200"/>
      <c r="Y35" s="322"/>
      <c r="Z35" s="323">
        <f t="shared" si="14"/>
        <v>0</v>
      </c>
      <c r="AA35" s="180"/>
      <c r="AB35" s="448">
        <f t="shared" si="15"/>
        <v>0</v>
      </c>
      <c r="AC35" s="164">
        <f t="shared" si="16"/>
        <v>0</v>
      </c>
      <c r="AD35" s="328"/>
      <c r="AE35" s="200"/>
      <c r="AF35" s="322"/>
      <c r="AG35" s="323">
        <f t="shared" si="17"/>
        <v>0</v>
      </c>
      <c r="AH35" s="180"/>
      <c r="AI35" s="448">
        <f t="shared" si="18"/>
        <v>0</v>
      </c>
      <c r="AJ35" s="164">
        <f t="shared" si="19"/>
        <v>0</v>
      </c>
      <c r="AK35" s="328"/>
      <c r="AL35" s="200"/>
      <c r="AM35" s="322"/>
      <c r="AN35" s="323">
        <f t="shared" si="20"/>
        <v>0</v>
      </c>
      <c r="AO35" s="180"/>
      <c r="AP35" s="448">
        <f t="shared" si="21"/>
        <v>0</v>
      </c>
      <c r="AQ35" s="164">
        <f t="shared" si="22"/>
        <v>0</v>
      </c>
      <c r="AR35" s="328"/>
      <c r="AS35" s="200"/>
      <c r="AT35" s="322"/>
      <c r="AU35" s="323">
        <f t="shared" si="2"/>
        <v>0</v>
      </c>
      <c r="AV35" s="180"/>
      <c r="AW35" s="448">
        <f t="shared" si="23"/>
        <v>0</v>
      </c>
      <c r="AX35" s="164">
        <f t="shared" si="24"/>
        <v>0</v>
      </c>
      <c r="AY35" s="328"/>
      <c r="AZ35" s="200"/>
      <c r="BA35" s="322"/>
      <c r="BB35" s="323">
        <f t="shared" si="3"/>
        <v>0</v>
      </c>
      <c r="BC35" s="180"/>
      <c r="BD35" s="448">
        <f t="shared" si="25"/>
        <v>0</v>
      </c>
      <c r="BE35" s="164">
        <f t="shared" si="26"/>
        <v>0</v>
      </c>
      <c r="BF35" s="328"/>
      <c r="BG35" s="200"/>
      <c r="BH35" s="322"/>
      <c r="BI35" s="323">
        <f t="shared" si="4"/>
        <v>0</v>
      </c>
      <c r="BJ35" s="180"/>
      <c r="BK35" s="448">
        <f t="shared" si="27"/>
        <v>0</v>
      </c>
      <c r="BL35" s="164">
        <f t="shared" si="28"/>
        <v>0</v>
      </c>
      <c r="BM35" s="328"/>
      <c r="BN35" s="200"/>
      <c r="BO35" s="322"/>
      <c r="BP35" s="323">
        <f t="shared" si="5"/>
        <v>0</v>
      </c>
      <c r="BQ35" s="180"/>
      <c r="BR35" s="448">
        <f t="shared" si="29"/>
        <v>0</v>
      </c>
      <c r="BS35" s="164">
        <f t="shared" si="30"/>
        <v>0</v>
      </c>
      <c r="BT35" s="351">
        <f t="shared" si="32"/>
        <v>0</v>
      </c>
      <c r="BU35" s="163">
        <f t="shared" si="32"/>
        <v>0</v>
      </c>
      <c r="BV35" s="164">
        <f t="shared" si="31"/>
        <v>0</v>
      </c>
    </row>
    <row r="36" spans="1:74" s="165" customFormat="1" ht="20.100000000000001" customHeight="1">
      <c r="A36" s="521"/>
      <c r="B36" s="328"/>
      <c r="C36" s="200"/>
      <c r="D36" s="322"/>
      <c r="E36" s="323">
        <f t="shared" si="7"/>
        <v>0</v>
      </c>
      <c r="F36" s="180"/>
      <c r="G36" s="448">
        <f t="shared" si="8"/>
        <v>0</v>
      </c>
      <c r="H36" s="847"/>
      <c r="I36" s="328"/>
      <c r="J36" s="200"/>
      <c r="K36" s="322"/>
      <c r="L36" s="323">
        <f t="shared" si="0"/>
        <v>0</v>
      </c>
      <c r="M36" s="180"/>
      <c r="N36" s="448">
        <f t="shared" si="9"/>
        <v>0</v>
      </c>
      <c r="O36" s="164">
        <f t="shared" si="10"/>
        <v>0</v>
      </c>
      <c r="P36" s="328"/>
      <c r="Q36" s="200"/>
      <c r="R36" s="322"/>
      <c r="S36" s="323">
        <f t="shared" si="11"/>
        <v>0</v>
      </c>
      <c r="T36" s="180"/>
      <c r="U36" s="448">
        <f t="shared" si="12"/>
        <v>0</v>
      </c>
      <c r="V36" s="164">
        <f t="shared" si="13"/>
        <v>0</v>
      </c>
      <c r="W36" s="328"/>
      <c r="X36" s="200"/>
      <c r="Y36" s="322"/>
      <c r="Z36" s="323">
        <f t="shared" si="14"/>
        <v>0</v>
      </c>
      <c r="AA36" s="180"/>
      <c r="AB36" s="448">
        <f t="shared" si="15"/>
        <v>0</v>
      </c>
      <c r="AC36" s="164">
        <f t="shared" si="16"/>
        <v>0</v>
      </c>
      <c r="AD36" s="328"/>
      <c r="AE36" s="200"/>
      <c r="AF36" s="322"/>
      <c r="AG36" s="323">
        <f t="shared" si="17"/>
        <v>0</v>
      </c>
      <c r="AH36" s="180"/>
      <c r="AI36" s="448">
        <f t="shared" si="18"/>
        <v>0</v>
      </c>
      <c r="AJ36" s="164">
        <f t="shared" si="19"/>
        <v>0</v>
      </c>
      <c r="AK36" s="328"/>
      <c r="AL36" s="200"/>
      <c r="AM36" s="322"/>
      <c r="AN36" s="323">
        <f t="shared" si="20"/>
        <v>0</v>
      </c>
      <c r="AO36" s="180"/>
      <c r="AP36" s="448">
        <f t="shared" si="21"/>
        <v>0</v>
      </c>
      <c r="AQ36" s="164">
        <f t="shared" si="22"/>
        <v>0</v>
      </c>
      <c r="AR36" s="328"/>
      <c r="AS36" s="200"/>
      <c r="AT36" s="322"/>
      <c r="AU36" s="323">
        <f t="shared" si="2"/>
        <v>0</v>
      </c>
      <c r="AV36" s="180"/>
      <c r="AW36" s="448">
        <f t="shared" si="23"/>
        <v>0</v>
      </c>
      <c r="AX36" s="164">
        <f t="shared" si="24"/>
        <v>0</v>
      </c>
      <c r="AY36" s="328"/>
      <c r="AZ36" s="200"/>
      <c r="BA36" s="322"/>
      <c r="BB36" s="323">
        <f t="shared" si="3"/>
        <v>0</v>
      </c>
      <c r="BC36" s="180"/>
      <c r="BD36" s="448">
        <f t="shared" si="25"/>
        <v>0</v>
      </c>
      <c r="BE36" s="164">
        <f t="shared" si="26"/>
        <v>0</v>
      </c>
      <c r="BF36" s="328"/>
      <c r="BG36" s="200"/>
      <c r="BH36" s="322"/>
      <c r="BI36" s="323">
        <f t="shared" si="4"/>
        <v>0</v>
      </c>
      <c r="BJ36" s="180"/>
      <c r="BK36" s="448">
        <f t="shared" si="27"/>
        <v>0</v>
      </c>
      <c r="BL36" s="164">
        <f t="shared" si="28"/>
        <v>0</v>
      </c>
      <c r="BM36" s="328"/>
      <c r="BN36" s="200"/>
      <c r="BO36" s="322"/>
      <c r="BP36" s="323">
        <f t="shared" si="5"/>
        <v>0</v>
      </c>
      <c r="BQ36" s="180"/>
      <c r="BR36" s="448">
        <f t="shared" si="29"/>
        <v>0</v>
      </c>
      <c r="BS36" s="164">
        <f t="shared" si="30"/>
        <v>0</v>
      </c>
      <c r="BT36" s="351">
        <f t="shared" si="32"/>
        <v>0</v>
      </c>
      <c r="BU36" s="163">
        <f t="shared" si="32"/>
        <v>0</v>
      </c>
      <c r="BV36" s="164">
        <f t="shared" si="31"/>
        <v>0</v>
      </c>
    </row>
    <row r="37" spans="1:74" s="165" customFormat="1" ht="20.100000000000001" customHeight="1">
      <c r="A37" s="521"/>
      <c r="B37" s="328"/>
      <c r="C37" s="200"/>
      <c r="D37" s="322"/>
      <c r="E37" s="323">
        <f t="shared" si="7"/>
        <v>0</v>
      </c>
      <c r="F37" s="180"/>
      <c r="G37" s="448">
        <f t="shared" si="8"/>
        <v>0</v>
      </c>
      <c r="H37" s="847"/>
      <c r="I37" s="328"/>
      <c r="J37" s="200"/>
      <c r="K37" s="322"/>
      <c r="L37" s="323">
        <f t="shared" si="0"/>
        <v>0</v>
      </c>
      <c r="M37" s="180"/>
      <c r="N37" s="448">
        <f t="shared" si="9"/>
        <v>0</v>
      </c>
      <c r="O37" s="164">
        <f t="shared" si="10"/>
        <v>0</v>
      </c>
      <c r="P37" s="328"/>
      <c r="Q37" s="200"/>
      <c r="R37" s="322"/>
      <c r="S37" s="323">
        <f t="shared" si="11"/>
        <v>0</v>
      </c>
      <c r="T37" s="180"/>
      <c r="U37" s="448">
        <f t="shared" si="12"/>
        <v>0</v>
      </c>
      <c r="V37" s="164">
        <f t="shared" si="13"/>
        <v>0</v>
      </c>
      <c r="W37" s="328"/>
      <c r="X37" s="200"/>
      <c r="Y37" s="322"/>
      <c r="Z37" s="323">
        <f t="shared" si="14"/>
        <v>0</v>
      </c>
      <c r="AA37" s="180"/>
      <c r="AB37" s="448">
        <f t="shared" si="15"/>
        <v>0</v>
      </c>
      <c r="AC37" s="164">
        <f t="shared" si="16"/>
        <v>0</v>
      </c>
      <c r="AD37" s="328"/>
      <c r="AE37" s="200"/>
      <c r="AF37" s="322"/>
      <c r="AG37" s="323">
        <f t="shared" si="17"/>
        <v>0</v>
      </c>
      <c r="AH37" s="180"/>
      <c r="AI37" s="448">
        <f t="shared" si="18"/>
        <v>0</v>
      </c>
      <c r="AJ37" s="164">
        <f t="shared" si="19"/>
        <v>0</v>
      </c>
      <c r="AK37" s="328"/>
      <c r="AL37" s="200"/>
      <c r="AM37" s="322"/>
      <c r="AN37" s="323">
        <f t="shared" si="20"/>
        <v>0</v>
      </c>
      <c r="AO37" s="180"/>
      <c r="AP37" s="448">
        <f t="shared" si="21"/>
        <v>0</v>
      </c>
      <c r="AQ37" s="164">
        <f t="shared" si="22"/>
        <v>0</v>
      </c>
      <c r="AR37" s="328"/>
      <c r="AS37" s="200"/>
      <c r="AT37" s="322"/>
      <c r="AU37" s="323">
        <f t="shared" si="2"/>
        <v>0</v>
      </c>
      <c r="AV37" s="180"/>
      <c r="AW37" s="448">
        <f t="shared" si="23"/>
        <v>0</v>
      </c>
      <c r="AX37" s="164">
        <f t="shared" si="24"/>
        <v>0</v>
      </c>
      <c r="AY37" s="328"/>
      <c r="AZ37" s="200"/>
      <c r="BA37" s="322"/>
      <c r="BB37" s="323">
        <f t="shared" si="3"/>
        <v>0</v>
      </c>
      <c r="BC37" s="180"/>
      <c r="BD37" s="448">
        <f t="shared" si="25"/>
        <v>0</v>
      </c>
      <c r="BE37" s="164">
        <f t="shared" si="26"/>
        <v>0</v>
      </c>
      <c r="BF37" s="328"/>
      <c r="BG37" s="200"/>
      <c r="BH37" s="322"/>
      <c r="BI37" s="323">
        <f t="shared" si="4"/>
        <v>0</v>
      </c>
      <c r="BJ37" s="180"/>
      <c r="BK37" s="448">
        <f t="shared" si="27"/>
        <v>0</v>
      </c>
      <c r="BL37" s="164">
        <f t="shared" si="28"/>
        <v>0</v>
      </c>
      <c r="BM37" s="328"/>
      <c r="BN37" s="200"/>
      <c r="BO37" s="322"/>
      <c r="BP37" s="323">
        <f t="shared" si="5"/>
        <v>0</v>
      </c>
      <c r="BQ37" s="180"/>
      <c r="BR37" s="448">
        <f t="shared" si="29"/>
        <v>0</v>
      </c>
      <c r="BS37" s="164">
        <f t="shared" si="30"/>
        <v>0</v>
      </c>
      <c r="BT37" s="351">
        <f t="shared" si="32"/>
        <v>0</v>
      </c>
      <c r="BU37" s="163">
        <f t="shared" si="32"/>
        <v>0</v>
      </c>
      <c r="BV37" s="164">
        <f t="shared" si="31"/>
        <v>0</v>
      </c>
    </row>
    <row r="38" spans="1:74" s="165" customFormat="1" ht="20.100000000000001" customHeight="1">
      <c r="A38" s="521"/>
      <c r="B38" s="328"/>
      <c r="C38" s="200"/>
      <c r="D38" s="322"/>
      <c r="E38" s="323">
        <f t="shared" si="7"/>
        <v>0</v>
      </c>
      <c r="F38" s="180"/>
      <c r="G38" s="448">
        <f t="shared" si="8"/>
        <v>0</v>
      </c>
      <c r="H38" s="847"/>
      <c r="I38" s="328"/>
      <c r="J38" s="200"/>
      <c r="K38" s="322"/>
      <c r="L38" s="323">
        <f t="shared" si="0"/>
        <v>0</v>
      </c>
      <c r="M38" s="180"/>
      <c r="N38" s="448">
        <f t="shared" si="9"/>
        <v>0</v>
      </c>
      <c r="O38" s="164">
        <f t="shared" si="10"/>
        <v>0</v>
      </c>
      <c r="P38" s="328"/>
      <c r="Q38" s="200"/>
      <c r="R38" s="322"/>
      <c r="S38" s="323">
        <f t="shared" si="11"/>
        <v>0</v>
      </c>
      <c r="T38" s="180"/>
      <c r="U38" s="448">
        <f t="shared" si="12"/>
        <v>0</v>
      </c>
      <c r="V38" s="164">
        <f t="shared" si="13"/>
        <v>0</v>
      </c>
      <c r="W38" s="328"/>
      <c r="X38" s="200"/>
      <c r="Y38" s="322"/>
      <c r="Z38" s="323">
        <f t="shared" si="14"/>
        <v>0</v>
      </c>
      <c r="AA38" s="180"/>
      <c r="AB38" s="448">
        <f t="shared" si="15"/>
        <v>0</v>
      </c>
      <c r="AC38" s="164">
        <f t="shared" si="16"/>
        <v>0</v>
      </c>
      <c r="AD38" s="328"/>
      <c r="AE38" s="200"/>
      <c r="AF38" s="322"/>
      <c r="AG38" s="323">
        <f t="shared" si="17"/>
        <v>0</v>
      </c>
      <c r="AH38" s="180"/>
      <c r="AI38" s="448">
        <f t="shared" si="18"/>
        <v>0</v>
      </c>
      <c r="AJ38" s="164">
        <f t="shared" si="19"/>
        <v>0</v>
      </c>
      <c r="AK38" s="328"/>
      <c r="AL38" s="200"/>
      <c r="AM38" s="322"/>
      <c r="AN38" s="323">
        <f t="shared" si="20"/>
        <v>0</v>
      </c>
      <c r="AO38" s="180"/>
      <c r="AP38" s="448">
        <f t="shared" si="21"/>
        <v>0</v>
      </c>
      <c r="AQ38" s="164">
        <f t="shared" si="22"/>
        <v>0</v>
      </c>
      <c r="AR38" s="328"/>
      <c r="AS38" s="200"/>
      <c r="AT38" s="322"/>
      <c r="AU38" s="323">
        <f t="shared" si="2"/>
        <v>0</v>
      </c>
      <c r="AV38" s="180"/>
      <c r="AW38" s="448">
        <f t="shared" si="23"/>
        <v>0</v>
      </c>
      <c r="AX38" s="164">
        <f t="shared" si="24"/>
        <v>0</v>
      </c>
      <c r="AY38" s="328"/>
      <c r="AZ38" s="200"/>
      <c r="BA38" s="322"/>
      <c r="BB38" s="323">
        <f t="shared" si="3"/>
        <v>0</v>
      </c>
      <c r="BC38" s="180"/>
      <c r="BD38" s="448">
        <f t="shared" si="25"/>
        <v>0</v>
      </c>
      <c r="BE38" s="164">
        <f t="shared" si="26"/>
        <v>0</v>
      </c>
      <c r="BF38" s="328"/>
      <c r="BG38" s="200"/>
      <c r="BH38" s="322"/>
      <c r="BI38" s="323">
        <f t="shared" si="4"/>
        <v>0</v>
      </c>
      <c r="BJ38" s="180"/>
      <c r="BK38" s="448">
        <f t="shared" si="27"/>
        <v>0</v>
      </c>
      <c r="BL38" s="164">
        <f t="shared" si="28"/>
        <v>0</v>
      </c>
      <c r="BM38" s="328"/>
      <c r="BN38" s="200"/>
      <c r="BO38" s="322"/>
      <c r="BP38" s="323">
        <f t="shared" si="5"/>
        <v>0</v>
      </c>
      <c r="BQ38" s="180"/>
      <c r="BR38" s="448">
        <f t="shared" si="29"/>
        <v>0</v>
      </c>
      <c r="BS38" s="164">
        <f t="shared" si="30"/>
        <v>0</v>
      </c>
      <c r="BT38" s="351">
        <f t="shared" si="32"/>
        <v>0</v>
      </c>
      <c r="BU38" s="163">
        <f t="shared" si="32"/>
        <v>0</v>
      </c>
      <c r="BV38" s="164">
        <f t="shared" si="31"/>
        <v>0</v>
      </c>
    </row>
    <row r="39" spans="1:74" s="165" customFormat="1" ht="20.100000000000001" customHeight="1">
      <c r="A39" s="521"/>
      <c r="B39" s="328"/>
      <c r="C39" s="200"/>
      <c r="D39" s="322"/>
      <c r="E39" s="323">
        <f t="shared" si="7"/>
        <v>0</v>
      </c>
      <c r="F39" s="180"/>
      <c r="G39" s="448">
        <f t="shared" si="8"/>
        <v>0</v>
      </c>
      <c r="H39" s="847"/>
      <c r="I39" s="328"/>
      <c r="J39" s="200"/>
      <c r="K39" s="322"/>
      <c r="L39" s="323">
        <f t="shared" si="0"/>
        <v>0</v>
      </c>
      <c r="M39" s="180"/>
      <c r="N39" s="448">
        <f t="shared" si="9"/>
        <v>0</v>
      </c>
      <c r="O39" s="164">
        <f t="shared" si="10"/>
        <v>0</v>
      </c>
      <c r="P39" s="328"/>
      <c r="Q39" s="200"/>
      <c r="R39" s="322"/>
      <c r="S39" s="323">
        <f t="shared" si="11"/>
        <v>0</v>
      </c>
      <c r="T39" s="180"/>
      <c r="U39" s="448">
        <f t="shared" si="12"/>
        <v>0</v>
      </c>
      <c r="V39" s="164">
        <f t="shared" si="13"/>
        <v>0</v>
      </c>
      <c r="W39" s="328"/>
      <c r="X39" s="200"/>
      <c r="Y39" s="322"/>
      <c r="Z39" s="323">
        <f t="shared" si="14"/>
        <v>0</v>
      </c>
      <c r="AA39" s="180"/>
      <c r="AB39" s="448">
        <f t="shared" si="15"/>
        <v>0</v>
      </c>
      <c r="AC39" s="164">
        <f t="shared" si="16"/>
        <v>0</v>
      </c>
      <c r="AD39" s="328"/>
      <c r="AE39" s="200"/>
      <c r="AF39" s="322"/>
      <c r="AG39" s="323">
        <f t="shared" si="17"/>
        <v>0</v>
      </c>
      <c r="AH39" s="180"/>
      <c r="AI39" s="448">
        <f t="shared" si="18"/>
        <v>0</v>
      </c>
      <c r="AJ39" s="164">
        <f t="shared" si="19"/>
        <v>0</v>
      </c>
      <c r="AK39" s="328"/>
      <c r="AL39" s="200"/>
      <c r="AM39" s="322"/>
      <c r="AN39" s="323">
        <f t="shared" si="20"/>
        <v>0</v>
      </c>
      <c r="AO39" s="180"/>
      <c r="AP39" s="448">
        <f t="shared" si="21"/>
        <v>0</v>
      </c>
      <c r="AQ39" s="164">
        <f t="shared" si="22"/>
        <v>0</v>
      </c>
      <c r="AR39" s="328"/>
      <c r="AS39" s="200"/>
      <c r="AT39" s="322"/>
      <c r="AU39" s="323">
        <f t="shared" si="2"/>
        <v>0</v>
      </c>
      <c r="AV39" s="180"/>
      <c r="AW39" s="448">
        <f t="shared" si="23"/>
        <v>0</v>
      </c>
      <c r="AX39" s="164">
        <f t="shared" si="24"/>
        <v>0</v>
      </c>
      <c r="AY39" s="328"/>
      <c r="AZ39" s="200"/>
      <c r="BA39" s="322"/>
      <c r="BB39" s="323">
        <f t="shared" si="3"/>
        <v>0</v>
      </c>
      <c r="BC39" s="180"/>
      <c r="BD39" s="448">
        <f t="shared" si="25"/>
        <v>0</v>
      </c>
      <c r="BE39" s="164">
        <f t="shared" si="26"/>
        <v>0</v>
      </c>
      <c r="BF39" s="328"/>
      <c r="BG39" s="200"/>
      <c r="BH39" s="322"/>
      <c r="BI39" s="323">
        <f t="shared" si="4"/>
        <v>0</v>
      </c>
      <c r="BJ39" s="180"/>
      <c r="BK39" s="448">
        <f t="shared" si="27"/>
        <v>0</v>
      </c>
      <c r="BL39" s="164">
        <f t="shared" si="28"/>
        <v>0</v>
      </c>
      <c r="BM39" s="328"/>
      <c r="BN39" s="200"/>
      <c r="BO39" s="322"/>
      <c r="BP39" s="323">
        <f t="shared" si="5"/>
        <v>0</v>
      </c>
      <c r="BQ39" s="180"/>
      <c r="BR39" s="448">
        <f t="shared" si="29"/>
        <v>0</v>
      </c>
      <c r="BS39" s="164">
        <f t="shared" si="30"/>
        <v>0</v>
      </c>
      <c r="BT39" s="351">
        <f t="shared" si="32"/>
        <v>0</v>
      </c>
      <c r="BU39" s="163">
        <f t="shared" si="32"/>
        <v>0</v>
      </c>
      <c r="BV39" s="164">
        <f t="shared" si="31"/>
        <v>0</v>
      </c>
    </row>
    <row r="40" spans="1:74" s="165" customFormat="1" ht="20.100000000000001" customHeight="1">
      <c r="A40" s="521"/>
      <c r="B40" s="328"/>
      <c r="C40" s="200"/>
      <c r="D40" s="322"/>
      <c r="E40" s="323">
        <f t="shared" si="7"/>
        <v>0</v>
      </c>
      <c r="F40" s="180"/>
      <c r="G40" s="448">
        <f t="shared" si="8"/>
        <v>0</v>
      </c>
      <c r="H40" s="847"/>
      <c r="I40" s="328"/>
      <c r="J40" s="200"/>
      <c r="K40" s="322"/>
      <c r="L40" s="323">
        <f t="shared" si="0"/>
        <v>0</v>
      </c>
      <c r="M40" s="180"/>
      <c r="N40" s="448">
        <f t="shared" si="9"/>
        <v>0</v>
      </c>
      <c r="O40" s="164">
        <f t="shared" si="10"/>
        <v>0</v>
      </c>
      <c r="P40" s="328"/>
      <c r="Q40" s="200"/>
      <c r="R40" s="322"/>
      <c r="S40" s="323">
        <f t="shared" si="11"/>
        <v>0</v>
      </c>
      <c r="T40" s="180"/>
      <c r="U40" s="448">
        <f t="shared" si="12"/>
        <v>0</v>
      </c>
      <c r="V40" s="164">
        <f t="shared" si="13"/>
        <v>0</v>
      </c>
      <c r="W40" s="328"/>
      <c r="X40" s="200"/>
      <c r="Y40" s="322"/>
      <c r="Z40" s="323">
        <f t="shared" si="14"/>
        <v>0</v>
      </c>
      <c r="AA40" s="180"/>
      <c r="AB40" s="448">
        <f t="shared" si="15"/>
        <v>0</v>
      </c>
      <c r="AC40" s="164">
        <f t="shared" si="16"/>
        <v>0</v>
      </c>
      <c r="AD40" s="328"/>
      <c r="AE40" s="200"/>
      <c r="AF40" s="322"/>
      <c r="AG40" s="323">
        <f t="shared" si="17"/>
        <v>0</v>
      </c>
      <c r="AH40" s="180"/>
      <c r="AI40" s="448">
        <f t="shared" si="18"/>
        <v>0</v>
      </c>
      <c r="AJ40" s="164">
        <f t="shared" si="19"/>
        <v>0</v>
      </c>
      <c r="AK40" s="328"/>
      <c r="AL40" s="200"/>
      <c r="AM40" s="322"/>
      <c r="AN40" s="323">
        <f t="shared" si="20"/>
        <v>0</v>
      </c>
      <c r="AO40" s="180"/>
      <c r="AP40" s="448">
        <f t="shared" si="21"/>
        <v>0</v>
      </c>
      <c r="AQ40" s="164">
        <f t="shared" si="22"/>
        <v>0</v>
      </c>
      <c r="AR40" s="328"/>
      <c r="AS40" s="200"/>
      <c r="AT40" s="322"/>
      <c r="AU40" s="323">
        <f t="shared" si="2"/>
        <v>0</v>
      </c>
      <c r="AV40" s="180"/>
      <c r="AW40" s="448">
        <f t="shared" si="23"/>
        <v>0</v>
      </c>
      <c r="AX40" s="164">
        <f t="shared" si="24"/>
        <v>0</v>
      </c>
      <c r="AY40" s="328"/>
      <c r="AZ40" s="200"/>
      <c r="BA40" s="322"/>
      <c r="BB40" s="323">
        <f t="shared" si="3"/>
        <v>0</v>
      </c>
      <c r="BC40" s="180"/>
      <c r="BD40" s="448">
        <f t="shared" si="25"/>
        <v>0</v>
      </c>
      <c r="BE40" s="164">
        <f t="shared" si="26"/>
        <v>0</v>
      </c>
      <c r="BF40" s="328"/>
      <c r="BG40" s="200"/>
      <c r="BH40" s="322"/>
      <c r="BI40" s="323">
        <f t="shared" si="4"/>
        <v>0</v>
      </c>
      <c r="BJ40" s="180"/>
      <c r="BK40" s="448">
        <f t="shared" si="27"/>
        <v>0</v>
      </c>
      <c r="BL40" s="164">
        <f t="shared" si="28"/>
        <v>0</v>
      </c>
      <c r="BM40" s="328"/>
      <c r="BN40" s="200"/>
      <c r="BO40" s="322"/>
      <c r="BP40" s="323">
        <f t="shared" si="5"/>
        <v>0</v>
      </c>
      <c r="BQ40" s="180"/>
      <c r="BR40" s="448">
        <f t="shared" si="29"/>
        <v>0</v>
      </c>
      <c r="BS40" s="164">
        <f t="shared" si="30"/>
        <v>0</v>
      </c>
      <c r="BT40" s="351">
        <f t="shared" si="32"/>
        <v>0</v>
      </c>
      <c r="BU40" s="163">
        <f t="shared" si="32"/>
        <v>0</v>
      </c>
      <c r="BV40" s="164">
        <f t="shared" si="31"/>
        <v>0</v>
      </c>
    </row>
    <row r="41" spans="1:74" s="165" customFormat="1" ht="20.100000000000001" customHeight="1">
      <c r="A41" s="521"/>
      <c r="B41" s="328"/>
      <c r="C41" s="200"/>
      <c r="D41" s="322"/>
      <c r="E41" s="323">
        <f t="shared" si="7"/>
        <v>0</v>
      </c>
      <c r="F41" s="180"/>
      <c r="G41" s="448">
        <f t="shared" si="8"/>
        <v>0</v>
      </c>
      <c r="H41" s="847"/>
      <c r="I41" s="328"/>
      <c r="J41" s="200"/>
      <c r="K41" s="322"/>
      <c r="L41" s="323">
        <f t="shared" si="0"/>
        <v>0</v>
      </c>
      <c r="M41" s="180"/>
      <c r="N41" s="448">
        <f t="shared" si="9"/>
        <v>0</v>
      </c>
      <c r="O41" s="164">
        <f t="shared" si="10"/>
        <v>0</v>
      </c>
      <c r="P41" s="328"/>
      <c r="Q41" s="200"/>
      <c r="R41" s="322"/>
      <c r="S41" s="323">
        <f t="shared" si="11"/>
        <v>0</v>
      </c>
      <c r="T41" s="180"/>
      <c r="U41" s="448">
        <f t="shared" si="12"/>
        <v>0</v>
      </c>
      <c r="V41" s="164">
        <f t="shared" si="13"/>
        <v>0</v>
      </c>
      <c r="W41" s="328"/>
      <c r="X41" s="200"/>
      <c r="Y41" s="322"/>
      <c r="Z41" s="323">
        <f t="shared" si="14"/>
        <v>0</v>
      </c>
      <c r="AA41" s="180"/>
      <c r="AB41" s="448">
        <f t="shared" si="15"/>
        <v>0</v>
      </c>
      <c r="AC41" s="164">
        <f t="shared" si="16"/>
        <v>0</v>
      </c>
      <c r="AD41" s="328"/>
      <c r="AE41" s="200"/>
      <c r="AF41" s="322"/>
      <c r="AG41" s="323">
        <f t="shared" si="17"/>
        <v>0</v>
      </c>
      <c r="AH41" s="180"/>
      <c r="AI41" s="448">
        <f t="shared" si="18"/>
        <v>0</v>
      </c>
      <c r="AJ41" s="164">
        <f t="shared" si="19"/>
        <v>0</v>
      </c>
      <c r="AK41" s="328"/>
      <c r="AL41" s="200"/>
      <c r="AM41" s="322"/>
      <c r="AN41" s="323">
        <f t="shared" si="20"/>
        <v>0</v>
      </c>
      <c r="AO41" s="180"/>
      <c r="AP41" s="448">
        <f t="shared" si="21"/>
        <v>0</v>
      </c>
      <c r="AQ41" s="164">
        <f t="shared" si="22"/>
        <v>0</v>
      </c>
      <c r="AR41" s="328"/>
      <c r="AS41" s="200"/>
      <c r="AT41" s="322"/>
      <c r="AU41" s="323">
        <f t="shared" si="2"/>
        <v>0</v>
      </c>
      <c r="AV41" s="180"/>
      <c r="AW41" s="448">
        <f t="shared" si="23"/>
        <v>0</v>
      </c>
      <c r="AX41" s="164">
        <f t="shared" si="24"/>
        <v>0</v>
      </c>
      <c r="AY41" s="328"/>
      <c r="AZ41" s="200"/>
      <c r="BA41" s="322"/>
      <c r="BB41" s="323">
        <f t="shared" si="3"/>
        <v>0</v>
      </c>
      <c r="BC41" s="180"/>
      <c r="BD41" s="448">
        <f t="shared" si="25"/>
        <v>0</v>
      </c>
      <c r="BE41" s="164">
        <f t="shared" si="26"/>
        <v>0</v>
      </c>
      <c r="BF41" s="328"/>
      <c r="BG41" s="200"/>
      <c r="BH41" s="322"/>
      <c r="BI41" s="323">
        <f t="shared" si="4"/>
        <v>0</v>
      </c>
      <c r="BJ41" s="180"/>
      <c r="BK41" s="448">
        <f t="shared" si="27"/>
        <v>0</v>
      </c>
      <c r="BL41" s="164">
        <f t="shared" si="28"/>
        <v>0</v>
      </c>
      <c r="BM41" s="328"/>
      <c r="BN41" s="200"/>
      <c r="BO41" s="322"/>
      <c r="BP41" s="323">
        <f t="shared" si="5"/>
        <v>0</v>
      </c>
      <c r="BQ41" s="180"/>
      <c r="BR41" s="448">
        <f t="shared" si="29"/>
        <v>0</v>
      </c>
      <c r="BS41" s="164">
        <f t="shared" si="30"/>
        <v>0</v>
      </c>
      <c r="BT41" s="351">
        <f t="shared" si="32"/>
        <v>0</v>
      </c>
      <c r="BU41" s="163">
        <f t="shared" si="32"/>
        <v>0</v>
      </c>
      <c r="BV41" s="164">
        <f t="shared" si="31"/>
        <v>0</v>
      </c>
    </row>
    <row r="42" spans="1:74" s="165" customFormat="1" ht="20.100000000000001" customHeight="1">
      <c r="A42" s="521"/>
      <c r="B42" s="328"/>
      <c r="C42" s="200"/>
      <c r="D42" s="322"/>
      <c r="E42" s="323">
        <f t="shared" si="7"/>
        <v>0</v>
      </c>
      <c r="F42" s="180"/>
      <c r="G42" s="448">
        <f t="shared" si="8"/>
        <v>0</v>
      </c>
      <c r="H42" s="847"/>
      <c r="I42" s="328"/>
      <c r="J42" s="200"/>
      <c r="K42" s="322"/>
      <c r="L42" s="323">
        <f t="shared" si="0"/>
        <v>0</v>
      </c>
      <c r="M42" s="180"/>
      <c r="N42" s="448">
        <f t="shared" si="9"/>
        <v>0</v>
      </c>
      <c r="O42" s="164">
        <f t="shared" si="10"/>
        <v>0</v>
      </c>
      <c r="P42" s="328"/>
      <c r="Q42" s="200"/>
      <c r="R42" s="322"/>
      <c r="S42" s="323">
        <f t="shared" si="11"/>
        <v>0</v>
      </c>
      <c r="T42" s="180"/>
      <c r="U42" s="448">
        <f t="shared" si="12"/>
        <v>0</v>
      </c>
      <c r="V42" s="164">
        <f t="shared" si="13"/>
        <v>0</v>
      </c>
      <c r="W42" s="328"/>
      <c r="X42" s="200"/>
      <c r="Y42" s="322"/>
      <c r="Z42" s="323">
        <f t="shared" si="14"/>
        <v>0</v>
      </c>
      <c r="AA42" s="180"/>
      <c r="AB42" s="448">
        <f t="shared" si="15"/>
        <v>0</v>
      </c>
      <c r="AC42" s="164">
        <f t="shared" si="16"/>
        <v>0</v>
      </c>
      <c r="AD42" s="328"/>
      <c r="AE42" s="200"/>
      <c r="AF42" s="322"/>
      <c r="AG42" s="323">
        <f t="shared" si="17"/>
        <v>0</v>
      </c>
      <c r="AH42" s="180"/>
      <c r="AI42" s="448">
        <f t="shared" si="18"/>
        <v>0</v>
      </c>
      <c r="AJ42" s="164">
        <f t="shared" si="19"/>
        <v>0</v>
      </c>
      <c r="AK42" s="328"/>
      <c r="AL42" s="200"/>
      <c r="AM42" s="322"/>
      <c r="AN42" s="323">
        <f t="shared" si="20"/>
        <v>0</v>
      </c>
      <c r="AO42" s="180"/>
      <c r="AP42" s="448">
        <f t="shared" si="21"/>
        <v>0</v>
      </c>
      <c r="AQ42" s="164">
        <f t="shared" si="22"/>
        <v>0</v>
      </c>
      <c r="AR42" s="328"/>
      <c r="AS42" s="200"/>
      <c r="AT42" s="322"/>
      <c r="AU42" s="323">
        <f t="shared" si="2"/>
        <v>0</v>
      </c>
      <c r="AV42" s="180"/>
      <c r="AW42" s="448">
        <f t="shared" si="23"/>
        <v>0</v>
      </c>
      <c r="AX42" s="164">
        <f t="shared" si="24"/>
        <v>0</v>
      </c>
      <c r="AY42" s="328"/>
      <c r="AZ42" s="200"/>
      <c r="BA42" s="322"/>
      <c r="BB42" s="323">
        <f t="shared" si="3"/>
        <v>0</v>
      </c>
      <c r="BC42" s="180"/>
      <c r="BD42" s="448">
        <f t="shared" si="25"/>
        <v>0</v>
      </c>
      <c r="BE42" s="164">
        <f t="shared" si="26"/>
        <v>0</v>
      </c>
      <c r="BF42" s="328"/>
      <c r="BG42" s="200"/>
      <c r="BH42" s="322"/>
      <c r="BI42" s="323">
        <f t="shared" si="4"/>
        <v>0</v>
      </c>
      <c r="BJ42" s="180"/>
      <c r="BK42" s="448">
        <f t="shared" si="27"/>
        <v>0</v>
      </c>
      <c r="BL42" s="164">
        <f t="shared" si="28"/>
        <v>0</v>
      </c>
      <c r="BM42" s="328"/>
      <c r="BN42" s="200"/>
      <c r="BO42" s="322"/>
      <c r="BP42" s="323">
        <f t="shared" si="5"/>
        <v>0</v>
      </c>
      <c r="BQ42" s="180"/>
      <c r="BR42" s="448">
        <f t="shared" si="29"/>
        <v>0</v>
      </c>
      <c r="BS42" s="164">
        <f t="shared" si="30"/>
        <v>0</v>
      </c>
      <c r="BT42" s="351">
        <f t="shared" si="32"/>
        <v>0</v>
      </c>
      <c r="BU42" s="163">
        <f t="shared" si="32"/>
        <v>0</v>
      </c>
      <c r="BV42" s="164">
        <f t="shared" si="31"/>
        <v>0</v>
      </c>
    </row>
    <row r="43" spans="1:74" s="165" customFormat="1" ht="20.100000000000001" customHeight="1">
      <c r="A43" s="521"/>
      <c r="B43" s="328"/>
      <c r="C43" s="200"/>
      <c r="D43" s="322"/>
      <c r="E43" s="323">
        <f t="shared" si="7"/>
        <v>0</v>
      </c>
      <c r="F43" s="180"/>
      <c r="G43" s="448">
        <f t="shared" si="8"/>
        <v>0</v>
      </c>
      <c r="H43" s="847"/>
      <c r="I43" s="328"/>
      <c r="J43" s="200"/>
      <c r="K43" s="322"/>
      <c r="L43" s="323">
        <f t="shared" si="0"/>
        <v>0</v>
      </c>
      <c r="M43" s="180"/>
      <c r="N43" s="448">
        <f t="shared" si="9"/>
        <v>0</v>
      </c>
      <c r="O43" s="164">
        <f t="shared" si="10"/>
        <v>0</v>
      </c>
      <c r="P43" s="328"/>
      <c r="Q43" s="200"/>
      <c r="R43" s="322"/>
      <c r="S43" s="323">
        <f t="shared" si="11"/>
        <v>0</v>
      </c>
      <c r="T43" s="180"/>
      <c r="U43" s="448">
        <f t="shared" si="12"/>
        <v>0</v>
      </c>
      <c r="V43" s="164">
        <f t="shared" si="13"/>
        <v>0</v>
      </c>
      <c r="W43" s="328"/>
      <c r="X43" s="200"/>
      <c r="Y43" s="322"/>
      <c r="Z43" s="323">
        <f t="shared" si="14"/>
        <v>0</v>
      </c>
      <c r="AA43" s="180"/>
      <c r="AB43" s="448">
        <f t="shared" si="15"/>
        <v>0</v>
      </c>
      <c r="AC43" s="164">
        <f t="shared" si="16"/>
        <v>0</v>
      </c>
      <c r="AD43" s="328"/>
      <c r="AE43" s="200"/>
      <c r="AF43" s="322"/>
      <c r="AG43" s="323">
        <f t="shared" si="17"/>
        <v>0</v>
      </c>
      <c r="AH43" s="180"/>
      <c r="AI43" s="448">
        <f t="shared" si="18"/>
        <v>0</v>
      </c>
      <c r="AJ43" s="164">
        <f t="shared" si="19"/>
        <v>0</v>
      </c>
      <c r="AK43" s="328"/>
      <c r="AL43" s="200"/>
      <c r="AM43" s="322"/>
      <c r="AN43" s="323">
        <f t="shared" si="20"/>
        <v>0</v>
      </c>
      <c r="AO43" s="180"/>
      <c r="AP43" s="448">
        <f t="shared" si="21"/>
        <v>0</v>
      </c>
      <c r="AQ43" s="164">
        <f t="shared" si="22"/>
        <v>0</v>
      </c>
      <c r="AR43" s="328"/>
      <c r="AS43" s="200"/>
      <c r="AT43" s="322"/>
      <c r="AU43" s="323">
        <f t="shared" si="2"/>
        <v>0</v>
      </c>
      <c r="AV43" s="180"/>
      <c r="AW43" s="448">
        <f t="shared" si="23"/>
        <v>0</v>
      </c>
      <c r="AX43" s="164">
        <f t="shared" si="24"/>
        <v>0</v>
      </c>
      <c r="AY43" s="328"/>
      <c r="AZ43" s="200"/>
      <c r="BA43" s="322"/>
      <c r="BB43" s="323">
        <f t="shared" si="3"/>
        <v>0</v>
      </c>
      <c r="BC43" s="180"/>
      <c r="BD43" s="448">
        <f t="shared" si="25"/>
        <v>0</v>
      </c>
      <c r="BE43" s="164">
        <f t="shared" si="26"/>
        <v>0</v>
      </c>
      <c r="BF43" s="328"/>
      <c r="BG43" s="200"/>
      <c r="BH43" s="322"/>
      <c r="BI43" s="323">
        <f t="shared" si="4"/>
        <v>0</v>
      </c>
      <c r="BJ43" s="180"/>
      <c r="BK43" s="448">
        <f t="shared" si="27"/>
        <v>0</v>
      </c>
      <c r="BL43" s="164">
        <f t="shared" si="28"/>
        <v>0</v>
      </c>
      <c r="BM43" s="328"/>
      <c r="BN43" s="200"/>
      <c r="BO43" s="322"/>
      <c r="BP43" s="323">
        <f t="shared" si="5"/>
        <v>0</v>
      </c>
      <c r="BQ43" s="180"/>
      <c r="BR43" s="448">
        <f t="shared" si="29"/>
        <v>0</v>
      </c>
      <c r="BS43" s="164">
        <f t="shared" si="30"/>
        <v>0</v>
      </c>
      <c r="BT43" s="351">
        <f t="shared" si="32"/>
        <v>0</v>
      </c>
      <c r="BU43" s="163">
        <f t="shared" si="32"/>
        <v>0</v>
      </c>
      <c r="BV43" s="164">
        <f t="shared" si="31"/>
        <v>0</v>
      </c>
    </row>
    <row r="44" spans="1:74" s="165" customFormat="1" ht="20.100000000000001" customHeight="1">
      <c r="A44" s="521"/>
      <c r="B44" s="328"/>
      <c r="C44" s="200"/>
      <c r="D44" s="322"/>
      <c r="E44" s="323">
        <f t="shared" si="7"/>
        <v>0</v>
      </c>
      <c r="F44" s="180"/>
      <c r="G44" s="448">
        <f t="shared" si="8"/>
        <v>0</v>
      </c>
      <c r="H44" s="847"/>
      <c r="I44" s="328"/>
      <c r="J44" s="200"/>
      <c r="K44" s="322"/>
      <c r="L44" s="323">
        <f t="shared" si="0"/>
        <v>0</v>
      </c>
      <c r="M44" s="180"/>
      <c r="N44" s="448">
        <f t="shared" si="9"/>
        <v>0</v>
      </c>
      <c r="O44" s="164">
        <f t="shared" si="10"/>
        <v>0</v>
      </c>
      <c r="P44" s="328"/>
      <c r="Q44" s="200"/>
      <c r="R44" s="322"/>
      <c r="S44" s="323">
        <f t="shared" si="11"/>
        <v>0</v>
      </c>
      <c r="T44" s="180"/>
      <c r="U44" s="448">
        <f t="shared" si="12"/>
        <v>0</v>
      </c>
      <c r="V44" s="164">
        <f t="shared" si="13"/>
        <v>0</v>
      </c>
      <c r="W44" s="328"/>
      <c r="X44" s="200"/>
      <c r="Y44" s="322"/>
      <c r="Z44" s="323">
        <f t="shared" si="14"/>
        <v>0</v>
      </c>
      <c r="AA44" s="180"/>
      <c r="AB44" s="448">
        <f t="shared" si="15"/>
        <v>0</v>
      </c>
      <c r="AC44" s="164">
        <f t="shared" si="16"/>
        <v>0</v>
      </c>
      <c r="AD44" s="328"/>
      <c r="AE44" s="200"/>
      <c r="AF44" s="322"/>
      <c r="AG44" s="323">
        <f t="shared" si="17"/>
        <v>0</v>
      </c>
      <c r="AH44" s="180"/>
      <c r="AI44" s="448">
        <f t="shared" si="18"/>
        <v>0</v>
      </c>
      <c r="AJ44" s="164">
        <f t="shared" si="19"/>
        <v>0</v>
      </c>
      <c r="AK44" s="328"/>
      <c r="AL44" s="200"/>
      <c r="AM44" s="322"/>
      <c r="AN44" s="323">
        <f t="shared" si="20"/>
        <v>0</v>
      </c>
      <c r="AO44" s="180"/>
      <c r="AP44" s="448">
        <f t="shared" si="21"/>
        <v>0</v>
      </c>
      <c r="AQ44" s="164">
        <f t="shared" si="22"/>
        <v>0</v>
      </c>
      <c r="AR44" s="328"/>
      <c r="AS44" s="200"/>
      <c r="AT44" s="322"/>
      <c r="AU44" s="323">
        <f t="shared" si="2"/>
        <v>0</v>
      </c>
      <c r="AV44" s="180"/>
      <c r="AW44" s="448">
        <f t="shared" si="23"/>
        <v>0</v>
      </c>
      <c r="AX44" s="164">
        <f t="shared" si="24"/>
        <v>0</v>
      </c>
      <c r="AY44" s="328"/>
      <c r="AZ44" s="200"/>
      <c r="BA44" s="322"/>
      <c r="BB44" s="323">
        <f t="shared" si="3"/>
        <v>0</v>
      </c>
      <c r="BC44" s="180"/>
      <c r="BD44" s="448">
        <f t="shared" si="25"/>
        <v>0</v>
      </c>
      <c r="BE44" s="164">
        <f t="shared" si="26"/>
        <v>0</v>
      </c>
      <c r="BF44" s="328"/>
      <c r="BG44" s="200"/>
      <c r="BH44" s="322"/>
      <c r="BI44" s="323">
        <f t="shared" si="4"/>
        <v>0</v>
      </c>
      <c r="BJ44" s="180"/>
      <c r="BK44" s="448">
        <f t="shared" si="27"/>
        <v>0</v>
      </c>
      <c r="BL44" s="164">
        <f t="shared" si="28"/>
        <v>0</v>
      </c>
      <c r="BM44" s="328"/>
      <c r="BN44" s="200"/>
      <c r="BO44" s="322"/>
      <c r="BP44" s="323">
        <f t="shared" si="5"/>
        <v>0</v>
      </c>
      <c r="BQ44" s="180"/>
      <c r="BR44" s="448">
        <f t="shared" si="29"/>
        <v>0</v>
      </c>
      <c r="BS44" s="164">
        <f t="shared" si="30"/>
        <v>0</v>
      </c>
      <c r="BT44" s="351">
        <f t="shared" si="32"/>
        <v>0</v>
      </c>
      <c r="BU44" s="163">
        <f t="shared" si="32"/>
        <v>0</v>
      </c>
      <c r="BV44" s="164">
        <f t="shared" si="31"/>
        <v>0</v>
      </c>
    </row>
    <row r="45" spans="1:74" s="165" customFormat="1" ht="20.100000000000001" customHeight="1">
      <c r="A45" s="521"/>
      <c r="B45" s="328"/>
      <c r="C45" s="200"/>
      <c r="D45" s="322"/>
      <c r="E45" s="323">
        <f t="shared" si="7"/>
        <v>0</v>
      </c>
      <c r="F45" s="180"/>
      <c r="G45" s="448">
        <f t="shared" si="8"/>
        <v>0</v>
      </c>
      <c r="H45" s="847"/>
      <c r="I45" s="328"/>
      <c r="J45" s="200"/>
      <c r="K45" s="322"/>
      <c r="L45" s="323">
        <f t="shared" si="0"/>
        <v>0</v>
      </c>
      <c r="M45" s="180"/>
      <c r="N45" s="448">
        <f t="shared" si="9"/>
        <v>0</v>
      </c>
      <c r="O45" s="164">
        <f t="shared" si="10"/>
        <v>0</v>
      </c>
      <c r="P45" s="328"/>
      <c r="Q45" s="200"/>
      <c r="R45" s="322"/>
      <c r="S45" s="323">
        <f t="shared" si="11"/>
        <v>0</v>
      </c>
      <c r="T45" s="180"/>
      <c r="U45" s="448">
        <f t="shared" si="12"/>
        <v>0</v>
      </c>
      <c r="V45" s="164">
        <f t="shared" si="13"/>
        <v>0</v>
      </c>
      <c r="W45" s="328"/>
      <c r="X45" s="200"/>
      <c r="Y45" s="322"/>
      <c r="Z45" s="323">
        <f t="shared" si="14"/>
        <v>0</v>
      </c>
      <c r="AA45" s="180"/>
      <c r="AB45" s="448">
        <f t="shared" si="15"/>
        <v>0</v>
      </c>
      <c r="AC45" s="164">
        <f t="shared" si="16"/>
        <v>0</v>
      </c>
      <c r="AD45" s="328"/>
      <c r="AE45" s="200"/>
      <c r="AF45" s="322"/>
      <c r="AG45" s="323">
        <f t="shared" si="17"/>
        <v>0</v>
      </c>
      <c r="AH45" s="180"/>
      <c r="AI45" s="448">
        <f t="shared" si="18"/>
        <v>0</v>
      </c>
      <c r="AJ45" s="164">
        <f t="shared" si="19"/>
        <v>0</v>
      </c>
      <c r="AK45" s="328"/>
      <c r="AL45" s="200"/>
      <c r="AM45" s="322"/>
      <c r="AN45" s="323">
        <f t="shared" si="20"/>
        <v>0</v>
      </c>
      <c r="AO45" s="180"/>
      <c r="AP45" s="448">
        <f t="shared" si="21"/>
        <v>0</v>
      </c>
      <c r="AQ45" s="164">
        <f t="shared" si="22"/>
        <v>0</v>
      </c>
      <c r="AR45" s="328"/>
      <c r="AS45" s="200"/>
      <c r="AT45" s="322"/>
      <c r="AU45" s="323">
        <f t="shared" si="2"/>
        <v>0</v>
      </c>
      <c r="AV45" s="180"/>
      <c r="AW45" s="448">
        <f t="shared" si="23"/>
        <v>0</v>
      </c>
      <c r="AX45" s="164">
        <f t="shared" si="24"/>
        <v>0</v>
      </c>
      <c r="AY45" s="328"/>
      <c r="AZ45" s="200"/>
      <c r="BA45" s="322"/>
      <c r="BB45" s="323">
        <f t="shared" si="3"/>
        <v>0</v>
      </c>
      <c r="BC45" s="180"/>
      <c r="BD45" s="448">
        <f t="shared" si="25"/>
        <v>0</v>
      </c>
      <c r="BE45" s="164">
        <f t="shared" si="26"/>
        <v>0</v>
      </c>
      <c r="BF45" s="328"/>
      <c r="BG45" s="200"/>
      <c r="BH45" s="322"/>
      <c r="BI45" s="323">
        <f t="shared" si="4"/>
        <v>0</v>
      </c>
      <c r="BJ45" s="180"/>
      <c r="BK45" s="448">
        <f t="shared" si="27"/>
        <v>0</v>
      </c>
      <c r="BL45" s="164">
        <f t="shared" si="28"/>
        <v>0</v>
      </c>
      <c r="BM45" s="328"/>
      <c r="BN45" s="200"/>
      <c r="BO45" s="322"/>
      <c r="BP45" s="323">
        <f t="shared" si="5"/>
        <v>0</v>
      </c>
      <c r="BQ45" s="180"/>
      <c r="BR45" s="448">
        <f t="shared" si="29"/>
        <v>0</v>
      </c>
      <c r="BS45" s="164">
        <f t="shared" si="30"/>
        <v>0</v>
      </c>
      <c r="BT45" s="351">
        <f t="shared" si="32"/>
        <v>0</v>
      </c>
      <c r="BU45" s="163">
        <f t="shared" si="32"/>
        <v>0</v>
      </c>
      <c r="BV45" s="164">
        <f t="shared" si="31"/>
        <v>0</v>
      </c>
    </row>
    <row r="46" spans="1:74" s="165" customFormat="1" ht="20.100000000000001" customHeight="1">
      <c r="A46" s="521"/>
      <c r="B46" s="328"/>
      <c r="C46" s="200"/>
      <c r="D46" s="322"/>
      <c r="E46" s="323">
        <f t="shared" si="7"/>
        <v>0</v>
      </c>
      <c r="F46" s="180"/>
      <c r="G46" s="448">
        <f t="shared" si="8"/>
        <v>0</v>
      </c>
      <c r="H46" s="847"/>
      <c r="I46" s="328"/>
      <c r="J46" s="200"/>
      <c r="K46" s="322"/>
      <c r="L46" s="323">
        <f t="shared" si="0"/>
        <v>0</v>
      </c>
      <c r="M46" s="180"/>
      <c r="N46" s="448">
        <f t="shared" si="9"/>
        <v>0</v>
      </c>
      <c r="O46" s="164">
        <f t="shared" si="10"/>
        <v>0</v>
      </c>
      <c r="P46" s="328"/>
      <c r="Q46" s="200"/>
      <c r="R46" s="322"/>
      <c r="S46" s="323">
        <f t="shared" si="11"/>
        <v>0</v>
      </c>
      <c r="T46" s="180"/>
      <c r="U46" s="448">
        <f t="shared" si="12"/>
        <v>0</v>
      </c>
      <c r="V46" s="164">
        <f t="shared" si="13"/>
        <v>0</v>
      </c>
      <c r="W46" s="328"/>
      <c r="X46" s="200"/>
      <c r="Y46" s="322"/>
      <c r="Z46" s="323">
        <f t="shared" si="14"/>
        <v>0</v>
      </c>
      <c r="AA46" s="180"/>
      <c r="AB46" s="448">
        <f t="shared" si="15"/>
        <v>0</v>
      </c>
      <c r="AC46" s="164">
        <f t="shared" si="16"/>
        <v>0</v>
      </c>
      <c r="AD46" s="328"/>
      <c r="AE46" s="200"/>
      <c r="AF46" s="322"/>
      <c r="AG46" s="323">
        <f t="shared" si="17"/>
        <v>0</v>
      </c>
      <c r="AH46" s="180"/>
      <c r="AI46" s="448">
        <f t="shared" si="18"/>
        <v>0</v>
      </c>
      <c r="AJ46" s="164">
        <f t="shared" si="19"/>
        <v>0</v>
      </c>
      <c r="AK46" s="328"/>
      <c r="AL46" s="200"/>
      <c r="AM46" s="322"/>
      <c r="AN46" s="323">
        <f t="shared" si="20"/>
        <v>0</v>
      </c>
      <c r="AO46" s="180"/>
      <c r="AP46" s="448">
        <f t="shared" si="21"/>
        <v>0</v>
      </c>
      <c r="AQ46" s="164">
        <f t="shared" si="22"/>
        <v>0</v>
      </c>
      <c r="AR46" s="328"/>
      <c r="AS46" s="200"/>
      <c r="AT46" s="322"/>
      <c r="AU46" s="323">
        <f t="shared" si="2"/>
        <v>0</v>
      </c>
      <c r="AV46" s="180"/>
      <c r="AW46" s="448">
        <f t="shared" si="23"/>
        <v>0</v>
      </c>
      <c r="AX46" s="164">
        <f t="shared" si="24"/>
        <v>0</v>
      </c>
      <c r="AY46" s="328"/>
      <c r="AZ46" s="200"/>
      <c r="BA46" s="322"/>
      <c r="BB46" s="323">
        <f t="shared" si="3"/>
        <v>0</v>
      </c>
      <c r="BC46" s="180"/>
      <c r="BD46" s="448">
        <f t="shared" si="25"/>
        <v>0</v>
      </c>
      <c r="BE46" s="164">
        <f t="shared" si="26"/>
        <v>0</v>
      </c>
      <c r="BF46" s="328"/>
      <c r="BG46" s="200"/>
      <c r="BH46" s="322"/>
      <c r="BI46" s="323">
        <f t="shared" si="4"/>
        <v>0</v>
      </c>
      <c r="BJ46" s="180"/>
      <c r="BK46" s="448">
        <f t="shared" si="27"/>
        <v>0</v>
      </c>
      <c r="BL46" s="164">
        <f t="shared" si="28"/>
        <v>0</v>
      </c>
      <c r="BM46" s="328"/>
      <c r="BN46" s="200"/>
      <c r="BO46" s="322"/>
      <c r="BP46" s="323">
        <f t="shared" si="5"/>
        <v>0</v>
      </c>
      <c r="BQ46" s="180"/>
      <c r="BR46" s="448">
        <f t="shared" si="29"/>
        <v>0</v>
      </c>
      <c r="BS46" s="164">
        <f t="shared" si="30"/>
        <v>0</v>
      </c>
      <c r="BT46" s="351">
        <f t="shared" si="32"/>
        <v>0</v>
      </c>
      <c r="BU46" s="163">
        <f t="shared" si="32"/>
        <v>0</v>
      </c>
      <c r="BV46" s="164">
        <f t="shared" si="31"/>
        <v>0</v>
      </c>
    </row>
    <row r="47" spans="1:74" s="165" customFormat="1" ht="20.100000000000001" customHeight="1">
      <c r="A47" s="521"/>
      <c r="B47" s="328"/>
      <c r="C47" s="200"/>
      <c r="D47" s="322"/>
      <c r="E47" s="323">
        <f t="shared" si="7"/>
        <v>0</v>
      </c>
      <c r="F47" s="180"/>
      <c r="G47" s="448">
        <f t="shared" si="8"/>
        <v>0</v>
      </c>
      <c r="H47" s="847"/>
      <c r="I47" s="328"/>
      <c r="J47" s="200"/>
      <c r="K47" s="322"/>
      <c r="L47" s="323">
        <f t="shared" si="0"/>
        <v>0</v>
      </c>
      <c r="M47" s="180"/>
      <c r="N47" s="448">
        <f t="shared" si="9"/>
        <v>0</v>
      </c>
      <c r="O47" s="164">
        <f t="shared" si="10"/>
        <v>0</v>
      </c>
      <c r="P47" s="328"/>
      <c r="Q47" s="200"/>
      <c r="R47" s="322"/>
      <c r="S47" s="323">
        <f t="shared" si="11"/>
        <v>0</v>
      </c>
      <c r="T47" s="180"/>
      <c r="U47" s="448">
        <f t="shared" si="12"/>
        <v>0</v>
      </c>
      <c r="V47" s="164">
        <f t="shared" si="13"/>
        <v>0</v>
      </c>
      <c r="W47" s="328"/>
      <c r="X47" s="200"/>
      <c r="Y47" s="322"/>
      <c r="Z47" s="323">
        <f t="shared" si="14"/>
        <v>0</v>
      </c>
      <c r="AA47" s="180"/>
      <c r="AB47" s="448">
        <f t="shared" si="15"/>
        <v>0</v>
      </c>
      <c r="AC47" s="164">
        <f t="shared" si="16"/>
        <v>0</v>
      </c>
      <c r="AD47" s="328"/>
      <c r="AE47" s="200"/>
      <c r="AF47" s="322"/>
      <c r="AG47" s="323">
        <f t="shared" si="17"/>
        <v>0</v>
      </c>
      <c r="AH47" s="180"/>
      <c r="AI47" s="448">
        <f t="shared" si="18"/>
        <v>0</v>
      </c>
      <c r="AJ47" s="164">
        <f t="shared" si="19"/>
        <v>0</v>
      </c>
      <c r="AK47" s="328"/>
      <c r="AL47" s="200"/>
      <c r="AM47" s="322"/>
      <c r="AN47" s="323">
        <f t="shared" si="20"/>
        <v>0</v>
      </c>
      <c r="AO47" s="180"/>
      <c r="AP47" s="448">
        <f t="shared" si="21"/>
        <v>0</v>
      </c>
      <c r="AQ47" s="164">
        <f t="shared" si="22"/>
        <v>0</v>
      </c>
      <c r="AR47" s="328"/>
      <c r="AS47" s="200"/>
      <c r="AT47" s="322"/>
      <c r="AU47" s="323">
        <f t="shared" si="2"/>
        <v>0</v>
      </c>
      <c r="AV47" s="180"/>
      <c r="AW47" s="448">
        <f t="shared" si="23"/>
        <v>0</v>
      </c>
      <c r="AX47" s="164">
        <f t="shared" si="24"/>
        <v>0</v>
      </c>
      <c r="AY47" s="328"/>
      <c r="AZ47" s="200"/>
      <c r="BA47" s="322"/>
      <c r="BB47" s="323">
        <f t="shared" si="3"/>
        <v>0</v>
      </c>
      <c r="BC47" s="180"/>
      <c r="BD47" s="448">
        <f t="shared" si="25"/>
        <v>0</v>
      </c>
      <c r="BE47" s="164">
        <f t="shared" si="26"/>
        <v>0</v>
      </c>
      <c r="BF47" s="328"/>
      <c r="BG47" s="200"/>
      <c r="BH47" s="322"/>
      <c r="BI47" s="323">
        <f t="shared" si="4"/>
        <v>0</v>
      </c>
      <c r="BJ47" s="180"/>
      <c r="BK47" s="448">
        <f t="shared" si="27"/>
        <v>0</v>
      </c>
      <c r="BL47" s="164">
        <f t="shared" si="28"/>
        <v>0</v>
      </c>
      <c r="BM47" s="328"/>
      <c r="BN47" s="200"/>
      <c r="BO47" s="322"/>
      <c r="BP47" s="323">
        <f t="shared" si="5"/>
        <v>0</v>
      </c>
      <c r="BQ47" s="180"/>
      <c r="BR47" s="448">
        <f t="shared" si="29"/>
        <v>0</v>
      </c>
      <c r="BS47" s="164">
        <f t="shared" si="30"/>
        <v>0</v>
      </c>
      <c r="BT47" s="351">
        <f t="shared" si="32"/>
        <v>0</v>
      </c>
      <c r="BU47" s="163">
        <f t="shared" si="32"/>
        <v>0</v>
      </c>
      <c r="BV47" s="164">
        <f t="shared" si="31"/>
        <v>0</v>
      </c>
    </row>
    <row r="48" spans="1:74" s="165" customFormat="1" ht="20.100000000000001" customHeight="1">
      <c r="A48" s="521"/>
      <c r="B48" s="328"/>
      <c r="C48" s="200"/>
      <c r="D48" s="322"/>
      <c r="E48" s="323">
        <f t="shared" si="7"/>
        <v>0</v>
      </c>
      <c r="F48" s="180"/>
      <c r="G48" s="448">
        <f t="shared" si="8"/>
        <v>0</v>
      </c>
      <c r="H48" s="847"/>
      <c r="I48" s="328"/>
      <c r="J48" s="200"/>
      <c r="K48" s="322"/>
      <c r="L48" s="323">
        <f t="shared" si="0"/>
        <v>0</v>
      </c>
      <c r="M48" s="180"/>
      <c r="N48" s="448">
        <f t="shared" si="9"/>
        <v>0</v>
      </c>
      <c r="O48" s="164">
        <f t="shared" si="10"/>
        <v>0</v>
      </c>
      <c r="P48" s="328"/>
      <c r="Q48" s="200"/>
      <c r="R48" s="322"/>
      <c r="S48" s="323">
        <f t="shared" si="11"/>
        <v>0</v>
      </c>
      <c r="T48" s="180"/>
      <c r="U48" s="448">
        <f t="shared" si="12"/>
        <v>0</v>
      </c>
      <c r="V48" s="164">
        <f t="shared" si="13"/>
        <v>0</v>
      </c>
      <c r="W48" s="328"/>
      <c r="X48" s="200"/>
      <c r="Y48" s="322"/>
      <c r="Z48" s="323">
        <f t="shared" si="14"/>
        <v>0</v>
      </c>
      <c r="AA48" s="180"/>
      <c r="AB48" s="448">
        <f t="shared" si="15"/>
        <v>0</v>
      </c>
      <c r="AC48" s="164">
        <f t="shared" si="16"/>
        <v>0</v>
      </c>
      <c r="AD48" s="328"/>
      <c r="AE48" s="200"/>
      <c r="AF48" s="322"/>
      <c r="AG48" s="323">
        <f t="shared" si="17"/>
        <v>0</v>
      </c>
      <c r="AH48" s="180"/>
      <c r="AI48" s="448">
        <f t="shared" si="18"/>
        <v>0</v>
      </c>
      <c r="AJ48" s="164">
        <f t="shared" si="19"/>
        <v>0</v>
      </c>
      <c r="AK48" s="328"/>
      <c r="AL48" s="200"/>
      <c r="AM48" s="322"/>
      <c r="AN48" s="323">
        <f t="shared" si="20"/>
        <v>0</v>
      </c>
      <c r="AO48" s="180"/>
      <c r="AP48" s="448">
        <f t="shared" si="21"/>
        <v>0</v>
      </c>
      <c r="AQ48" s="164">
        <f t="shared" si="22"/>
        <v>0</v>
      </c>
      <c r="AR48" s="328"/>
      <c r="AS48" s="200"/>
      <c r="AT48" s="322"/>
      <c r="AU48" s="323">
        <f t="shared" si="2"/>
        <v>0</v>
      </c>
      <c r="AV48" s="180"/>
      <c r="AW48" s="448">
        <f t="shared" si="23"/>
        <v>0</v>
      </c>
      <c r="AX48" s="164">
        <f t="shared" si="24"/>
        <v>0</v>
      </c>
      <c r="AY48" s="328"/>
      <c r="AZ48" s="200"/>
      <c r="BA48" s="322"/>
      <c r="BB48" s="323">
        <f t="shared" si="3"/>
        <v>0</v>
      </c>
      <c r="BC48" s="180"/>
      <c r="BD48" s="448">
        <f t="shared" si="25"/>
        <v>0</v>
      </c>
      <c r="BE48" s="164">
        <f t="shared" si="26"/>
        <v>0</v>
      </c>
      <c r="BF48" s="328"/>
      <c r="BG48" s="200"/>
      <c r="BH48" s="322"/>
      <c r="BI48" s="323">
        <f t="shared" si="4"/>
        <v>0</v>
      </c>
      <c r="BJ48" s="180"/>
      <c r="BK48" s="448">
        <f t="shared" si="27"/>
        <v>0</v>
      </c>
      <c r="BL48" s="164">
        <f t="shared" si="28"/>
        <v>0</v>
      </c>
      <c r="BM48" s="328"/>
      <c r="BN48" s="200"/>
      <c r="BO48" s="322"/>
      <c r="BP48" s="323">
        <f t="shared" si="5"/>
        <v>0</v>
      </c>
      <c r="BQ48" s="180"/>
      <c r="BR48" s="448">
        <f t="shared" si="29"/>
        <v>0</v>
      </c>
      <c r="BS48" s="164">
        <f t="shared" si="30"/>
        <v>0</v>
      </c>
      <c r="BT48" s="351">
        <f t="shared" si="32"/>
        <v>0</v>
      </c>
      <c r="BU48" s="163">
        <f t="shared" si="32"/>
        <v>0</v>
      </c>
      <c r="BV48" s="164">
        <f t="shared" si="31"/>
        <v>0</v>
      </c>
    </row>
    <row r="49" spans="1:74" s="165" customFormat="1" ht="20.100000000000001" customHeight="1">
      <c r="A49" s="521"/>
      <c r="B49" s="328"/>
      <c r="C49" s="200"/>
      <c r="D49" s="322"/>
      <c r="E49" s="323">
        <f t="shared" si="7"/>
        <v>0</v>
      </c>
      <c r="F49" s="180"/>
      <c r="G49" s="448">
        <f t="shared" si="8"/>
        <v>0</v>
      </c>
      <c r="H49" s="847"/>
      <c r="I49" s="328"/>
      <c r="J49" s="200"/>
      <c r="K49" s="322"/>
      <c r="L49" s="323">
        <f t="shared" si="0"/>
        <v>0</v>
      </c>
      <c r="M49" s="180"/>
      <c r="N49" s="448">
        <f t="shared" si="9"/>
        <v>0</v>
      </c>
      <c r="O49" s="164">
        <f t="shared" si="10"/>
        <v>0</v>
      </c>
      <c r="P49" s="328"/>
      <c r="Q49" s="200"/>
      <c r="R49" s="322"/>
      <c r="S49" s="323">
        <f t="shared" si="11"/>
        <v>0</v>
      </c>
      <c r="T49" s="180"/>
      <c r="U49" s="448">
        <f t="shared" si="12"/>
        <v>0</v>
      </c>
      <c r="V49" s="164">
        <f t="shared" si="13"/>
        <v>0</v>
      </c>
      <c r="W49" s="328"/>
      <c r="X49" s="200"/>
      <c r="Y49" s="322"/>
      <c r="Z49" s="323">
        <f t="shared" si="14"/>
        <v>0</v>
      </c>
      <c r="AA49" s="180"/>
      <c r="AB49" s="448">
        <f t="shared" si="15"/>
        <v>0</v>
      </c>
      <c r="AC49" s="164">
        <f t="shared" si="16"/>
        <v>0</v>
      </c>
      <c r="AD49" s="328"/>
      <c r="AE49" s="200"/>
      <c r="AF49" s="322"/>
      <c r="AG49" s="323">
        <f t="shared" si="17"/>
        <v>0</v>
      </c>
      <c r="AH49" s="180"/>
      <c r="AI49" s="448">
        <f t="shared" si="18"/>
        <v>0</v>
      </c>
      <c r="AJ49" s="164">
        <f t="shared" si="19"/>
        <v>0</v>
      </c>
      <c r="AK49" s="328"/>
      <c r="AL49" s="200"/>
      <c r="AM49" s="322"/>
      <c r="AN49" s="323">
        <f t="shared" si="20"/>
        <v>0</v>
      </c>
      <c r="AO49" s="180"/>
      <c r="AP49" s="448">
        <f t="shared" si="21"/>
        <v>0</v>
      </c>
      <c r="AQ49" s="164">
        <f t="shared" si="22"/>
        <v>0</v>
      </c>
      <c r="AR49" s="328"/>
      <c r="AS49" s="200"/>
      <c r="AT49" s="322"/>
      <c r="AU49" s="323">
        <f t="shared" si="2"/>
        <v>0</v>
      </c>
      <c r="AV49" s="180"/>
      <c r="AW49" s="448">
        <f t="shared" si="23"/>
        <v>0</v>
      </c>
      <c r="AX49" s="164">
        <f t="shared" si="24"/>
        <v>0</v>
      </c>
      <c r="AY49" s="328"/>
      <c r="AZ49" s="200"/>
      <c r="BA49" s="322"/>
      <c r="BB49" s="323">
        <f t="shared" si="3"/>
        <v>0</v>
      </c>
      <c r="BC49" s="180"/>
      <c r="BD49" s="448">
        <f t="shared" si="25"/>
        <v>0</v>
      </c>
      <c r="BE49" s="164">
        <f t="shared" si="26"/>
        <v>0</v>
      </c>
      <c r="BF49" s="328"/>
      <c r="BG49" s="200"/>
      <c r="BH49" s="322"/>
      <c r="BI49" s="323">
        <f t="shared" si="4"/>
        <v>0</v>
      </c>
      <c r="BJ49" s="180"/>
      <c r="BK49" s="448">
        <f t="shared" si="27"/>
        <v>0</v>
      </c>
      <c r="BL49" s="164">
        <f t="shared" si="28"/>
        <v>0</v>
      </c>
      <c r="BM49" s="328"/>
      <c r="BN49" s="200"/>
      <c r="BO49" s="322"/>
      <c r="BP49" s="323">
        <f t="shared" si="5"/>
        <v>0</v>
      </c>
      <c r="BQ49" s="180"/>
      <c r="BR49" s="448">
        <f t="shared" si="29"/>
        <v>0</v>
      </c>
      <c r="BS49" s="164">
        <f t="shared" si="30"/>
        <v>0</v>
      </c>
      <c r="BT49" s="351">
        <f t="shared" si="32"/>
        <v>0</v>
      </c>
      <c r="BU49" s="163">
        <f t="shared" si="32"/>
        <v>0</v>
      </c>
      <c r="BV49" s="164">
        <f t="shared" si="31"/>
        <v>0</v>
      </c>
    </row>
    <row r="50" spans="1:74" s="165" customFormat="1" ht="20.100000000000001" customHeight="1">
      <c r="A50" s="521"/>
      <c r="B50" s="328"/>
      <c r="C50" s="200"/>
      <c r="D50" s="322"/>
      <c r="E50" s="323">
        <f t="shared" si="7"/>
        <v>0</v>
      </c>
      <c r="F50" s="180"/>
      <c r="G50" s="448">
        <f t="shared" si="8"/>
        <v>0</v>
      </c>
      <c r="H50" s="847"/>
      <c r="I50" s="328"/>
      <c r="J50" s="200"/>
      <c r="K50" s="322"/>
      <c r="L50" s="323">
        <f t="shared" si="0"/>
        <v>0</v>
      </c>
      <c r="M50" s="180"/>
      <c r="N50" s="448">
        <f t="shared" si="9"/>
        <v>0</v>
      </c>
      <c r="O50" s="164">
        <f t="shared" si="10"/>
        <v>0</v>
      </c>
      <c r="P50" s="328"/>
      <c r="Q50" s="200"/>
      <c r="R50" s="322"/>
      <c r="S50" s="323">
        <f t="shared" si="11"/>
        <v>0</v>
      </c>
      <c r="T50" s="180"/>
      <c r="U50" s="448">
        <f t="shared" si="12"/>
        <v>0</v>
      </c>
      <c r="V50" s="164">
        <f t="shared" si="13"/>
        <v>0</v>
      </c>
      <c r="W50" s="328"/>
      <c r="X50" s="200"/>
      <c r="Y50" s="322"/>
      <c r="Z50" s="323">
        <f t="shared" si="14"/>
        <v>0</v>
      </c>
      <c r="AA50" s="180"/>
      <c r="AB50" s="448">
        <f t="shared" si="15"/>
        <v>0</v>
      </c>
      <c r="AC50" s="164">
        <f t="shared" si="16"/>
        <v>0</v>
      </c>
      <c r="AD50" s="328"/>
      <c r="AE50" s="200"/>
      <c r="AF50" s="322"/>
      <c r="AG50" s="323">
        <f t="shared" si="17"/>
        <v>0</v>
      </c>
      <c r="AH50" s="180"/>
      <c r="AI50" s="448">
        <f t="shared" si="18"/>
        <v>0</v>
      </c>
      <c r="AJ50" s="164">
        <f t="shared" si="19"/>
        <v>0</v>
      </c>
      <c r="AK50" s="328"/>
      <c r="AL50" s="200"/>
      <c r="AM50" s="322"/>
      <c r="AN50" s="323">
        <f t="shared" si="20"/>
        <v>0</v>
      </c>
      <c r="AO50" s="180"/>
      <c r="AP50" s="448">
        <f t="shared" si="21"/>
        <v>0</v>
      </c>
      <c r="AQ50" s="164">
        <f t="shared" si="22"/>
        <v>0</v>
      </c>
      <c r="AR50" s="328"/>
      <c r="AS50" s="200"/>
      <c r="AT50" s="322"/>
      <c r="AU50" s="323">
        <f t="shared" si="2"/>
        <v>0</v>
      </c>
      <c r="AV50" s="180"/>
      <c r="AW50" s="448">
        <f t="shared" si="23"/>
        <v>0</v>
      </c>
      <c r="AX50" s="164">
        <f t="shared" si="24"/>
        <v>0</v>
      </c>
      <c r="AY50" s="328"/>
      <c r="AZ50" s="200"/>
      <c r="BA50" s="322"/>
      <c r="BB50" s="323">
        <f t="shared" si="3"/>
        <v>0</v>
      </c>
      <c r="BC50" s="180"/>
      <c r="BD50" s="448">
        <f t="shared" si="25"/>
        <v>0</v>
      </c>
      <c r="BE50" s="164">
        <f t="shared" si="26"/>
        <v>0</v>
      </c>
      <c r="BF50" s="328"/>
      <c r="BG50" s="200"/>
      <c r="BH50" s="322"/>
      <c r="BI50" s="323">
        <f t="shared" si="4"/>
        <v>0</v>
      </c>
      <c r="BJ50" s="180"/>
      <c r="BK50" s="448">
        <f t="shared" si="27"/>
        <v>0</v>
      </c>
      <c r="BL50" s="164">
        <f t="shared" si="28"/>
        <v>0</v>
      </c>
      <c r="BM50" s="328"/>
      <c r="BN50" s="200"/>
      <c r="BO50" s="322"/>
      <c r="BP50" s="323">
        <f t="shared" si="5"/>
        <v>0</v>
      </c>
      <c r="BQ50" s="180"/>
      <c r="BR50" s="448">
        <f t="shared" si="29"/>
        <v>0</v>
      </c>
      <c r="BS50" s="164">
        <f t="shared" si="30"/>
        <v>0</v>
      </c>
      <c r="BT50" s="351">
        <f t="shared" si="32"/>
        <v>0</v>
      </c>
      <c r="BU50" s="163">
        <f t="shared" si="32"/>
        <v>0</v>
      </c>
      <c r="BV50" s="164">
        <f t="shared" si="31"/>
        <v>0</v>
      </c>
    </row>
    <row r="51" spans="1:74" s="165" customFormat="1" ht="20.100000000000001" customHeight="1">
      <c r="A51" s="521"/>
      <c r="B51" s="328"/>
      <c r="C51" s="200"/>
      <c r="D51" s="322"/>
      <c r="E51" s="323">
        <f t="shared" si="7"/>
        <v>0</v>
      </c>
      <c r="F51" s="180"/>
      <c r="G51" s="448">
        <f t="shared" si="8"/>
        <v>0</v>
      </c>
      <c r="H51" s="847"/>
      <c r="I51" s="328"/>
      <c r="J51" s="200"/>
      <c r="K51" s="322"/>
      <c r="L51" s="323">
        <f t="shared" si="0"/>
        <v>0</v>
      </c>
      <c r="M51" s="180"/>
      <c r="N51" s="448">
        <f t="shared" si="9"/>
        <v>0</v>
      </c>
      <c r="O51" s="164">
        <f t="shared" si="10"/>
        <v>0</v>
      </c>
      <c r="P51" s="328"/>
      <c r="Q51" s="200"/>
      <c r="R51" s="322"/>
      <c r="S51" s="323">
        <f t="shared" si="11"/>
        <v>0</v>
      </c>
      <c r="T51" s="180"/>
      <c r="U51" s="448">
        <f t="shared" si="12"/>
        <v>0</v>
      </c>
      <c r="V51" s="164">
        <f t="shared" si="13"/>
        <v>0</v>
      </c>
      <c r="W51" s="328"/>
      <c r="X51" s="200"/>
      <c r="Y51" s="322"/>
      <c r="Z51" s="323">
        <f t="shared" si="14"/>
        <v>0</v>
      </c>
      <c r="AA51" s="180"/>
      <c r="AB51" s="448">
        <f t="shared" si="15"/>
        <v>0</v>
      </c>
      <c r="AC51" s="164">
        <f t="shared" si="16"/>
        <v>0</v>
      </c>
      <c r="AD51" s="328"/>
      <c r="AE51" s="200"/>
      <c r="AF51" s="322"/>
      <c r="AG51" s="323">
        <f t="shared" si="17"/>
        <v>0</v>
      </c>
      <c r="AH51" s="180"/>
      <c r="AI51" s="448">
        <f t="shared" si="18"/>
        <v>0</v>
      </c>
      <c r="AJ51" s="164">
        <f t="shared" si="19"/>
        <v>0</v>
      </c>
      <c r="AK51" s="328"/>
      <c r="AL51" s="200"/>
      <c r="AM51" s="322"/>
      <c r="AN51" s="323">
        <f t="shared" si="20"/>
        <v>0</v>
      </c>
      <c r="AO51" s="180"/>
      <c r="AP51" s="448">
        <f t="shared" si="21"/>
        <v>0</v>
      </c>
      <c r="AQ51" s="164">
        <f t="shared" si="22"/>
        <v>0</v>
      </c>
      <c r="AR51" s="328"/>
      <c r="AS51" s="200"/>
      <c r="AT51" s="322"/>
      <c r="AU51" s="323">
        <f t="shared" si="2"/>
        <v>0</v>
      </c>
      <c r="AV51" s="180"/>
      <c r="AW51" s="448">
        <f t="shared" si="23"/>
        <v>0</v>
      </c>
      <c r="AX51" s="164">
        <f t="shared" si="24"/>
        <v>0</v>
      </c>
      <c r="AY51" s="328"/>
      <c r="AZ51" s="200"/>
      <c r="BA51" s="322"/>
      <c r="BB51" s="323">
        <f t="shared" si="3"/>
        <v>0</v>
      </c>
      <c r="BC51" s="180"/>
      <c r="BD51" s="448">
        <f t="shared" si="25"/>
        <v>0</v>
      </c>
      <c r="BE51" s="164">
        <f t="shared" si="26"/>
        <v>0</v>
      </c>
      <c r="BF51" s="328"/>
      <c r="BG51" s="200"/>
      <c r="BH51" s="322"/>
      <c r="BI51" s="323">
        <f t="shared" si="4"/>
        <v>0</v>
      </c>
      <c r="BJ51" s="180"/>
      <c r="BK51" s="448">
        <f t="shared" si="27"/>
        <v>0</v>
      </c>
      <c r="BL51" s="164">
        <f t="shared" si="28"/>
        <v>0</v>
      </c>
      <c r="BM51" s="328"/>
      <c r="BN51" s="200"/>
      <c r="BO51" s="322"/>
      <c r="BP51" s="323">
        <f t="shared" si="5"/>
        <v>0</v>
      </c>
      <c r="BQ51" s="180"/>
      <c r="BR51" s="448">
        <f t="shared" si="29"/>
        <v>0</v>
      </c>
      <c r="BS51" s="164">
        <f t="shared" si="30"/>
        <v>0</v>
      </c>
      <c r="BT51" s="351">
        <f t="shared" si="32"/>
        <v>0</v>
      </c>
      <c r="BU51" s="163">
        <f t="shared" si="32"/>
        <v>0</v>
      </c>
      <c r="BV51" s="164">
        <f t="shared" si="31"/>
        <v>0</v>
      </c>
    </row>
    <row r="52" spans="1:74" s="165" customFormat="1" ht="20.100000000000001" customHeight="1">
      <c r="A52" s="521"/>
      <c r="B52" s="328"/>
      <c r="C52" s="200"/>
      <c r="D52" s="322"/>
      <c r="E52" s="323">
        <f t="shared" si="7"/>
        <v>0</v>
      </c>
      <c r="F52" s="180"/>
      <c r="G52" s="448">
        <f t="shared" si="8"/>
        <v>0</v>
      </c>
      <c r="H52" s="847"/>
      <c r="I52" s="328"/>
      <c r="J52" s="200"/>
      <c r="K52" s="322"/>
      <c r="L52" s="323">
        <f t="shared" si="0"/>
        <v>0</v>
      </c>
      <c r="M52" s="180"/>
      <c r="N52" s="448">
        <f t="shared" si="9"/>
        <v>0</v>
      </c>
      <c r="O52" s="164">
        <f t="shared" si="10"/>
        <v>0</v>
      </c>
      <c r="P52" s="328"/>
      <c r="Q52" s="200"/>
      <c r="R52" s="322"/>
      <c r="S52" s="323">
        <f t="shared" si="11"/>
        <v>0</v>
      </c>
      <c r="T52" s="180"/>
      <c r="U52" s="448">
        <f t="shared" si="12"/>
        <v>0</v>
      </c>
      <c r="V52" s="164">
        <f t="shared" si="13"/>
        <v>0</v>
      </c>
      <c r="W52" s="328"/>
      <c r="X52" s="200"/>
      <c r="Y52" s="322"/>
      <c r="Z52" s="323">
        <f t="shared" si="14"/>
        <v>0</v>
      </c>
      <c r="AA52" s="180"/>
      <c r="AB52" s="448">
        <f t="shared" si="15"/>
        <v>0</v>
      </c>
      <c r="AC52" s="164">
        <f t="shared" si="16"/>
        <v>0</v>
      </c>
      <c r="AD52" s="328"/>
      <c r="AE52" s="200"/>
      <c r="AF52" s="322"/>
      <c r="AG52" s="323">
        <f t="shared" si="17"/>
        <v>0</v>
      </c>
      <c r="AH52" s="180"/>
      <c r="AI52" s="448">
        <f t="shared" si="18"/>
        <v>0</v>
      </c>
      <c r="AJ52" s="164">
        <f t="shared" si="19"/>
        <v>0</v>
      </c>
      <c r="AK52" s="328"/>
      <c r="AL52" s="200"/>
      <c r="AM52" s="322"/>
      <c r="AN52" s="323">
        <f t="shared" si="20"/>
        <v>0</v>
      </c>
      <c r="AO52" s="180"/>
      <c r="AP52" s="448">
        <f t="shared" si="21"/>
        <v>0</v>
      </c>
      <c r="AQ52" s="164">
        <f t="shared" si="22"/>
        <v>0</v>
      </c>
      <c r="AR52" s="328"/>
      <c r="AS52" s="200"/>
      <c r="AT52" s="322"/>
      <c r="AU52" s="323">
        <f t="shared" si="2"/>
        <v>0</v>
      </c>
      <c r="AV52" s="180"/>
      <c r="AW52" s="448">
        <f t="shared" si="23"/>
        <v>0</v>
      </c>
      <c r="AX52" s="164">
        <f t="shared" si="24"/>
        <v>0</v>
      </c>
      <c r="AY52" s="328"/>
      <c r="AZ52" s="200"/>
      <c r="BA52" s="322"/>
      <c r="BB52" s="323">
        <f t="shared" si="3"/>
        <v>0</v>
      </c>
      <c r="BC52" s="180"/>
      <c r="BD52" s="448">
        <f t="shared" si="25"/>
        <v>0</v>
      </c>
      <c r="BE52" s="164">
        <f t="shared" si="26"/>
        <v>0</v>
      </c>
      <c r="BF52" s="328"/>
      <c r="BG52" s="200"/>
      <c r="BH52" s="322"/>
      <c r="BI52" s="323">
        <f t="shared" si="4"/>
        <v>0</v>
      </c>
      <c r="BJ52" s="180"/>
      <c r="BK52" s="448">
        <f t="shared" si="27"/>
        <v>0</v>
      </c>
      <c r="BL52" s="164">
        <f t="shared" si="28"/>
        <v>0</v>
      </c>
      <c r="BM52" s="328"/>
      <c r="BN52" s="200"/>
      <c r="BO52" s="322"/>
      <c r="BP52" s="323">
        <f t="shared" si="5"/>
        <v>0</v>
      </c>
      <c r="BQ52" s="180"/>
      <c r="BR52" s="448">
        <f t="shared" si="29"/>
        <v>0</v>
      </c>
      <c r="BS52" s="164">
        <f t="shared" si="30"/>
        <v>0</v>
      </c>
      <c r="BT52" s="351">
        <f t="shared" si="32"/>
        <v>0</v>
      </c>
      <c r="BU52" s="163">
        <f t="shared" si="32"/>
        <v>0</v>
      </c>
      <c r="BV52" s="164">
        <f t="shared" si="31"/>
        <v>0</v>
      </c>
    </row>
    <row r="53" spans="1:74" s="165" customFormat="1" ht="20.100000000000001" customHeight="1">
      <c r="A53" s="521"/>
      <c r="B53" s="328"/>
      <c r="C53" s="200"/>
      <c r="D53" s="322"/>
      <c r="E53" s="323">
        <f t="shared" si="7"/>
        <v>0</v>
      </c>
      <c r="F53" s="180"/>
      <c r="G53" s="448">
        <f t="shared" si="8"/>
        <v>0</v>
      </c>
      <c r="H53" s="847"/>
      <c r="I53" s="328"/>
      <c r="J53" s="200"/>
      <c r="K53" s="322"/>
      <c r="L53" s="323">
        <f t="shared" si="0"/>
        <v>0</v>
      </c>
      <c r="M53" s="180"/>
      <c r="N53" s="448">
        <f t="shared" si="9"/>
        <v>0</v>
      </c>
      <c r="O53" s="164">
        <f t="shared" si="10"/>
        <v>0</v>
      </c>
      <c r="P53" s="328"/>
      <c r="Q53" s="200"/>
      <c r="R53" s="322"/>
      <c r="S53" s="323">
        <f t="shared" si="11"/>
        <v>0</v>
      </c>
      <c r="T53" s="180"/>
      <c r="U53" s="448">
        <f t="shared" si="12"/>
        <v>0</v>
      </c>
      <c r="V53" s="164">
        <f t="shared" si="13"/>
        <v>0</v>
      </c>
      <c r="W53" s="328"/>
      <c r="X53" s="200"/>
      <c r="Y53" s="322"/>
      <c r="Z53" s="323">
        <f t="shared" si="14"/>
        <v>0</v>
      </c>
      <c r="AA53" s="180"/>
      <c r="AB53" s="448">
        <f t="shared" si="15"/>
        <v>0</v>
      </c>
      <c r="AC53" s="164">
        <f t="shared" si="16"/>
        <v>0</v>
      </c>
      <c r="AD53" s="328"/>
      <c r="AE53" s="200"/>
      <c r="AF53" s="322"/>
      <c r="AG53" s="323">
        <f t="shared" si="17"/>
        <v>0</v>
      </c>
      <c r="AH53" s="180"/>
      <c r="AI53" s="448">
        <f t="shared" si="18"/>
        <v>0</v>
      </c>
      <c r="AJ53" s="164">
        <f t="shared" si="19"/>
        <v>0</v>
      </c>
      <c r="AK53" s="328"/>
      <c r="AL53" s="200"/>
      <c r="AM53" s="322"/>
      <c r="AN53" s="323">
        <f t="shared" si="20"/>
        <v>0</v>
      </c>
      <c r="AO53" s="180"/>
      <c r="AP53" s="448">
        <f t="shared" si="21"/>
        <v>0</v>
      </c>
      <c r="AQ53" s="164">
        <f t="shared" si="22"/>
        <v>0</v>
      </c>
      <c r="AR53" s="328"/>
      <c r="AS53" s="200"/>
      <c r="AT53" s="322"/>
      <c r="AU53" s="323">
        <f t="shared" si="2"/>
        <v>0</v>
      </c>
      <c r="AV53" s="180"/>
      <c r="AW53" s="448">
        <f t="shared" si="23"/>
        <v>0</v>
      </c>
      <c r="AX53" s="164">
        <f t="shared" si="24"/>
        <v>0</v>
      </c>
      <c r="AY53" s="328"/>
      <c r="AZ53" s="200"/>
      <c r="BA53" s="322"/>
      <c r="BB53" s="323">
        <f t="shared" si="3"/>
        <v>0</v>
      </c>
      <c r="BC53" s="180"/>
      <c r="BD53" s="448">
        <f t="shared" si="25"/>
        <v>0</v>
      </c>
      <c r="BE53" s="164">
        <f t="shared" si="26"/>
        <v>0</v>
      </c>
      <c r="BF53" s="328"/>
      <c r="BG53" s="200"/>
      <c r="BH53" s="322"/>
      <c r="BI53" s="323">
        <f t="shared" si="4"/>
        <v>0</v>
      </c>
      <c r="BJ53" s="180"/>
      <c r="BK53" s="448">
        <f t="shared" si="27"/>
        <v>0</v>
      </c>
      <c r="BL53" s="164">
        <f t="shared" si="28"/>
        <v>0</v>
      </c>
      <c r="BM53" s="328"/>
      <c r="BN53" s="200"/>
      <c r="BO53" s="322"/>
      <c r="BP53" s="323">
        <f t="shared" si="5"/>
        <v>0</v>
      </c>
      <c r="BQ53" s="180"/>
      <c r="BR53" s="448">
        <f t="shared" si="29"/>
        <v>0</v>
      </c>
      <c r="BS53" s="164">
        <f t="shared" si="30"/>
        <v>0</v>
      </c>
      <c r="BT53" s="351">
        <f t="shared" si="32"/>
        <v>0</v>
      </c>
      <c r="BU53" s="163">
        <f t="shared" si="32"/>
        <v>0</v>
      </c>
      <c r="BV53" s="164">
        <f t="shared" si="31"/>
        <v>0</v>
      </c>
    </row>
    <row r="54" spans="1:74" s="165" customFormat="1" ht="20.100000000000001" customHeight="1">
      <c r="A54" s="521"/>
      <c r="B54" s="328"/>
      <c r="C54" s="200"/>
      <c r="D54" s="322"/>
      <c r="E54" s="323">
        <f t="shared" si="7"/>
        <v>0</v>
      </c>
      <c r="F54" s="180"/>
      <c r="G54" s="448">
        <f t="shared" si="8"/>
        <v>0</v>
      </c>
      <c r="H54" s="847"/>
      <c r="I54" s="328"/>
      <c r="J54" s="200"/>
      <c r="K54" s="322"/>
      <c r="L54" s="323">
        <f t="shared" si="0"/>
        <v>0</v>
      </c>
      <c r="M54" s="180"/>
      <c r="N54" s="448">
        <f t="shared" si="9"/>
        <v>0</v>
      </c>
      <c r="O54" s="164">
        <f t="shared" si="10"/>
        <v>0</v>
      </c>
      <c r="P54" s="328"/>
      <c r="Q54" s="200"/>
      <c r="R54" s="322"/>
      <c r="S54" s="323">
        <f t="shared" si="11"/>
        <v>0</v>
      </c>
      <c r="T54" s="180"/>
      <c r="U54" s="448">
        <f t="shared" si="12"/>
        <v>0</v>
      </c>
      <c r="V54" s="164">
        <f t="shared" si="13"/>
        <v>0</v>
      </c>
      <c r="W54" s="328"/>
      <c r="X54" s="200"/>
      <c r="Y54" s="322"/>
      <c r="Z54" s="323">
        <f t="shared" si="14"/>
        <v>0</v>
      </c>
      <c r="AA54" s="180"/>
      <c r="AB54" s="448">
        <f t="shared" si="15"/>
        <v>0</v>
      </c>
      <c r="AC54" s="164">
        <f t="shared" si="16"/>
        <v>0</v>
      </c>
      <c r="AD54" s="328"/>
      <c r="AE54" s="200"/>
      <c r="AF54" s="322"/>
      <c r="AG54" s="323">
        <f t="shared" si="17"/>
        <v>0</v>
      </c>
      <c r="AH54" s="180"/>
      <c r="AI54" s="448">
        <f t="shared" si="18"/>
        <v>0</v>
      </c>
      <c r="AJ54" s="164">
        <f t="shared" si="19"/>
        <v>0</v>
      </c>
      <c r="AK54" s="328"/>
      <c r="AL54" s="200"/>
      <c r="AM54" s="322"/>
      <c r="AN54" s="323">
        <f t="shared" si="20"/>
        <v>0</v>
      </c>
      <c r="AO54" s="180"/>
      <c r="AP54" s="448">
        <f t="shared" si="21"/>
        <v>0</v>
      </c>
      <c r="AQ54" s="164">
        <f t="shared" si="22"/>
        <v>0</v>
      </c>
      <c r="AR54" s="328"/>
      <c r="AS54" s="200"/>
      <c r="AT54" s="322"/>
      <c r="AU54" s="323">
        <f t="shared" si="2"/>
        <v>0</v>
      </c>
      <c r="AV54" s="180"/>
      <c r="AW54" s="448">
        <f t="shared" si="23"/>
        <v>0</v>
      </c>
      <c r="AX54" s="164">
        <f t="shared" si="24"/>
        <v>0</v>
      </c>
      <c r="AY54" s="328"/>
      <c r="AZ54" s="200"/>
      <c r="BA54" s="322"/>
      <c r="BB54" s="323">
        <f t="shared" si="3"/>
        <v>0</v>
      </c>
      <c r="BC54" s="180"/>
      <c r="BD54" s="448">
        <f t="shared" si="25"/>
        <v>0</v>
      </c>
      <c r="BE54" s="164">
        <f t="shared" si="26"/>
        <v>0</v>
      </c>
      <c r="BF54" s="328"/>
      <c r="BG54" s="200"/>
      <c r="BH54" s="322"/>
      <c r="BI54" s="323">
        <f t="shared" si="4"/>
        <v>0</v>
      </c>
      <c r="BJ54" s="180"/>
      <c r="BK54" s="448">
        <f t="shared" si="27"/>
        <v>0</v>
      </c>
      <c r="BL54" s="164">
        <f t="shared" si="28"/>
        <v>0</v>
      </c>
      <c r="BM54" s="328"/>
      <c r="BN54" s="200"/>
      <c r="BO54" s="322"/>
      <c r="BP54" s="323">
        <f t="shared" si="5"/>
        <v>0</v>
      </c>
      <c r="BQ54" s="180"/>
      <c r="BR54" s="448">
        <f t="shared" si="29"/>
        <v>0</v>
      </c>
      <c r="BS54" s="164">
        <f t="shared" si="30"/>
        <v>0</v>
      </c>
      <c r="BT54" s="351">
        <f t="shared" si="32"/>
        <v>0</v>
      </c>
      <c r="BU54" s="163">
        <f t="shared" si="32"/>
        <v>0</v>
      </c>
      <c r="BV54" s="164">
        <f t="shared" si="31"/>
        <v>0</v>
      </c>
    </row>
    <row r="55" spans="1:74" s="165" customFormat="1" ht="20.100000000000001" customHeight="1">
      <c r="A55" s="335"/>
      <c r="B55" s="1175" t="s">
        <v>203</v>
      </c>
      <c r="C55" s="1176"/>
      <c r="D55" s="1176"/>
      <c r="E55" s="1177"/>
      <c r="F55" s="163">
        <f>SUM(F12:F54)</f>
        <v>0</v>
      </c>
      <c r="G55" s="389">
        <f t="shared" ref="G55:H55" si="33">SUM(G12:G54)</f>
        <v>0</v>
      </c>
      <c r="H55" s="187">
        <f t="shared" si="33"/>
        <v>0</v>
      </c>
      <c r="I55" s="1175" t="s">
        <v>203</v>
      </c>
      <c r="J55" s="1176"/>
      <c r="K55" s="1176"/>
      <c r="L55" s="1177"/>
      <c r="M55" s="163">
        <f>SUM(M12:M54)</f>
        <v>0</v>
      </c>
      <c r="N55" s="389">
        <f t="shared" ref="N55" si="34">SUM(N12:N54)</f>
        <v>0</v>
      </c>
      <c r="O55" s="187">
        <f>SUM(O12:O54)</f>
        <v>0</v>
      </c>
      <c r="P55" s="1175" t="s">
        <v>203</v>
      </c>
      <c r="Q55" s="1176"/>
      <c r="R55" s="1176"/>
      <c r="S55" s="1177"/>
      <c r="T55" s="163">
        <f>SUM(T12:T54)</f>
        <v>0</v>
      </c>
      <c r="U55" s="389">
        <f t="shared" ref="U55" si="35">SUM(U12:U54)</f>
        <v>0</v>
      </c>
      <c r="V55" s="187">
        <f>SUM(V12:V54)</f>
        <v>0</v>
      </c>
      <c r="W55" s="1175" t="s">
        <v>203</v>
      </c>
      <c r="X55" s="1176"/>
      <c r="Y55" s="1176"/>
      <c r="Z55" s="1177"/>
      <c r="AA55" s="163">
        <f>SUM(AA12:AA54)</f>
        <v>0</v>
      </c>
      <c r="AB55" s="389">
        <f>SUM(AB12:AB54)</f>
        <v>0</v>
      </c>
      <c r="AC55" s="187">
        <f t="shared" ref="AC55" si="36">SUM(AC12:AC54)</f>
        <v>0</v>
      </c>
      <c r="AD55" s="1175" t="s">
        <v>203</v>
      </c>
      <c r="AE55" s="1176"/>
      <c r="AF55" s="1176"/>
      <c r="AG55" s="1177"/>
      <c r="AH55" s="163">
        <f>SUM(AH12:AH54)</f>
        <v>0</v>
      </c>
      <c r="AI55" s="389">
        <f t="shared" ref="AI55:AJ55" si="37">SUM(AI12:AI54)</f>
        <v>0</v>
      </c>
      <c r="AJ55" s="187">
        <f t="shared" si="37"/>
        <v>0</v>
      </c>
      <c r="AK55" s="1175" t="s">
        <v>203</v>
      </c>
      <c r="AL55" s="1176"/>
      <c r="AM55" s="1176"/>
      <c r="AN55" s="1177"/>
      <c r="AO55" s="163">
        <f>SUM(AO12:AO54)</f>
        <v>0</v>
      </c>
      <c r="AP55" s="389">
        <f t="shared" ref="AP55:AQ55" si="38">SUM(AP12:AP54)</f>
        <v>0</v>
      </c>
      <c r="AQ55" s="187">
        <f t="shared" si="38"/>
        <v>0</v>
      </c>
      <c r="AR55" s="1175" t="s">
        <v>203</v>
      </c>
      <c r="AS55" s="1176"/>
      <c r="AT55" s="1176"/>
      <c r="AU55" s="1177"/>
      <c r="AV55" s="163">
        <f>SUM(AV12:AV54)</f>
        <v>0</v>
      </c>
      <c r="AW55" s="389">
        <f t="shared" ref="AW55:AX55" si="39">SUM(AW12:AW54)</f>
        <v>0</v>
      </c>
      <c r="AX55" s="187">
        <f t="shared" si="39"/>
        <v>0</v>
      </c>
      <c r="AY55" s="1175" t="s">
        <v>203</v>
      </c>
      <c r="AZ55" s="1176"/>
      <c r="BA55" s="1176"/>
      <c r="BB55" s="1177"/>
      <c r="BC55" s="163">
        <f>SUM(BC12:BC54)</f>
        <v>0</v>
      </c>
      <c r="BD55" s="389">
        <f t="shared" ref="BD55:BE55" si="40">SUM(BD12:BD54)</f>
        <v>0</v>
      </c>
      <c r="BE55" s="187">
        <f t="shared" si="40"/>
        <v>0</v>
      </c>
      <c r="BF55" s="1175" t="s">
        <v>203</v>
      </c>
      <c r="BG55" s="1176"/>
      <c r="BH55" s="1176"/>
      <c r="BI55" s="1177"/>
      <c r="BJ55" s="163">
        <f>SUM(BJ12:BJ54)</f>
        <v>0</v>
      </c>
      <c r="BK55" s="389">
        <f t="shared" ref="BK55:BL55" si="41">SUM(BK12:BK54)</f>
        <v>0</v>
      </c>
      <c r="BL55" s="187">
        <f t="shared" si="41"/>
        <v>0</v>
      </c>
      <c r="BM55" s="1175" t="s">
        <v>203</v>
      </c>
      <c r="BN55" s="1176"/>
      <c r="BO55" s="1176"/>
      <c r="BP55" s="1177"/>
      <c r="BQ55" s="163">
        <f>SUM(BQ12:BQ54)</f>
        <v>0</v>
      </c>
      <c r="BR55" s="389">
        <f t="shared" ref="BR55:BV55" si="42">SUM(BR12:BR54)</f>
        <v>0</v>
      </c>
      <c r="BS55" s="187">
        <f t="shared" si="42"/>
        <v>0</v>
      </c>
      <c r="BT55" s="188">
        <f>SUM(BT12:BT54)</f>
        <v>0</v>
      </c>
      <c r="BU55" s="163">
        <f t="shared" si="42"/>
        <v>0</v>
      </c>
      <c r="BV55" s="187">
        <f t="shared" si="42"/>
        <v>0</v>
      </c>
    </row>
    <row r="56" spans="1:74" ht="20.100000000000001" customHeight="1">
      <c r="A56" s="336"/>
      <c r="B56" s="1136" t="s">
        <v>204</v>
      </c>
      <c r="C56" s="1137"/>
      <c r="D56" s="1138"/>
      <c r="E56" s="185">
        <f>SUM(E12:E54)</f>
        <v>0</v>
      </c>
      <c r="F56" s="167"/>
      <c r="G56" s="390"/>
      <c r="H56" s="186"/>
      <c r="I56" s="1136" t="s">
        <v>204</v>
      </c>
      <c r="J56" s="1137"/>
      <c r="K56" s="1138"/>
      <c r="L56" s="185">
        <f>SUM(L12:L54)</f>
        <v>0</v>
      </c>
      <c r="M56" s="167"/>
      <c r="N56" s="390"/>
      <c r="O56" s="186"/>
      <c r="P56" s="1136" t="s">
        <v>204</v>
      </c>
      <c r="Q56" s="1137"/>
      <c r="R56" s="1138"/>
      <c r="S56" s="185">
        <f>SUM(S12:S54)</f>
        <v>0</v>
      </c>
      <c r="T56" s="167"/>
      <c r="U56" s="390"/>
      <c r="V56" s="186"/>
      <c r="W56" s="1136" t="s">
        <v>204</v>
      </c>
      <c r="X56" s="1137"/>
      <c r="Y56" s="1138"/>
      <c r="Z56" s="185">
        <f>SUM(Z12:Z54)</f>
        <v>0</v>
      </c>
      <c r="AA56" s="167"/>
      <c r="AB56" s="390"/>
      <c r="AC56" s="186"/>
      <c r="AD56" s="1136" t="s">
        <v>204</v>
      </c>
      <c r="AE56" s="1137"/>
      <c r="AF56" s="1138"/>
      <c r="AG56" s="185">
        <f>SUM(AG12:AG54)</f>
        <v>0</v>
      </c>
      <c r="AH56" s="167"/>
      <c r="AI56" s="390"/>
      <c r="AJ56" s="186"/>
      <c r="AK56" s="1136" t="s">
        <v>204</v>
      </c>
      <c r="AL56" s="1137"/>
      <c r="AM56" s="1138"/>
      <c r="AN56" s="185">
        <f>SUM(AN12:AN54)</f>
        <v>0</v>
      </c>
      <c r="AO56" s="167"/>
      <c r="AP56" s="390"/>
      <c r="AQ56" s="186"/>
      <c r="AR56" s="1136" t="s">
        <v>204</v>
      </c>
      <c r="AS56" s="1137"/>
      <c r="AT56" s="1138"/>
      <c r="AU56" s="185">
        <f>SUM(AU12:AU54)</f>
        <v>0</v>
      </c>
      <c r="AV56" s="167"/>
      <c r="AW56" s="390"/>
      <c r="AX56" s="186"/>
      <c r="AY56" s="1136" t="s">
        <v>204</v>
      </c>
      <c r="AZ56" s="1137"/>
      <c r="BA56" s="1138"/>
      <c r="BB56" s="185">
        <f>SUM(BB12:BB54)</f>
        <v>0</v>
      </c>
      <c r="BC56" s="167"/>
      <c r="BD56" s="390"/>
      <c r="BE56" s="186"/>
      <c r="BF56" s="1136" t="s">
        <v>204</v>
      </c>
      <c r="BG56" s="1137"/>
      <c r="BH56" s="1138"/>
      <c r="BI56" s="185">
        <f>SUM(BI12:BI54)</f>
        <v>0</v>
      </c>
      <c r="BJ56" s="167"/>
      <c r="BK56" s="390"/>
      <c r="BL56" s="186"/>
      <c r="BM56" s="1136" t="s">
        <v>204</v>
      </c>
      <c r="BN56" s="1137"/>
      <c r="BO56" s="1138"/>
      <c r="BP56" s="185">
        <f>SUM(BP12:BP54)</f>
        <v>0</v>
      </c>
      <c r="BQ56" s="167"/>
      <c r="BR56" s="390"/>
      <c r="BS56" s="186"/>
      <c r="BT56" s="189"/>
      <c r="BU56" s="169"/>
      <c r="BV56" s="186"/>
    </row>
    <row r="57" spans="1:74" ht="20.100000000000001" customHeight="1">
      <c r="A57" s="329"/>
      <c r="B57" s="329"/>
      <c r="C57" s="324"/>
      <c r="D57" s="324"/>
      <c r="E57" s="895" t="s">
        <v>205</v>
      </c>
      <c r="F57" s="199"/>
      <c r="G57" s="490">
        <f>H57-F57</f>
        <v>0</v>
      </c>
      <c r="H57" s="330">
        <f>F57</f>
        <v>0</v>
      </c>
      <c r="I57" s="329"/>
      <c r="J57" s="324"/>
      <c r="K57" s="324"/>
      <c r="L57" s="895" t="s">
        <v>205</v>
      </c>
      <c r="M57" s="199"/>
      <c r="N57" s="490">
        <f>O57-M57</f>
        <v>0</v>
      </c>
      <c r="O57" s="330">
        <f>F57</f>
        <v>0</v>
      </c>
      <c r="P57" s="329"/>
      <c r="Q57" s="324"/>
      <c r="R57" s="324"/>
      <c r="S57" s="895" t="s">
        <v>205</v>
      </c>
      <c r="T57" s="199"/>
      <c r="U57" s="490">
        <f>V57-T57</f>
        <v>0</v>
      </c>
      <c r="V57" s="330">
        <f>F57</f>
        <v>0</v>
      </c>
      <c r="W57" s="329"/>
      <c r="X57" s="324"/>
      <c r="Y57" s="324"/>
      <c r="Z57" s="895" t="s">
        <v>205</v>
      </c>
      <c r="AA57" s="199"/>
      <c r="AB57" s="490">
        <f>AC57-AA57</f>
        <v>0</v>
      </c>
      <c r="AC57" s="330">
        <f>F57</f>
        <v>0</v>
      </c>
      <c r="AD57" s="329"/>
      <c r="AE57" s="324"/>
      <c r="AF57" s="324"/>
      <c r="AG57" s="895" t="s">
        <v>205</v>
      </c>
      <c r="AH57" s="199"/>
      <c r="AI57" s="490">
        <f>AJ57-AH57</f>
        <v>0</v>
      </c>
      <c r="AJ57" s="330">
        <f>F57</f>
        <v>0</v>
      </c>
      <c r="AK57" s="329"/>
      <c r="AL57" s="324"/>
      <c r="AM57" s="324"/>
      <c r="AN57" s="895" t="s">
        <v>205</v>
      </c>
      <c r="AO57" s="199"/>
      <c r="AP57" s="490">
        <f>AQ57-AO57</f>
        <v>0</v>
      </c>
      <c r="AQ57" s="330">
        <f>F57</f>
        <v>0</v>
      </c>
      <c r="AR57" s="329"/>
      <c r="AS57" s="324"/>
      <c r="AT57" s="324"/>
      <c r="AU57" s="895" t="s">
        <v>205</v>
      </c>
      <c r="AV57" s="199"/>
      <c r="AW57" s="490">
        <f>AX57-AV57</f>
        <v>0</v>
      </c>
      <c r="AX57" s="330">
        <f>F57</f>
        <v>0</v>
      </c>
      <c r="AY57" s="329"/>
      <c r="AZ57" s="324"/>
      <c r="BA57" s="324"/>
      <c r="BB57" s="895" t="s">
        <v>205</v>
      </c>
      <c r="BC57" s="199"/>
      <c r="BD57" s="490">
        <f>BE57-BC57</f>
        <v>0</v>
      </c>
      <c r="BE57" s="330">
        <f>F57</f>
        <v>0</v>
      </c>
      <c r="BF57" s="329"/>
      <c r="BG57" s="324"/>
      <c r="BH57" s="324"/>
      <c r="BI57" s="895" t="s">
        <v>205</v>
      </c>
      <c r="BJ57" s="199"/>
      <c r="BK57" s="490">
        <f>BL57-BJ57</f>
        <v>0</v>
      </c>
      <c r="BL57" s="330">
        <f>F57</f>
        <v>0</v>
      </c>
      <c r="BM57" s="329"/>
      <c r="BN57" s="324"/>
      <c r="BO57" s="324"/>
      <c r="BP57" s="895" t="s">
        <v>205</v>
      </c>
      <c r="BQ57" s="199"/>
      <c r="BR57" s="490">
        <f>BS57-BQ57</f>
        <v>0</v>
      </c>
      <c r="BS57" s="330">
        <f>F57</f>
        <v>0</v>
      </c>
      <c r="BT57" s="371"/>
      <c r="BU57" s="169"/>
      <c r="BV57" s="168"/>
    </row>
    <row r="58" spans="1:74" ht="20.100000000000001" customHeight="1">
      <c r="A58" s="337"/>
      <c r="B58" s="331"/>
      <c r="D58" s="190"/>
      <c r="E58" s="894" t="s">
        <v>206</v>
      </c>
      <c r="F58" s="191">
        <f>F55*F57</f>
        <v>0</v>
      </c>
      <c r="G58" s="391">
        <f>H58-F58</f>
        <v>0</v>
      </c>
      <c r="H58" s="192">
        <f>H55*H57</f>
        <v>0</v>
      </c>
      <c r="I58" s="331"/>
      <c r="J58" s="162"/>
      <c r="K58" s="190"/>
      <c r="L58" s="894" t="s">
        <v>206</v>
      </c>
      <c r="M58" s="191">
        <f>M55*M57</f>
        <v>0</v>
      </c>
      <c r="N58" s="391">
        <f>O58-M58</f>
        <v>0</v>
      </c>
      <c r="O58" s="192">
        <f>O55*O57</f>
        <v>0</v>
      </c>
      <c r="P58" s="331"/>
      <c r="Q58" s="162"/>
      <c r="R58" s="190"/>
      <c r="S58" s="894" t="s">
        <v>206</v>
      </c>
      <c r="T58" s="191">
        <f>T55*T57</f>
        <v>0</v>
      </c>
      <c r="U58" s="391">
        <f>V58-T58</f>
        <v>0</v>
      </c>
      <c r="V58" s="192">
        <f>V55*V57</f>
        <v>0</v>
      </c>
      <c r="W58" s="331"/>
      <c r="X58" s="162"/>
      <c r="Y58" s="190"/>
      <c r="Z58" s="894" t="s">
        <v>206</v>
      </c>
      <c r="AA58" s="191">
        <f>AA55*AA57</f>
        <v>0</v>
      </c>
      <c r="AB58" s="391">
        <f>AC58-AA58</f>
        <v>0</v>
      </c>
      <c r="AC58" s="192">
        <f>AC55*AC57</f>
        <v>0</v>
      </c>
      <c r="AD58" s="331"/>
      <c r="AE58" s="162"/>
      <c r="AF58" s="190"/>
      <c r="AG58" s="894" t="s">
        <v>206</v>
      </c>
      <c r="AH58" s="191">
        <f>AH55*AH57</f>
        <v>0</v>
      </c>
      <c r="AI58" s="391">
        <f>AJ58-AH58</f>
        <v>0</v>
      </c>
      <c r="AJ58" s="192">
        <f>AJ55*AJ57</f>
        <v>0</v>
      </c>
      <c r="AK58" s="331"/>
      <c r="AL58" s="162"/>
      <c r="AM58" s="190"/>
      <c r="AN58" s="894" t="s">
        <v>206</v>
      </c>
      <c r="AO58" s="191">
        <f>AO55*AO57</f>
        <v>0</v>
      </c>
      <c r="AP58" s="391">
        <f>AQ58-AO58</f>
        <v>0</v>
      </c>
      <c r="AQ58" s="192">
        <f>AQ55*AQ57</f>
        <v>0</v>
      </c>
      <c r="AR58" s="331"/>
      <c r="AS58" s="162"/>
      <c r="AT58" s="190"/>
      <c r="AU58" s="894" t="s">
        <v>206</v>
      </c>
      <c r="AV58" s="191">
        <f>AV55*AV57</f>
        <v>0</v>
      </c>
      <c r="AW58" s="391">
        <f>AX58-AV58</f>
        <v>0</v>
      </c>
      <c r="AX58" s="192">
        <f>AX55*AX57</f>
        <v>0</v>
      </c>
      <c r="AY58" s="331"/>
      <c r="AZ58" s="162"/>
      <c r="BA58" s="190"/>
      <c r="BB58" s="894" t="s">
        <v>206</v>
      </c>
      <c r="BC58" s="191">
        <f>BC55*BC57</f>
        <v>0</v>
      </c>
      <c r="BD58" s="391">
        <f>BE58-BC58</f>
        <v>0</v>
      </c>
      <c r="BE58" s="192">
        <f>BE55*BE57</f>
        <v>0</v>
      </c>
      <c r="BF58" s="331"/>
      <c r="BG58" s="162"/>
      <c r="BH58" s="190"/>
      <c r="BI58" s="894" t="s">
        <v>206</v>
      </c>
      <c r="BJ58" s="191">
        <f>BJ55*BJ57</f>
        <v>0</v>
      </c>
      <c r="BK58" s="391">
        <f>BL58-BJ58</f>
        <v>0</v>
      </c>
      <c r="BL58" s="192">
        <f>BL55*BL57</f>
        <v>0</v>
      </c>
      <c r="BM58" s="331"/>
      <c r="BN58" s="162"/>
      <c r="BO58" s="190"/>
      <c r="BP58" s="894" t="s">
        <v>206</v>
      </c>
      <c r="BQ58" s="191">
        <f>BQ55*BQ57</f>
        <v>0</v>
      </c>
      <c r="BR58" s="391">
        <f>BS58-BQ58</f>
        <v>0</v>
      </c>
      <c r="BS58" s="192">
        <f>BS55*BS57</f>
        <v>0</v>
      </c>
      <c r="BT58" s="193">
        <f t="shared" ref="BT58:BV59" si="43">SUM(F58,M58,T58,AA58,AH58,AO58,AV58,BC58,BJ58,BQ58)</f>
        <v>0</v>
      </c>
      <c r="BU58" s="183">
        <f t="shared" si="43"/>
        <v>0</v>
      </c>
      <c r="BV58" s="194">
        <f t="shared" si="43"/>
        <v>0</v>
      </c>
    </row>
    <row r="59" spans="1:74" ht="15.95" thickBot="1">
      <c r="A59" s="338"/>
      <c r="B59" s="332"/>
      <c r="C59" s="333"/>
      <c r="D59" s="333"/>
      <c r="E59" s="334" t="s">
        <v>207</v>
      </c>
      <c r="F59" s="195">
        <f>F55+F58</f>
        <v>0</v>
      </c>
      <c r="G59" s="392">
        <f>G55+G58</f>
        <v>0</v>
      </c>
      <c r="H59" s="196">
        <f>H55+H58</f>
        <v>0</v>
      </c>
      <c r="I59" s="332"/>
      <c r="J59" s="333"/>
      <c r="K59" s="333"/>
      <c r="L59" s="334" t="s">
        <v>207</v>
      </c>
      <c r="M59" s="195">
        <f>M55+M58</f>
        <v>0</v>
      </c>
      <c r="N59" s="392">
        <f>N55+N58</f>
        <v>0</v>
      </c>
      <c r="O59" s="196">
        <f>O55+O58</f>
        <v>0</v>
      </c>
      <c r="P59" s="332"/>
      <c r="Q59" s="333"/>
      <c r="R59" s="333"/>
      <c r="S59" s="334" t="s">
        <v>207</v>
      </c>
      <c r="T59" s="195">
        <f>T55+T58</f>
        <v>0</v>
      </c>
      <c r="U59" s="392">
        <f>U55+U58</f>
        <v>0</v>
      </c>
      <c r="V59" s="196">
        <f>V55+V58</f>
        <v>0</v>
      </c>
      <c r="W59" s="332"/>
      <c r="X59" s="333"/>
      <c r="Y59" s="333"/>
      <c r="Z59" s="334" t="s">
        <v>207</v>
      </c>
      <c r="AA59" s="195">
        <f>AA55+AA58</f>
        <v>0</v>
      </c>
      <c r="AB59" s="392">
        <f>AB55+AB58</f>
        <v>0</v>
      </c>
      <c r="AC59" s="196">
        <f>AC55+AC58</f>
        <v>0</v>
      </c>
      <c r="AD59" s="332"/>
      <c r="AE59" s="333"/>
      <c r="AF59" s="333"/>
      <c r="AG59" s="334" t="s">
        <v>207</v>
      </c>
      <c r="AH59" s="195">
        <f>AH55+AH58</f>
        <v>0</v>
      </c>
      <c r="AI59" s="392">
        <f>AI55+AI58</f>
        <v>0</v>
      </c>
      <c r="AJ59" s="196">
        <f>AJ55+AJ58</f>
        <v>0</v>
      </c>
      <c r="AK59" s="332"/>
      <c r="AL59" s="333"/>
      <c r="AM59" s="333"/>
      <c r="AN59" s="334" t="s">
        <v>207</v>
      </c>
      <c r="AO59" s="195">
        <f>AO55+AO58</f>
        <v>0</v>
      </c>
      <c r="AP59" s="392">
        <f>AP55+AP58</f>
        <v>0</v>
      </c>
      <c r="AQ59" s="196">
        <f>AQ55+AQ58</f>
        <v>0</v>
      </c>
      <c r="AR59" s="332"/>
      <c r="AS59" s="333"/>
      <c r="AT59" s="333"/>
      <c r="AU59" s="334" t="s">
        <v>207</v>
      </c>
      <c r="AV59" s="195">
        <f>AV55+AV58</f>
        <v>0</v>
      </c>
      <c r="AW59" s="392">
        <f>AW55+AW58</f>
        <v>0</v>
      </c>
      <c r="AX59" s="196">
        <f>AX55+AX58</f>
        <v>0</v>
      </c>
      <c r="AY59" s="332"/>
      <c r="AZ59" s="333"/>
      <c r="BA59" s="333"/>
      <c r="BB59" s="334" t="s">
        <v>207</v>
      </c>
      <c r="BC59" s="195">
        <f>BC55+BC58</f>
        <v>0</v>
      </c>
      <c r="BD59" s="392">
        <f>BD55+BD58</f>
        <v>0</v>
      </c>
      <c r="BE59" s="196">
        <f>BE55+BE58</f>
        <v>0</v>
      </c>
      <c r="BF59" s="332"/>
      <c r="BG59" s="333"/>
      <c r="BH59" s="333"/>
      <c r="BI59" s="334" t="s">
        <v>207</v>
      </c>
      <c r="BJ59" s="195">
        <f>BJ55+BJ58</f>
        <v>0</v>
      </c>
      <c r="BK59" s="392">
        <f>BK55+BK58</f>
        <v>0</v>
      </c>
      <c r="BL59" s="196">
        <f>BL55+BL58</f>
        <v>0</v>
      </c>
      <c r="BM59" s="332"/>
      <c r="BN59" s="333"/>
      <c r="BO59" s="333"/>
      <c r="BP59" s="334" t="s">
        <v>207</v>
      </c>
      <c r="BQ59" s="195">
        <f>BQ55+BQ58</f>
        <v>0</v>
      </c>
      <c r="BR59" s="392">
        <f>BR55+BR58</f>
        <v>0</v>
      </c>
      <c r="BS59" s="196">
        <f>BS55+BS58</f>
        <v>0</v>
      </c>
      <c r="BT59" s="197">
        <f t="shared" si="43"/>
        <v>0</v>
      </c>
      <c r="BU59" s="184">
        <f t="shared" si="43"/>
        <v>0</v>
      </c>
      <c r="BV59" s="198">
        <f t="shared" si="43"/>
        <v>0</v>
      </c>
    </row>
    <row r="60" spans="1:74">
      <c r="A60" s="365"/>
      <c r="B60" s="366"/>
      <c r="C60" s="367"/>
      <c r="D60" s="367"/>
      <c r="E60" s="367"/>
      <c r="F60" s="368"/>
      <c r="G60" s="393"/>
      <c r="H60" s="368"/>
      <c r="I60" s="368"/>
      <c r="J60" s="368"/>
      <c r="K60" s="368"/>
      <c r="L60" s="368"/>
      <c r="M60" s="368"/>
      <c r="N60" s="393"/>
      <c r="O60" s="368"/>
      <c r="P60" s="368"/>
      <c r="Q60" s="368"/>
      <c r="R60" s="368"/>
      <c r="S60" s="368"/>
      <c r="T60" s="368"/>
      <c r="U60" s="393"/>
      <c r="V60" s="368"/>
      <c r="W60" s="368"/>
      <c r="X60" s="368"/>
      <c r="Y60" s="368"/>
      <c r="Z60" s="368"/>
      <c r="AA60" s="368"/>
      <c r="AB60" s="393"/>
      <c r="AC60" s="368"/>
      <c r="AD60" s="368"/>
      <c r="AE60" s="368"/>
      <c r="AF60" s="368"/>
      <c r="AG60" s="368"/>
      <c r="AH60" s="368"/>
      <c r="AI60" s="393"/>
      <c r="AJ60" s="368"/>
      <c r="AK60" s="368"/>
      <c r="AL60" s="368"/>
      <c r="AM60" s="368"/>
      <c r="AN60" s="368"/>
      <c r="AO60" s="368"/>
      <c r="AP60" s="393"/>
      <c r="AQ60" s="368"/>
      <c r="AR60" s="368"/>
      <c r="AS60" s="368"/>
      <c r="AT60" s="368"/>
      <c r="AU60" s="368"/>
      <c r="AV60" s="368"/>
      <c r="AW60" s="393"/>
      <c r="AX60" s="368"/>
      <c r="AY60" s="368"/>
      <c r="AZ60" s="368"/>
      <c r="BA60" s="368"/>
      <c r="BB60" s="368"/>
      <c r="BC60" s="368"/>
      <c r="BD60" s="393"/>
      <c r="BE60" s="368"/>
      <c r="BF60" s="368"/>
      <c r="BG60" s="368"/>
      <c r="BH60" s="368"/>
      <c r="BI60" s="368"/>
      <c r="BJ60" s="368"/>
      <c r="BK60" s="393"/>
      <c r="BL60" s="368"/>
      <c r="BM60" s="368"/>
      <c r="BN60" s="368"/>
      <c r="BO60" s="368"/>
      <c r="BP60" s="368"/>
      <c r="BQ60" s="368"/>
      <c r="BR60" s="393"/>
      <c r="BS60" s="368"/>
      <c r="BT60" s="369"/>
      <c r="BU60" s="369"/>
      <c r="BV60" s="370"/>
    </row>
    <row r="61" spans="1:74">
      <c r="A61" s="532"/>
      <c r="BV61" s="175"/>
    </row>
    <row r="62" spans="1:74" ht="20.100000000000001" customHeight="1">
      <c r="A62" s="170"/>
      <c r="B62" s="170"/>
      <c r="C62" s="170"/>
      <c r="D62" s="170"/>
      <c r="E62" s="170"/>
      <c r="F62" s="170"/>
      <c r="H62" s="170"/>
      <c r="I62" s="170"/>
      <c r="J62" s="170"/>
      <c r="K62" s="170"/>
      <c r="L62" s="170"/>
      <c r="M62" s="170"/>
      <c r="O62" s="170"/>
      <c r="P62" s="170"/>
      <c r="Q62" s="170"/>
      <c r="R62" s="170"/>
      <c r="S62" s="170"/>
      <c r="T62" s="170"/>
      <c r="V62" s="170"/>
      <c r="W62" s="170"/>
      <c r="X62" s="170"/>
      <c r="Y62" s="170"/>
      <c r="Z62" s="170"/>
      <c r="AA62" s="170"/>
      <c r="AC62" s="170"/>
      <c r="AD62" s="170"/>
      <c r="AE62" s="170"/>
      <c r="AF62" s="170"/>
      <c r="AG62" s="170"/>
      <c r="AH62" s="170"/>
      <c r="AJ62" s="170"/>
      <c r="AK62" s="170"/>
      <c r="AL62" s="170"/>
      <c r="AM62" s="170"/>
      <c r="AN62" s="170"/>
      <c r="AO62" s="170"/>
      <c r="AQ62" s="170"/>
      <c r="AR62" s="170"/>
      <c r="AS62" s="170"/>
      <c r="AT62" s="170"/>
      <c r="AU62" s="170"/>
      <c r="AV62" s="170"/>
      <c r="AX62" s="170"/>
      <c r="AY62" s="170"/>
      <c r="AZ62" s="170"/>
      <c r="BA62" s="170"/>
      <c r="BB62" s="170"/>
      <c r="BC62" s="170"/>
      <c r="BE62" s="170"/>
      <c r="BF62" s="170"/>
      <c r="BG62" s="170"/>
      <c r="BH62" s="170"/>
      <c r="BI62" s="170"/>
      <c r="BJ62" s="170"/>
      <c r="BL62" s="170"/>
      <c r="BM62" s="170"/>
      <c r="BN62" s="170"/>
      <c r="BO62" s="170"/>
      <c r="BP62" s="170"/>
      <c r="BQ62" s="170"/>
      <c r="BS62" s="170"/>
      <c r="BT62" s="171"/>
      <c r="BU62" s="171"/>
      <c r="BV62" s="179"/>
    </row>
    <row r="71" spans="1:74">
      <c r="A71" s="445" t="s">
        <v>123</v>
      </c>
      <c r="B71" s="450">
        <f>'Summary (8)'!$E73</f>
        <v>1</v>
      </c>
      <c r="C71" s="451">
        <f>'Summary (8)'!$E73</f>
        <v>1</v>
      </c>
      <c r="D71" s="451">
        <f>'Summary (8)'!$E73</f>
        <v>1</v>
      </c>
      <c r="E71" s="451">
        <f>'Summary (8)'!$E73</f>
        <v>1</v>
      </c>
      <c r="F71" s="451">
        <f>'Summary (8)'!$E73</f>
        <v>1</v>
      </c>
      <c r="G71" s="452">
        <f>'Summary (8)'!$E73</f>
        <v>1</v>
      </c>
      <c r="H71" s="453">
        <f>'Summary (8)'!$E73</f>
        <v>1</v>
      </c>
      <c r="I71" s="450">
        <f>'Summary (8)'!$H73</f>
        <v>2</v>
      </c>
      <c r="J71" s="451">
        <f>'Summary (8)'!$H73</f>
        <v>2</v>
      </c>
      <c r="K71" s="451">
        <f>'Summary (8)'!$H73</f>
        <v>2</v>
      </c>
      <c r="L71" s="451">
        <f>'Summary (8)'!$H73</f>
        <v>2</v>
      </c>
      <c r="M71" s="451">
        <f>'Summary (8)'!$H73</f>
        <v>2</v>
      </c>
      <c r="N71" s="452">
        <f>'Summary (8)'!$H73</f>
        <v>2</v>
      </c>
      <c r="O71" s="453">
        <f>'Summary (8)'!$H73</f>
        <v>2</v>
      </c>
      <c r="P71" s="450">
        <f>'Summary (8)'!$K73</f>
        <v>3</v>
      </c>
      <c r="Q71" s="451">
        <f>'Summary (8)'!$K73</f>
        <v>3</v>
      </c>
      <c r="R71" s="451">
        <f>'Summary (8)'!$K73</f>
        <v>3</v>
      </c>
      <c r="S71" s="451">
        <f>'Summary (8)'!$K73</f>
        <v>3</v>
      </c>
      <c r="T71" s="451">
        <f>'Summary (8)'!$K73</f>
        <v>3</v>
      </c>
      <c r="U71" s="452">
        <f>'Summary (8)'!$K73</f>
        <v>3</v>
      </c>
      <c r="V71" s="453">
        <f>'Summary (8)'!$K73</f>
        <v>3</v>
      </c>
      <c r="W71" s="450">
        <f>'Summary (8)'!$N73</f>
        <v>4</v>
      </c>
      <c r="X71" s="451">
        <f>'Summary (8)'!$N73</f>
        <v>4</v>
      </c>
      <c r="Y71" s="451">
        <f>'Summary (8)'!$N73</f>
        <v>4</v>
      </c>
      <c r="Z71" s="451">
        <f>'Summary (8)'!$N73</f>
        <v>4</v>
      </c>
      <c r="AA71" s="451">
        <f>'Summary (8)'!$N73</f>
        <v>4</v>
      </c>
      <c r="AB71" s="452">
        <f>'Summary (8)'!$N73</f>
        <v>4</v>
      </c>
      <c r="AC71" s="453">
        <f>'Summary (8)'!$N73</f>
        <v>4</v>
      </c>
      <c r="AD71" s="450">
        <f>'Summary (8)'!$Q73</f>
        <v>5</v>
      </c>
      <c r="AE71" s="451">
        <f>'Summary (8)'!$Q73</f>
        <v>5</v>
      </c>
      <c r="AF71" s="451">
        <f>'Summary (8)'!$Q73</f>
        <v>5</v>
      </c>
      <c r="AG71" s="451">
        <f>'Summary (8)'!$Q73</f>
        <v>5</v>
      </c>
      <c r="AH71" s="451">
        <f>'Summary (8)'!$Q73</f>
        <v>5</v>
      </c>
      <c r="AI71" s="452">
        <f>'Summary (8)'!$Q73</f>
        <v>5</v>
      </c>
      <c r="AJ71" s="453">
        <f>'Summary (8)'!$Q73</f>
        <v>5</v>
      </c>
      <c r="AK71" s="450">
        <f>'Summary (8)'!$T73</f>
        <v>6</v>
      </c>
      <c r="AL71" s="451">
        <f>'Summary (8)'!$T73</f>
        <v>6</v>
      </c>
      <c r="AM71" s="451">
        <f>'Summary (8)'!$T73</f>
        <v>6</v>
      </c>
      <c r="AN71" s="451">
        <f>'Summary (8)'!$T73</f>
        <v>6</v>
      </c>
      <c r="AO71" s="451">
        <f>'Summary (8)'!$T73</f>
        <v>6</v>
      </c>
      <c r="AP71" s="452">
        <f>'Summary (8)'!$T73</f>
        <v>6</v>
      </c>
      <c r="AQ71" s="453">
        <f>'Summary (8)'!$T73</f>
        <v>6</v>
      </c>
      <c r="AR71" s="450">
        <f>'Summary (8)'!$W73</f>
        <v>7</v>
      </c>
      <c r="AS71" s="451">
        <f>'Summary (8)'!$W73</f>
        <v>7</v>
      </c>
      <c r="AT71" s="451">
        <f>'Summary (8)'!$W73</f>
        <v>7</v>
      </c>
      <c r="AU71" s="451">
        <f>'Summary (8)'!$W73</f>
        <v>7</v>
      </c>
      <c r="AV71" s="451">
        <f>'Summary (8)'!$W73</f>
        <v>7</v>
      </c>
      <c r="AW71" s="452">
        <f>'Summary (8)'!$W73</f>
        <v>7</v>
      </c>
      <c r="AX71" s="453">
        <f>'Summary (8)'!$W73</f>
        <v>7</v>
      </c>
      <c r="AY71" s="450">
        <f>'Summary (8)'!$Z73</f>
        <v>8</v>
      </c>
      <c r="AZ71" s="451">
        <f>'Summary (8)'!$Z73</f>
        <v>8</v>
      </c>
      <c r="BA71" s="451">
        <f>'Summary (8)'!$Z73</f>
        <v>8</v>
      </c>
      <c r="BB71" s="451">
        <f>'Summary (8)'!$Z73</f>
        <v>8</v>
      </c>
      <c r="BC71" s="451">
        <f>'Summary (8)'!$Z73</f>
        <v>8</v>
      </c>
      <c r="BD71" s="452">
        <f>'Summary (8)'!$Z73</f>
        <v>8</v>
      </c>
      <c r="BE71" s="453">
        <f>'Summary (8)'!$Z73</f>
        <v>8</v>
      </c>
      <c r="BF71" s="450">
        <f>'Summary (8)'!$AC73</f>
        <v>9</v>
      </c>
      <c r="BG71" s="451">
        <f>'Summary (8)'!$AC73</f>
        <v>9</v>
      </c>
      <c r="BH71" s="451">
        <f>'Summary (8)'!$AC73</f>
        <v>9</v>
      </c>
      <c r="BI71" s="451">
        <f>'Summary (8)'!$AC73</f>
        <v>9</v>
      </c>
      <c r="BJ71" s="451">
        <f>'Summary (8)'!$AC73</f>
        <v>9</v>
      </c>
      <c r="BK71" s="452">
        <f>'Summary (8)'!$AC73</f>
        <v>9</v>
      </c>
      <c r="BL71" s="453">
        <f>'Summary (8)'!$AC73</f>
        <v>9</v>
      </c>
      <c r="BM71" s="450">
        <f>'Summary (8)'!$AF73</f>
        <v>10</v>
      </c>
      <c r="BN71" s="451">
        <f>'Summary (8)'!$AF73</f>
        <v>10</v>
      </c>
      <c r="BO71" s="451">
        <f>'Summary (8)'!$AF73</f>
        <v>10</v>
      </c>
      <c r="BP71" s="451">
        <f>'Summary (8)'!$AF73</f>
        <v>10</v>
      </c>
      <c r="BQ71" s="451">
        <f>'Summary (8)'!$AF73</f>
        <v>10</v>
      </c>
      <c r="BR71" s="452">
        <f>'Summary (8)'!$AF73</f>
        <v>10</v>
      </c>
      <c r="BS71" s="453">
        <f>'Summary (8)'!$AF73</f>
        <v>10</v>
      </c>
      <c r="BT71" s="429">
        <f>BR71</f>
        <v>10</v>
      </c>
      <c r="BU71" s="429">
        <f>BS71</f>
        <v>10</v>
      </c>
      <c r="BV71" s="429">
        <f>BT71</f>
        <v>10</v>
      </c>
    </row>
    <row r="72" spans="1:74">
      <c r="A72" s="446" t="s">
        <v>124</v>
      </c>
      <c r="B72" s="454">
        <f>'Summary (8)'!$E74</f>
        <v>45717</v>
      </c>
      <c r="C72" s="172">
        <f>'Summary (8)'!$E74</f>
        <v>45717</v>
      </c>
      <c r="D72" s="172">
        <f>'Summary (8)'!$E74</f>
        <v>45717</v>
      </c>
      <c r="E72" s="172">
        <f>'Summary (8)'!$E74</f>
        <v>45717</v>
      </c>
      <c r="F72" s="172">
        <f>'Summary (8)'!$E74</f>
        <v>45717</v>
      </c>
      <c r="G72" s="455">
        <f>'Summary (8)'!$E74</f>
        <v>45717</v>
      </c>
      <c r="H72" s="456">
        <f>'Summary (8)'!$E74</f>
        <v>45717</v>
      </c>
      <c r="I72" s="454">
        <f>'Summary (8)'!$H74</f>
        <v>45839</v>
      </c>
      <c r="J72" s="172">
        <f>'Summary (8)'!$H74</f>
        <v>45839</v>
      </c>
      <c r="K72" s="172">
        <f>'Summary (8)'!$H74</f>
        <v>45839</v>
      </c>
      <c r="L72" s="172">
        <f>'Summary (8)'!$H74</f>
        <v>45839</v>
      </c>
      <c r="M72" s="172">
        <f>'Summary (8)'!$H74</f>
        <v>45839</v>
      </c>
      <c r="N72" s="455">
        <f>'Summary (8)'!$H74</f>
        <v>45839</v>
      </c>
      <c r="O72" s="456">
        <f>'Summary (8)'!$H74</f>
        <v>45839</v>
      </c>
      <c r="P72" s="454">
        <f>'Summary (8)'!$K74</f>
        <v>46204</v>
      </c>
      <c r="Q72" s="172">
        <f>'Summary (8)'!$K74</f>
        <v>46204</v>
      </c>
      <c r="R72" s="172">
        <f>'Summary (8)'!$K74</f>
        <v>46204</v>
      </c>
      <c r="S72" s="172">
        <f>'Summary (8)'!$K74</f>
        <v>46204</v>
      </c>
      <c r="T72" s="172">
        <f>'Summary (8)'!$K74</f>
        <v>46204</v>
      </c>
      <c r="U72" s="455">
        <f>'Summary (8)'!$K74</f>
        <v>46204</v>
      </c>
      <c r="V72" s="456">
        <f>'Summary (8)'!$K74</f>
        <v>46204</v>
      </c>
      <c r="W72" s="454">
        <f>'Summary (8)'!$N74</f>
        <v>46569</v>
      </c>
      <c r="X72" s="172">
        <f>'Summary (8)'!$N74</f>
        <v>46569</v>
      </c>
      <c r="Y72" s="172">
        <f>'Summary (8)'!$N74</f>
        <v>46569</v>
      </c>
      <c r="Z72" s="172">
        <f>'Summary (8)'!$N74</f>
        <v>46569</v>
      </c>
      <c r="AA72" s="172">
        <f>'Summary (8)'!$N74</f>
        <v>46569</v>
      </c>
      <c r="AB72" s="455">
        <f>'Summary (8)'!$N74</f>
        <v>46569</v>
      </c>
      <c r="AC72" s="456">
        <f>'Summary (8)'!$N74</f>
        <v>46569</v>
      </c>
      <c r="AD72" s="454">
        <f>'Summary (8)'!$Q74</f>
        <v>46935</v>
      </c>
      <c r="AE72" s="172">
        <f>'Summary (8)'!$Q74</f>
        <v>46935</v>
      </c>
      <c r="AF72" s="172">
        <f>'Summary (8)'!$Q74</f>
        <v>46935</v>
      </c>
      <c r="AG72" s="172">
        <f>'Summary (8)'!$Q74</f>
        <v>46935</v>
      </c>
      <c r="AH72" s="172">
        <f>'Summary (8)'!$Q74</f>
        <v>46935</v>
      </c>
      <c r="AI72" s="455">
        <f>'Summary (8)'!$Q74</f>
        <v>46935</v>
      </c>
      <c r="AJ72" s="456">
        <f>'Summary (8)'!$Q74</f>
        <v>46935</v>
      </c>
      <c r="AK72" s="454">
        <f>'Summary (8)'!$T74</f>
        <v>47300</v>
      </c>
      <c r="AL72" s="172">
        <f>'Summary (8)'!$T74</f>
        <v>47300</v>
      </c>
      <c r="AM72" s="172">
        <f>'Summary (8)'!$T74</f>
        <v>47300</v>
      </c>
      <c r="AN72" s="172">
        <f>'Summary (8)'!$T74</f>
        <v>47300</v>
      </c>
      <c r="AO72" s="172">
        <f>'Summary (8)'!$T74</f>
        <v>47300</v>
      </c>
      <c r="AP72" s="455">
        <f>'Summary (8)'!$T74</f>
        <v>47300</v>
      </c>
      <c r="AQ72" s="456">
        <f>'Summary (8)'!$T74</f>
        <v>47300</v>
      </c>
      <c r="AR72" s="454">
        <f>'Summary (8)'!$W74</f>
        <v>47665</v>
      </c>
      <c r="AS72" s="172">
        <f>'Summary (8)'!$W74</f>
        <v>47665</v>
      </c>
      <c r="AT72" s="172">
        <f>'Summary (8)'!$W74</f>
        <v>47665</v>
      </c>
      <c r="AU72" s="172">
        <f>'Summary (8)'!$W74</f>
        <v>47665</v>
      </c>
      <c r="AV72" s="172">
        <f>'Summary (8)'!$W74</f>
        <v>47665</v>
      </c>
      <c r="AW72" s="455">
        <f>'Summary (8)'!$W74</f>
        <v>47665</v>
      </c>
      <c r="AX72" s="456">
        <f>'Summary (8)'!$W74</f>
        <v>47665</v>
      </c>
      <c r="AY72" s="454">
        <f>'Summary (8)'!$Z74</f>
        <v>48030</v>
      </c>
      <c r="AZ72" s="172">
        <f>'Summary (8)'!$Z74</f>
        <v>48030</v>
      </c>
      <c r="BA72" s="172">
        <f>'Summary (8)'!$Z74</f>
        <v>48030</v>
      </c>
      <c r="BB72" s="172">
        <f>'Summary (8)'!$Z74</f>
        <v>48030</v>
      </c>
      <c r="BC72" s="172">
        <f>'Summary (8)'!$Z74</f>
        <v>48030</v>
      </c>
      <c r="BD72" s="455">
        <f>'Summary (8)'!$Z74</f>
        <v>48030</v>
      </c>
      <c r="BE72" s="456">
        <f>'Summary (8)'!$Z74</f>
        <v>48030</v>
      </c>
      <c r="BF72" s="454">
        <f>'Summary (8)'!$AC74</f>
        <v>48396</v>
      </c>
      <c r="BG72" s="172">
        <f>'Summary (8)'!$AC74</f>
        <v>48396</v>
      </c>
      <c r="BH72" s="172">
        <f>'Summary (8)'!$AC74</f>
        <v>48396</v>
      </c>
      <c r="BI72" s="172">
        <f>'Summary (8)'!$AC74</f>
        <v>48396</v>
      </c>
      <c r="BJ72" s="172">
        <f>'Summary (8)'!$AC74</f>
        <v>48396</v>
      </c>
      <c r="BK72" s="455">
        <f>'Summary (8)'!$AC74</f>
        <v>48396</v>
      </c>
      <c r="BL72" s="456">
        <f>'Summary (8)'!$AC74</f>
        <v>48396</v>
      </c>
      <c r="BM72" s="454">
        <f>'Summary (8)'!$AF74</f>
        <v>48761</v>
      </c>
      <c r="BN72" s="172">
        <f>'Summary (8)'!$AF74</f>
        <v>48761</v>
      </c>
      <c r="BO72" s="172">
        <f>'Summary (8)'!$AF74</f>
        <v>48761</v>
      </c>
      <c r="BP72" s="172">
        <f>'Summary (8)'!$AF74</f>
        <v>48761</v>
      </c>
      <c r="BQ72" s="172">
        <f>'Summary (8)'!$AF74</f>
        <v>48761</v>
      </c>
      <c r="BR72" s="455">
        <f>'Summary (8)'!$AF74</f>
        <v>48761</v>
      </c>
      <c r="BS72" s="456">
        <f>'Summary (8)'!$AF74</f>
        <v>48761</v>
      </c>
      <c r="BT72" s="172">
        <f>'Summary (8)'!AI74</f>
        <v>45717</v>
      </c>
      <c r="BU72" s="172">
        <f>'Summary (8)'!AJ74</f>
        <v>45717</v>
      </c>
      <c r="BV72" s="172">
        <f>'Summary (8)'!AK74</f>
        <v>45717</v>
      </c>
    </row>
    <row r="73" spans="1:74" s="430" customFormat="1">
      <c r="A73" s="446" t="s">
        <v>125</v>
      </c>
      <c r="B73" s="454">
        <f>'Summary (8)'!$E75</f>
        <v>45838</v>
      </c>
      <c r="C73" s="172">
        <f>'Summary (8)'!$E75</f>
        <v>45838</v>
      </c>
      <c r="D73" s="172">
        <f>'Summary (8)'!$E75</f>
        <v>45838</v>
      </c>
      <c r="E73" s="172">
        <f>'Summary (8)'!$E75</f>
        <v>45838</v>
      </c>
      <c r="F73" s="172">
        <f>'Summary (8)'!$E75</f>
        <v>45838</v>
      </c>
      <c r="G73" s="455">
        <f>'Summary (8)'!$E75</f>
        <v>45838</v>
      </c>
      <c r="H73" s="456">
        <f>'Summary (8)'!$E75</f>
        <v>45838</v>
      </c>
      <c r="I73" s="454">
        <f>'Summary (8)'!$H75</f>
        <v>46203</v>
      </c>
      <c r="J73" s="172">
        <f>'Summary (8)'!$H75</f>
        <v>46203</v>
      </c>
      <c r="K73" s="172">
        <f>'Summary (8)'!$H75</f>
        <v>46203</v>
      </c>
      <c r="L73" s="172">
        <f>'Summary (8)'!$H75</f>
        <v>46203</v>
      </c>
      <c r="M73" s="172">
        <f>'Summary (8)'!$H75</f>
        <v>46203</v>
      </c>
      <c r="N73" s="455">
        <f>'Summary (8)'!$H75</f>
        <v>46203</v>
      </c>
      <c r="O73" s="456">
        <f>'Summary (8)'!$H75</f>
        <v>46203</v>
      </c>
      <c r="P73" s="454">
        <f>'Summary (8)'!$K75</f>
        <v>46568</v>
      </c>
      <c r="Q73" s="172">
        <f>'Summary (8)'!$K75</f>
        <v>46568</v>
      </c>
      <c r="R73" s="172">
        <f>'Summary (8)'!$K75</f>
        <v>46568</v>
      </c>
      <c r="S73" s="172">
        <f>'Summary (8)'!$K75</f>
        <v>46568</v>
      </c>
      <c r="T73" s="172">
        <f>'Summary (8)'!$K75</f>
        <v>46568</v>
      </c>
      <c r="U73" s="455">
        <f>'Summary (8)'!$K75</f>
        <v>46568</v>
      </c>
      <c r="V73" s="456">
        <f>'Summary (8)'!$K75</f>
        <v>46568</v>
      </c>
      <c r="W73" s="454">
        <f>'Summary (8)'!$N75</f>
        <v>46934</v>
      </c>
      <c r="X73" s="172">
        <f>'Summary (8)'!$N75</f>
        <v>46934</v>
      </c>
      <c r="Y73" s="172">
        <f>'Summary (8)'!$N75</f>
        <v>46934</v>
      </c>
      <c r="Z73" s="172">
        <f>'Summary (8)'!$N75</f>
        <v>46934</v>
      </c>
      <c r="AA73" s="172">
        <f>'Summary (8)'!$N75</f>
        <v>46934</v>
      </c>
      <c r="AB73" s="455">
        <f>'Summary (8)'!$N75</f>
        <v>46934</v>
      </c>
      <c r="AC73" s="456">
        <f>'Summary (8)'!$N75</f>
        <v>46934</v>
      </c>
      <c r="AD73" s="454">
        <f>'Summary (8)'!$Q75</f>
        <v>47299</v>
      </c>
      <c r="AE73" s="172">
        <f>'Summary (8)'!$Q75</f>
        <v>47299</v>
      </c>
      <c r="AF73" s="172">
        <f>'Summary (8)'!$Q75</f>
        <v>47299</v>
      </c>
      <c r="AG73" s="172">
        <f>'Summary (8)'!$Q75</f>
        <v>47299</v>
      </c>
      <c r="AH73" s="172">
        <f>'Summary (8)'!$Q75</f>
        <v>47299</v>
      </c>
      <c r="AI73" s="455">
        <f>'Summary (8)'!$Q75</f>
        <v>47299</v>
      </c>
      <c r="AJ73" s="456">
        <f>'Summary (8)'!$Q75</f>
        <v>47299</v>
      </c>
      <c r="AK73" s="454">
        <f>'Summary (8)'!$T75</f>
        <v>47664</v>
      </c>
      <c r="AL73" s="172">
        <f>'Summary (8)'!$T75</f>
        <v>47664</v>
      </c>
      <c r="AM73" s="172">
        <f>'Summary (8)'!$T75</f>
        <v>47664</v>
      </c>
      <c r="AN73" s="172">
        <f>'Summary (8)'!$T75</f>
        <v>47664</v>
      </c>
      <c r="AO73" s="172">
        <f>'Summary (8)'!$T75</f>
        <v>47664</v>
      </c>
      <c r="AP73" s="455">
        <f>'Summary (8)'!$T75</f>
        <v>47664</v>
      </c>
      <c r="AQ73" s="456">
        <f>'Summary (8)'!$T75</f>
        <v>47664</v>
      </c>
      <c r="AR73" s="454">
        <f>'Summary (8)'!$W75</f>
        <v>48029</v>
      </c>
      <c r="AS73" s="172">
        <f>'Summary (8)'!$W75</f>
        <v>48029</v>
      </c>
      <c r="AT73" s="172">
        <f>'Summary (8)'!$W75</f>
        <v>48029</v>
      </c>
      <c r="AU73" s="172">
        <f>'Summary (8)'!$W75</f>
        <v>48029</v>
      </c>
      <c r="AV73" s="172">
        <f>'Summary (8)'!$W75</f>
        <v>48029</v>
      </c>
      <c r="AW73" s="455">
        <f>'Summary (8)'!$W75</f>
        <v>48029</v>
      </c>
      <c r="AX73" s="456">
        <f>'Summary (8)'!$W75</f>
        <v>48029</v>
      </c>
      <c r="AY73" s="454">
        <f>'Summary (8)'!$Z75</f>
        <v>48395</v>
      </c>
      <c r="AZ73" s="172">
        <f>'Summary (8)'!$Z75</f>
        <v>48395</v>
      </c>
      <c r="BA73" s="172">
        <f>'Summary (8)'!$Z75</f>
        <v>48395</v>
      </c>
      <c r="BB73" s="172">
        <f>'Summary (8)'!$Z75</f>
        <v>48395</v>
      </c>
      <c r="BC73" s="172">
        <f>'Summary (8)'!$Z75</f>
        <v>48395</v>
      </c>
      <c r="BD73" s="455">
        <f>'Summary (8)'!$Z75</f>
        <v>48395</v>
      </c>
      <c r="BE73" s="456">
        <f>'Summary (8)'!$Z75</f>
        <v>48395</v>
      </c>
      <c r="BF73" s="454">
        <f>'Summary (8)'!$AC75</f>
        <v>48760</v>
      </c>
      <c r="BG73" s="172">
        <f>'Summary (8)'!$AC75</f>
        <v>48760</v>
      </c>
      <c r="BH73" s="172">
        <f>'Summary (8)'!$AC75</f>
        <v>48760</v>
      </c>
      <c r="BI73" s="172">
        <f>'Summary (8)'!$AC75</f>
        <v>48760</v>
      </c>
      <c r="BJ73" s="172">
        <f>'Summary (8)'!$AC75</f>
        <v>48760</v>
      </c>
      <c r="BK73" s="455">
        <f>'Summary (8)'!$AC75</f>
        <v>48760</v>
      </c>
      <c r="BL73" s="456">
        <f>'Summary (8)'!$AC75</f>
        <v>48760</v>
      </c>
      <c r="BM73" s="454">
        <f>'Summary (8)'!$AF75</f>
        <v>49125</v>
      </c>
      <c r="BN73" s="172">
        <f>'Summary (8)'!$AF75</f>
        <v>49125</v>
      </c>
      <c r="BO73" s="172">
        <f>'Summary (8)'!$AF75</f>
        <v>49125</v>
      </c>
      <c r="BP73" s="172">
        <f>'Summary (8)'!$AF75</f>
        <v>49125</v>
      </c>
      <c r="BQ73" s="172">
        <f>'Summary (8)'!$AF75</f>
        <v>49125</v>
      </c>
      <c r="BR73" s="455">
        <f>'Summary (8)'!$AF75</f>
        <v>49125</v>
      </c>
      <c r="BS73" s="456">
        <f>'Summary (8)'!$AF75</f>
        <v>49125</v>
      </c>
      <c r="BT73" s="172">
        <f>'Summary (8)'!AI75</f>
        <v>46446</v>
      </c>
      <c r="BU73" s="172">
        <f>'Summary (8)'!AJ75</f>
        <v>46446</v>
      </c>
      <c r="BV73" s="172">
        <f>'Summary (8)'!AK75</f>
        <v>46446</v>
      </c>
    </row>
    <row r="74" spans="1:74" s="161" customFormat="1">
      <c r="A74" s="446" t="s">
        <v>114</v>
      </c>
      <c r="B74" s="454">
        <f>'Summary (8)'!$E76</f>
        <v>45717</v>
      </c>
      <c r="C74" s="172">
        <f>'Summary (8)'!$E76</f>
        <v>45717</v>
      </c>
      <c r="D74" s="172">
        <f>'Summary (8)'!$E76</f>
        <v>45717</v>
      </c>
      <c r="E74" s="172">
        <f>'Summary (8)'!$E76</f>
        <v>45717</v>
      </c>
      <c r="F74" s="172">
        <f>'Summary (8)'!$E76</f>
        <v>45717</v>
      </c>
      <c r="G74" s="455">
        <f>'Summary (8)'!$E76</f>
        <v>45717</v>
      </c>
      <c r="H74" s="456">
        <f>'Summary (8)'!$E76</f>
        <v>45717</v>
      </c>
      <c r="I74" s="454">
        <f>'Summary (8)'!$H76</f>
        <v>45717</v>
      </c>
      <c r="J74" s="172">
        <f>'Summary (8)'!$H76</f>
        <v>45717</v>
      </c>
      <c r="K74" s="172">
        <f>'Summary (8)'!$H76</f>
        <v>45717</v>
      </c>
      <c r="L74" s="172">
        <f>'Summary (8)'!$H76</f>
        <v>45717</v>
      </c>
      <c r="M74" s="172">
        <f>'Summary (8)'!$H76</f>
        <v>45717</v>
      </c>
      <c r="N74" s="455">
        <f>'Summary (8)'!$H76</f>
        <v>45717</v>
      </c>
      <c r="O74" s="456">
        <f>'Summary (8)'!$H76</f>
        <v>45717</v>
      </c>
      <c r="P74" s="454">
        <f>'Summary (8)'!$K76</f>
        <v>45717</v>
      </c>
      <c r="Q74" s="172">
        <f>'Summary (8)'!$K76</f>
        <v>45717</v>
      </c>
      <c r="R74" s="172">
        <f>'Summary (8)'!$K76</f>
        <v>45717</v>
      </c>
      <c r="S74" s="172">
        <f>'Summary (8)'!$K76</f>
        <v>45717</v>
      </c>
      <c r="T74" s="172">
        <f>'Summary (8)'!$K76</f>
        <v>45717</v>
      </c>
      <c r="U74" s="455">
        <f>'Summary (8)'!$K76</f>
        <v>45717</v>
      </c>
      <c r="V74" s="456">
        <f>'Summary (8)'!$K76</f>
        <v>45717</v>
      </c>
      <c r="W74" s="454">
        <f>'Summary (8)'!$N76</f>
        <v>45717</v>
      </c>
      <c r="X74" s="172">
        <f>'Summary (8)'!$N76</f>
        <v>45717</v>
      </c>
      <c r="Y74" s="172">
        <f>'Summary (8)'!$N76</f>
        <v>45717</v>
      </c>
      <c r="Z74" s="172">
        <f>'Summary (8)'!$N76</f>
        <v>45717</v>
      </c>
      <c r="AA74" s="172">
        <f>'Summary (8)'!$N76</f>
        <v>45717</v>
      </c>
      <c r="AB74" s="455">
        <f>'Summary (8)'!$N76</f>
        <v>45717</v>
      </c>
      <c r="AC74" s="456">
        <f>'Summary (8)'!$N76</f>
        <v>45717</v>
      </c>
      <c r="AD74" s="454">
        <f>'Summary (8)'!$Q76</f>
        <v>45717</v>
      </c>
      <c r="AE74" s="172">
        <f>'Summary (8)'!$Q76</f>
        <v>45717</v>
      </c>
      <c r="AF74" s="172">
        <f>'Summary (8)'!$Q76</f>
        <v>45717</v>
      </c>
      <c r="AG74" s="172">
        <f>'Summary (8)'!$Q76</f>
        <v>45717</v>
      </c>
      <c r="AH74" s="172">
        <f>'Summary (8)'!$Q76</f>
        <v>45717</v>
      </c>
      <c r="AI74" s="455">
        <f>'Summary (8)'!$Q76</f>
        <v>45717</v>
      </c>
      <c r="AJ74" s="456">
        <f>'Summary (8)'!$Q76</f>
        <v>45717</v>
      </c>
      <c r="AK74" s="454">
        <f>'Summary (8)'!$T76</f>
        <v>45717</v>
      </c>
      <c r="AL74" s="172">
        <f>'Summary (8)'!$T76</f>
        <v>45717</v>
      </c>
      <c r="AM74" s="172">
        <f>'Summary (8)'!$T76</f>
        <v>45717</v>
      </c>
      <c r="AN74" s="172">
        <f>'Summary (8)'!$T76</f>
        <v>45717</v>
      </c>
      <c r="AO74" s="172">
        <f>'Summary (8)'!$T76</f>
        <v>45717</v>
      </c>
      <c r="AP74" s="455">
        <f>'Summary (8)'!$T76</f>
        <v>45717</v>
      </c>
      <c r="AQ74" s="456">
        <f>'Summary (8)'!$T76</f>
        <v>45717</v>
      </c>
      <c r="AR74" s="454">
        <f>'Summary (8)'!$W76</f>
        <v>45717</v>
      </c>
      <c r="AS74" s="172">
        <f>'Summary (8)'!$W76</f>
        <v>45717</v>
      </c>
      <c r="AT74" s="172">
        <f>'Summary (8)'!$W76</f>
        <v>45717</v>
      </c>
      <c r="AU74" s="172">
        <f>'Summary (8)'!$W76</f>
        <v>45717</v>
      </c>
      <c r="AV74" s="172">
        <f>'Summary (8)'!$W76</f>
        <v>45717</v>
      </c>
      <c r="AW74" s="455">
        <f>'Summary (8)'!$W76</f>
        <v>45717</v>
      </c>
      <c r="AX74" s="456">
        <f>'Summary (8)'!$W76</f>
        <v>45717</v>
      </c>
      <c r="AY74" s="454">
        <f>'Summary (8)'!$Z76</f>
        <v>45717</v>
      </c>
      <c r="AZ74" s="172">
        <f>'Summary (8)'!$Z76</f>
        <v>45717</v>
      </c>
      <c r="BA74" s="172">
        <f>'Summary (8)'!$Z76</f>
        <v>45717</v>
      </c>
      <c r="BB74" s="172">
        <f>'Summary (8)'!$Z76</f>
        <v>45717</v>
      </c>
      <c r="BC74" s="172">
        <f>'Summary (8)'!$Z76</f>
        <v>45717</v>
      </c>
      <c r="BD74" s="455">
        <f>'Summary (8)'!$Z76</f>
        <v>45717</v>
      </c>
      <c r="BE74" s="456">
        <f>'Summary (8)'!$Z76</f>
        <v>45717</v>
      </c>
      <c r="BF74" s="454">
        <f>'Summary (8)'!$AC76</f>
        <v>45717</v>
      </c>
      <c r="BG74" s="172">
        <f>'Summary (8)'!$AC76</f>
        <v>45717</v>
      </c>
      <c r="BH74" s="172">
        <f>'Summary (8)'!$AC76</f>
        <v>45717</v>
      </c>
      <c r="BI74" s="172">
        <f>'Summary (8)'!$AC76</f>
        <v>45717</v>
      </c>
      <c r="BJ74" s="172">
        <f>'Summary (8)'!$AC76</f>
        <v>45717</v>
      </c>
      <c r="BK74" s="455">
        <f>'Summary (8)'!$AC76</f>
        <v>45717</v>
      </c>
      <c r="BL74" s="456">
        <f>'Summary (8)'!$AC76</f>
        <v>45717</v>
      </c>
      <c r="BM74" s="454">
        <f>'Summary (8)'!$AF76</f>
        <v>45717</v>
      </c>
      <c r="BN74" s="172">
        <f>'Summary (8)'!$AF76</f>
        <v>45717</v>
      </c>
      <c r="BO74" s="172">
        <f>'Summary (8)'!$AF76</f>
        <v>45717</v>
      </c>
      <c r="BP74" s="172">
        <f>'Summary (8)'!$AF76</f>
        <v>45717</v>
      </c>
      <c r="BQ74" s="172">
        <f>'Summary (8)'!$AF76</f>
        <v>45717</v>
      </c>
      <c r="BR74" s="455">
        <f>'Summary (8)'!$AF76</f>
        <v>45717</v>
      </c>
      <c r="BS74" s="456">
        <f>'Summary (8)'!$AF76</f>
        <v>45717</v>
      </c>
      <c r="BT74" s="172">
        <f>'Summary (8)'!AI76</f>
        <v>45717</v>
      </c>
      <c r="BU74" s="172">
        <f>'Summary (8)'!AJ76</f>
        <v>45717</v>
      </c>
      <c r="BV74" s="172">
        <f>'Summary (8)'!AK76</f>
        <v>45717</v>
      </c>
    </row>
    <row r="75" spans="1:74" s="161" customFormat="1" ht="15.95" thickBot="1">
      <c r="A75" s="447" t="s">
        <v>127</v>
      </c>
      <c r="B75" s="457">
        <f>'Summary (8)'!$E77</f>
        <v>0</v>
      </c>
      <c r="C75" s="458">
        <f>'Summary (8)'!$E77</f>
        <v>0</v>
      </c>
      <c r="D75" s="458">
        <f>'Summary (8)'!$E77</f>
        <v>0</v>
      </c>
      <c r="E75" s="458">
        <f>'Summary (8)'!$E77</f>
        <v>0</v>
      </c>
      <c r="F75" s="458">
        <f>'Summary (8)'!$E77</f>
        <v>0</v>
      </c>
      <c r="G75" s="459">
        <f>'Summary (8)'!$E77</f>
        <v>0</v>
      </c>
      <c r="H75" s="460">
        <f>'Summary (8)'!$E77</f>
        <v>0</v>
      </c>
      <c r="I75" s="457">
        <f>'Summary (8)'!$H77</f>
        <v>0</v>
      </c>
      <c r="J75" s="458">
        <f>'Summary (8)'!$H77</f>
        <v>0</v>
      </c>
      <c r="K75" s="458">
        <f>'Summary (8)'!$H77</f>
        <v>0</v>
      </c>
      <c r="L75" s="458">
        <f>'Summary (8)'!$H77</f>
        <v>0</v>
      </c>
      <c r="M75" s="458">
        <f>'Summary (8)'!$H77</f>
        <v>0</v>
      </c>
      <c r="N75" s="459">
        <f>'Summary (8)'!$H77</f>
        <v>0</v>
      </c>
      <c r="O75" s="460">
        <f>'Summary (8)'!$H77</f>
        <v>0</v>
      </c>
      <c r="P75" s="457">
        <f>'Summary (8)'!$K77</f>
        <v>0</v>
      </c>
      <c r="Q75" s="458">
        <f>'Summary (8)'!$K77</f>
        <v>0</v>
      </c>
      <c r="R75" s="458">
        <f>'Summary (8)'!$K77</f>
        <v>0</v>
      </c>
      <c r="S75" s="458">
        <f>'Summary (8)'!$K77</f>
        <v>0</v>
      </c>
      <c r="T75" s="458">
        <f>'Summary (8)'!$K77</f>
        <v>0</v>
      </c>
      <c r="U75" s="459">
        <f>'Summary (8)'!$K77</f>
        <v>0</v>
      </c>
      <c r="V75" s="460">
        <f>'Summary (8)'!$K77</f>
        <v>0</v>
      </c>
      <c r="W75" s="457">
        <f>'Summary (8)'!$N77</f>
        <v>0</v>
      </c>
      <c r="X75" s="458">
        <f>'Summary (8)'!$N77</f>
        <v>0</v>
      </c>
      <c r="Y75" s="458">
        <f>'Summary (8)'!$N77</f>
        <v>0</v>
      </c>
      <c r="Z75" s="458">
        <f>'Summary (8)'!$N77</f>
        <v>0</v>
      </c>
      <c r="AA75" s="458">
        <f>'Summary (8)'!$N77</f>
        <v>0</v>
      </c>
      <c r="AB75" s="459">
        <f>'Summary (8)'!$N77</f>
        <v>0</v>
      </c>
      <c r="AC75" s="460">
        <f>'Summary (8)'!$N77</f>
        <v>0</v>
      </c>
      <c r="AD75" s="457">
        <f>'Summary (8)'!$Q77</f>
        <v>0</v>
      </c>
      <c r="AE75" s="458">
        <f>'Summary (8)'!$Q77</f>
        <v>0</v>
      </c>
      <c r="AF75" s="458">
        <f>'Summary (8)'!$Q77</f>
        <v>0</v>
      </c>
      <c r="AG75" s="458">
        <f>'Summary (8)'!$Q77</f>
        <v>0</v>
      </c>
      <c r="AH75" s="458">
        <f>'Summary (8)'!$Q77</f>
        <v>0</v>
      </c>
      <c r="AI75" s="459">
        <f>'Summary (8)'!$Q77</f>
        <v>0</v>
      </c>
      <c r="AJ75" s="460">
        <f>'Summary (8)'!$Q77</f>
        <v>0</v>
      </c>
      <c r="AK75" s="457">
        <f>'Summary (8)'!$T77</f>
        <v>0</v>
      </c>
      <c r="AL75" s="458">
        <f>'Summary (8)'!$T77</f>
        <v>0</v>
      </c>
      <c r="AM75" s="458">
        <f>'Summary (8)'!$T77</f>
        <v>0</v>
      </c>
      <c r="AN75" s="458">
        <f>'Summary (8)'!$T77</f>
        <v>0</v>
      </c>
      <c r="AO75" s="458">
        <f>'Summary (8)'!$T77</f>
        <v>0</v>
      </c>
      <c r="AP75" s="459">
        <f>'Summary (8)'!$T77</f>
        <v>0</v>
      </c>
      <c r="AQ75" s="460">
        <f>'Summary (8)'!$T77</f>
        <v>0</v>
      </c>
      <c r="AR75" s="457">
        <f>'Summary (8)'!$W77</f>
        <v>0</v>
      </c>
      <c r="AS75" s="458">
        <f>'Summary (8)'!$W77</f>
        <v>0</v>
      </c>
      <c r="AT75" s="458">
        <f>'Summary (8)'!$W77</f>
        <v>0</v>
      </c>
      <c r="AU75" s="458">
        <f>'Summary (8)'!$W77</f>
        <v>0</v>
      </c>
      <c r="AV75" s="458">
        <f>'Summary (8)'!$W77</f>
        <v>0</v>
      </c>
      <c r="AW75" s="459">
        <f>'Summary (8)'!$W77</f>
        <v>0</v>
      </c>
      <c r="AX75" s="460">
        <f>'Summary (8)'!$W77</f>
        <v>0</v>
      </c>
      <c r="AY75" s="457">
        <f>'Summary (8)'!$Z77</f>
        <v>0</v>
      </c>
      <c r="AZ75" s="458">
        <f>'Summary (8)'!$Z77</f>
        <v>0</v>
      </c>
      <c r="BA75" s="458">
        <f>'Summary (8)'!$Z77</f>
        <v>0</v>
      </c>
      <c r="BB75" s="458">
        <f>'Summary (8)'!$Z77</f>
        <v>0</v>
      </c>
      <c r="BC75" s="458">
        <f>'Summary (8)'!$Z77</f>
        <v>0</v>
      </c>
      <c r="BD75" s="459">
        <f>'Summary (8)'!$Z77</f>
        <v>0</v>
      </c>
      <c r="BE75" s="460">
        <f>'Summary (8)'!$Z77</f>
        <v>0</v>
      </c>
      <c r="BF75" s="457">
        <f>'Summary (8)'!$AC77</f>
        <v>0</v>
      </c>
      <c r="BG75" s="458">
        <f>'Summary (8)'!$AC77</f>
        <v>0</v>
      </c>
      <c r="BH75" s="458">
        <f>'Summary (8)'!$AC77</f>
        <v>0</v>
      </c>
      <c r="BI75" s="458">
        <f>'Summary (8)'!$AC77</f>
        <v>0</v>
      </c>
      <c r="BJ75" s="458">
        <f>'Summary (8)'!$AC77</f>
        <v>0</v>
      </c>
      <c r="BK75" s="459">
        <f>'Summary (8)'!$AC77</f>
        <v>0</v>
      </c>
      <c r="BL75" s="460">
        <f>'Summary (8)'!$AC77</f>
        <v>0</v>
      </c>
      <c r="BM75" s="457">
        <f>'Summary (8)'!$AF77</f>
        <v>0</v>
      </c>
      <c r="BN75" s="458">
        <f>'Summary (8)'!$AF77</f>
        <v>0</v>
      </c>
      <c r="BO75" s="458">
        <f>'Summary (8)'!$AF77</f>
        <v>0</v>
      </c>
      <c r="BP75" s="458">
        <f>'Summary (8)'!$AF77</f>
        <v>0</v>
      </c>
      <c r="BQ75" s="458">
        <f>'Summary (8)'!$AF77</f>
        <v>0</v>
      </c>
      <c r="BR75" s="459">
        <f>'Summary (8)'!$AF77</f>
        <v>0</v>
      </c>
      <c r="BS75" s="460">
        <f>'Summary (8)'!$AF77</f>
        <v>0</v>
      </c>
      <c r="BT75" s="430"/>
      <c r="BU75" s="430"/>
      <c r="BV75" s="431"/>
    </row>
  </sheetData>
  <sheetProtection formatCells="0" formatColumns="0" formatRows="0" insertHyperlinks="0" sort="0" autoFilter="0" pivotTables="0"/>
  <mergeCells count="62">
    <mergeCell ref="AR56:AT56"/>
    <mergeCell ref="AY56:BA56"/>
    <mergeCell ref="BF56:BH56"/>
    <mergeCell ref="BM56:BO56"/>
    <mergeCell ref="AR55:AU55"/>
    <mergeCell ref="AY55:BB55"/>
    <mergeCell ref="BF55:BI55"/>
    <mergeCell ref="BM55:BP55"/>
    <mergeCell ref="AK56:AM56"/>
    <mergeCell ref="B55:E55"/>
    <mergeCell ref="I55:L55"/>
    <mergeCell ref="P55:S55"/>
    <mergeCell ref="W55:Z55"/>
    <mergeCell ref="AD55:AG55"/>
    <mergeCell ref="AK55:AN55"/>
    <mergeCell ref="B56:D56"/>
    <mergeCell ref="I56:K56"/>
    <mergeCell ref="P56:R56"/>
    <mergeCell ref="W56:Y56"/>
    <mergeCell ref="AD56:AF56"/>
    <mergeCell ref="AY9:AZ10"/>
    <mergeCell ref="BA9:BB10"/>
    <mergeCell ref="BF9:BG10"/>
    <mergeCell ref="BH9:BI10"/>
    <mergeCell ref="BM9:BN10"/>
    <mergeCell ref="BT8:BV8"/>
    <mergeCell ref="B9:C10"/>
    <mergeCell ref="D9:E10"/>
    <mergeCell ref="I9:J10"/>
    <mergeCell ref="K9:L10"/>
    <mergeCell ref="P9:Q10"/>
    <mergeCell ref="R9:S10"/>
    <mergeCell ref="W9:X10"/>
    <mergeCell ref="Y9:Z10"/>
    <mergeCell ref="BO9:BP10"/>
    <mergeCell ref="AD9:AE10"/>
    <mergeCell ref="AF9:AG10"/>
    <mergeCell ref="AK9:AL10"/>
    <mergeCell ref="AM9:AN10"/>
    <mergeCell ref="AR9:AS10"/>
    <mergeCell ref="AT9:AU10"/>
    <mergeCell ref="AK8:AQ8"/>
    <mergeCell ref="AR8:AX8"/>
    <mergeCell ref="AY8:BE8"/>
    <mergeCell ref="BF8:BL8"/>
    <mergeCell ref="BM8:BS8"/>
    <mergeCell ref="B8:H8"/>
    <mergeCell ref="I8:O8"/>
    <mergeCell ref="P8:V8"/>
    <mergeCell ref="W8:AC8"/>
    <mergeCell ref="AD8:AJ8"/>
    <mergeCell ref="BT6:BV6"/>
    <mergeCell ref="C7:H7"/>
    <mergeCell ref="I7:O7"/>
    <mergeCell ref="P7:V7"/>
    <mergeCell ref="W7:AC7"/>
    <mergeCell ref="AD7:AJ7"/>
    <mergeCell ref="AK7:AQ7"/>
    <mergeCell ref="AR7:AX7"/>
    <mergeCell ref="AY7:BE7"/>
    <mergeCell ref="BF7:BL7"/>
    <mergeCell ref="BM7:BS7"/>
  </mergeCells>
  <conditionalFormatting sqref="B12:D54 I12:K54 W12:Y54 AD12:AF54 AK12:AM54 AR12:AT54 AY12:BA54 BF12:BH54 BM12:BO54 P13:R54">
    <cfRule type="expression" dxfId="18" priority="81">
      <formula>$A12=""</formula>
    </cfRule>
    <cfRule type="containsBlanks" dxfId="17" priority="82">
      <formula>LEN(TRIM(B12))=0</formula>
    </cfRule>
  </conditionalFormatting>
  <conditionalFormatting sqref="F57 H57 M57 O57 T57 V57 AA57 AC57 AH57 AJ57 AO57 AQ57 AV57 AX57 BC57 BE57 BJ57 BL57 BQ57 BS57">
    <cfRule type="containsBlanks" dxfId="16" priority="59">
      <formula>LEN(TRIM(F57))=0</formula>
    </cfRule>
  </conditionalFormatting>
  <conditionalFormatting sqref="H12:H54">
    <cfRule type="expression" dxfId="15" priority="1">
      <formula>ISBLANK(H1048535)</formula>
    </cfRule>
  </conditionalFormatting>
  <printOptions headings="1"/>
  <pageMargins left="0.25" right="0.25" top="0.75" bottom="0.75" header="0.3" footer="0.3"/>
  <pageSetup scale="38" fitToWidth="0" orientation="landscape" r:id="rId1"/>
  <headerFooter alignWithMargins="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DCC5B-01DD-4FB8-8046-9F52EC072892}">
  <sheetPr>
    <tabColor rgb="FF002060"/>
    <pageSetUpPr fitToPage="1"/>
  </sheetPr>
  <dimension ref="A1:AJ115"/>
  <sheetViews>
    <sheetView showGridLines="0" showZeros="0" zoomScaleNormal="100" workbookViewId="0">
      <pane xSplit="1" ySplit="12" topLeftCell="D13" activePane="bottomRight" state="frozen"/>
      <selection pane="bottomRight" activeCell="C20" sqref="C20"/>
      <selection pane="bottomLeft" activeCell="C20" sqref="C20"/>
      <selection pane="topRight" activeCell="C20" sqref="C20"/>
    </sheetView>
  </sheetViews>
  <sheetFormatPr defaultColWidth="9.85546875" defaultRowHeight="12.6"/>
  <cols>
    <col min="1" max="1" width="45.5703125" customWidth="1"/>
    <col min="2" max="3" width="14.7109375" hidden="1" customWidth="1"/>
    <col min="4" max="4" width="14.7109375" customWidth="1"/>
    <col min="5" max="6" width="14.7109375" hidden="1" customWidth="1"/>
    <col min="7" max="7" width="14.7109375" customWidth="1"/>
    <col min="8" max="9" width="14.7109375" hidden="1" customWidth="1"/>
    <col min="10" max="10" width="14.7109375" customWidth="1"/>
    <col min="11" max="12" width="14.7109375" hidden="1" customWidth="1"/>
    <col min="13" max="13" width="14.7109375" customWidth="1"/>
    <col min="14" max="15" width="14.7109375" hidden="1" customWidth="1"/>
    <col min="16" max="16" width="14.7109375" customWidth="1"/>
    <col min="17" max="18" width="14.7109375" hidden="1" customWidth="1"/>
    <col min="19" max="19" width="14.7109375" customWidth="1"/>
    <col min="20" max="21" width="14.7109375" hidden="1" customWidth="1"/>
    <col min="22" max="22" width="14.7109375" customWidth="1"/>
    <col min="23" max="24" width="14.7109375" hidden="1" customWidth="1"/>
    <col min="25" max="25" width="14.7109375" customWidth="1"/>
    <col min="26" max="27" width="14.7109375" hidden="1" customWidth="1"/>
    <col min="28" max="28" width="14.7109375" customWidth="1"/>
    <col min="29" max="30" width="14.7109375" hidden="1" customWidth="1"/>
    <col min="31" max="31" width="14.7109375" customWidth="1"/>
    <col min="32" max="33" width="13.5703125" hidden="1" customWidth="1"/>
    <col min="34" max="34" width="13.28515625" customWidth="1"/>
    <col min="35" max="35" width="2.28515625" customWidth="1"/>
    <col min="36" max="36" width="13.28515625" style="2" customWidth="1"/>
    <col min="37" max="37" width="2.28515625" customWidth="1"/>
    <col min="38" max="38" width="10.28515625" bestFit="1" customWidth="1"/>
  </cols>
  <sheetData>
    <row r="1" spans="1:34" ht="15.95" thickBot="1">
      <c r="A1" s="166" t="str">
        <f>'Summary (8)'!A1</f>
        <v>DEPARTMENT OF HOMELESSNESS AND SUPPORTIVE HOUSING</v>
      </c>
      <c r="B1" s="156"/>
      <c r="C1" s="156"/>
      <c r="D1" s="156"/>
      <c r="E1" s="156"/>
      <c r="F1" s="156"/>
      <c r="AH1" s="95"/>
    </row>
    <row r="2" spans="1:34" ht="15.6">
      <c r="A2" s="166" t="s">
        <v>208</v>
      </c>
      <c r="B2" s="166"/>
      <c r="C2" s="166"/>
      <c r="D2" s="158"/>
      <c r="E2" s="156"/>
      <c r="F2" s="159"/>
    </row>
    <row r="3" spans="1:34" ht="15" customHeight="1">
      <c r="A3" s="176" t="s">
        <v>114</v>
      </c>
      <c r="B3" s="1212">
        <f>'Summary (8)'!B3</f>
        <v>45717</v>
      </c>
      <c r="C3" s="1212"/>
      <c r="D3" s="161"/>
      <c r="E3" s="161"/>
      <c r="F3" s="161"/>
    </row>
    <row r="4" spans="1:34" ht="15" customHeight="1">
      <c r="A4" s="177" t="str">
        <f>'Summary (8)'!A7</f>
        <v>Provider Name</v>
      </c>
      <c r="B4" s="1213">
        <f>'Summary (8)'!B7</f>
        <v>0</v>
      </c>
      <c r="C4" s="1213"/>
      <c r="D4" s="157"/>
      <c r="E4" s="157"/>
      <c r="F4" s="157"/>
    </row>
    <row r="5" spans="1:34" ht="15" customHeight="1">
      <c r="A5" s="177" t="str">
        <f>'Summary (8)'!A8</f>
        <v>Program</v>
      </c>
      <c r="B5" s="1213" t="str">
        <f>'Summary (8)'!B8</f>
        <v>TAY Impacted by Violence Rapid Rehousing</v>
      </c>
      <c r="C5" s="1213"/>
      <c r="D5" s="157"/>
      <c r="E5" s="157"/>
      <c r="F5" s="157"/>
    </row>
    <row r="6" spans="1:34" ht="15.6">
      <c r="A6" s="177" t="str">
        <f>'Summary (8)'!A9</f>
        <v>F$P Contract ID#</v>
      </c>
      <c r="B6" s="1214" t="str">
        <f>'Summary (8)'!B9</f>
        <v>TBD</v>
      </c>
      <c r="C6" s="1214"/>
      <c r="D6" s="156"/>
      <c r="E6" s="156"/>
      <c r="F6" s="156"/>
    </row>
    <row r="7" spans="1:34" ht="15.6">
      <c r="A7" s="177" t="s">
        <v>188</v>
      </c>
      <c r="B7" s="1368">
        <f>'Summary (8)'!B12</f>
        <v>0</v>
      </c>
      <c r="C7" s="1369"/>
      <c r="D7" s="156"/>
      <c r="E7" s="156"/>
      <c r="F7" s="156"/>
    </row>
    <row r="8" spans="1:34" ht="13.5" thickBot="1">
      <c r="A8" s="97"/>
      <c r="B8" s="108"/>
      <c r="C8" s="109" t="str">
        <f>'Summary (8)'!F17</f>
        <v xml:space="preserve"> </v>
      </c>
      <c r="D8" s="110"/>
      <c r="E8" s="110"/>
      <c r="F8" s="110" t="str">
        <f>'Summary (8)'!I17</f>
        <v xml:space="preserve"> </v>
      </c>
      <c r="G8" s="110"/>
      <c r="H8" s="110"/>
      <c r="I8" s="110" t="str">
        <f>'Summary (8)'!L17</f>
        <v xml:space="preserve"> </v>
      </c>
      <c r="J8" s="110"/>
      <c r="K8" s="110"/>
      <c r="L8" s="110" t="str">
        <f>'Summary (8)'!O17</f>
        <v xml:space="preserve"> </v>
      </c>
      <c r="M8" s="110"/>
      <c r="N8" s="110"/>
      <c r="O8" s="110" t="str">
        <f>'Summary (8)'!R17</f>
        <v xml:space="preserve"> </v>
      </c>
      <c r="P8" s="110"/>
      <c r="Q8" s="110"/>
      <c r="R8" s="110" t="str">
        <f>'Summary (8)'!U17</f>
        <v xml:space="preserve"> </v>
      </c>
      <c r="S8" s="110"/>
      <c r="T8" s="110"/>
      <c r="U8" s="110" t="str">
        <f>'Summary (8)'!X17</f>
        <v xml:space="preserve"> </v>
      </c>
      <c r="V8" s="110"/>
      <c r="W8" s="110"/>
      <c r="X8" s="110" t="str">
        <f>'Summary (8)'!AA17</f>
        <v xml:space="preserve"> </v>
      </c>
      <c r="Y8" s="110"/>
      <c r="Z8" s="110"/>
      <c r="AA8" s="110" t="str">
        <f>'Summary (8)'!AD17</f>
        <v xml:space="preserve"> </v>
      </c>
      <c r="AB8" s="110"/>
      <c r="AC8" s="110"/>
      <c r="AD8" s="110" t="str">
        <f>'Summary (8)'!AG17</f>
        <v xml:space="preserve"> </v>
      </c>
    </row>
    <row r="9" spans="1:34" ht="24.75" customHeight="1">
      <c r="B9" s="1218" t="s">
        <v>282</v>
      </c>
      <c r="C9" s="1219"/>
      <c r="D9" s="1220"/>
      <c r="E9" s="1221" t="s">
        <v>283</v>
      </c>
      <c r="F9" s="1222"/>
      <c r="G9" s="1223"/>
      <c r="H9" s="1224" t="s">
        <v>284</v>
      </c>
      <c r="I9" s="1225"/>
      <c r="J9" s="1226"/>
      <c r="K9" s="1227" t="s">
        <v>285</v>
      </c>
      <c r="L9" s="1228"/>
      <c r="M9" s="1229"/>
      <c r="N9" s="1230" t="s">
        <v>286</v>
      </c>
      <c r="O9" s="1231"/>
      <c r="P9" s="1232"/>
      <c r="Q9" s="1233" t="s">
        <v>287</v>
      </c>
      <c r="R9" s="1234"/>
      <c r="S9" s="1235"/>
      <c r="T9" s="1236" t="s">
        <v>288</v>
      </c>
      <c r="U9" s="1237"/>
      <c r="V9" s="1238"/>
      <c r="W9" s="1239" t="s">
        <v>289</v>
      </c>
      <c r="X9" s="1240"/>
      <c r="Y9" s="1241"/>
      <c r="Z9" s="1242" t="s">
        <v>290</v>
      </c>
      <c r="AA9" s="1243"/>
      <c r="AB9" s="1244"/>
      <c r="AC9" s="1245" t="s">
        <v>297</v>
      </c>
      <c r="AD9" s="1246"/>
      <c r="AE9" s="1247"/>
      <c r="AF9" s="1215" t="s">
        <v>163</v>
      </c>
      <c r="AG9" s="1216"/>
      <c r="AH9" s="1217"/>
    </row>
    <row r="10" spans="1:34" s="32" customFormat="1" ht="27" customHeight="1">
      <c r="B10" s="25"/>
      <c r="C10" s="101"/>
      <c r="D10" s="26" t="s">
        <v>294</v>
      </c>
      <c r="E10" s="33"/>
      <c r="F10" s="102"/>
      <c r="G10" s="34">
        <f>'Salary Detail - Expansion'!O9</f>
        <v>0</v>
      </c>
      <c r="H10" s="47"/>
      <c r="I10" s="48"/>
      <c r="J10" s="103">
        <f>'Salary Detail - Expansion'!V9</f>
        <v>0</v>
      </c>
      <c r="K10" s="52"/>
      <c r="L10" s="53"/>
      <c r="M10" s="809">
        <f>'Salary Detail - Expansion'!AC9</f>
        <v>0</v>
      </c>
      <c r="N10" s="55"/>
      <c r="O10" s="56"/>
      <c r="P10" s="810">
        <f>'Salary Detail - Expansion'!AJ9</f>
        <v>0</v>
      </c>
      <c r="Q10" s="61" t="str">
        <f>'Salary Detail (8)'!AO9</f>
        <v>N/A</v>
      </c>
      <c r="R10" s="62"/>
      <c r="S10" s="811">
        <f>'Salary Detail - Expansion'!AQ9</f>
        <v>0</v>
      </c>
      <c r="T10" s="67"/>
      <c r="U10" s="68"/>
      <c r="V10" s="812">
        <f>'Salary Detail - Expansion'!AX9</f>
        <v>0</v>
      </c>
      <c r="W10" s="73"/>
      <c r="X10" s="74"/>
      <c r="Y10" s="813">
        <f>'Salary Detail - Expansion'!BE9</f>
        <v>0</v>
      </c>
      <c r="Z10" s="79"/>
      <c r="AA10" s="80"/>
      <c r="AB10" s="814">
        <f>'Salary Detail - Expansion'!BL9</f>
        <v>0</v>
      </c>
      <c r="AC10" s="85"/>
      <c r="AD10" s="86"/>
      <c r="AE10" s="815">
        <f>'Salary Detail - Expansion'!BS9</f>
        <v>0</v>
      </c>
      <c r="AF10" s="91"/>
      <c r="AG10" s="99"/>
      <c r="AH10" s="816" t="str">
        <f>'Salary Detail - Expansion'!BV9</f>
        <v>3/1/2025 - 6/30/2026</v>
      </c>
    </row>
    <row r="11" spans="1:34" ht="19.5" customHeight="1">
      <c r="B11" s="28"/>
      <c r="C11" s="17"/>
      <c r="D11" s="29" t="s">
        <v>117</v>
      </c>
      <c r="E11" s="30"/>
      <c r="F11" s="27"/>
      <c r="G11" s="34">
        <f>'Salary Detail - Expansion'!O10</f>
        <v>0</v>
      </c>
      <c r="H11" s="44"/>
      <c r="I11" s="46"/>
      <c r="J11" s="103">
        <f>'Salary Detail - Expansion'!V10</f>
        <v>0</v>
      </c>
      <c r="K11" s="49"/>
      <c r="L11" s="50"/>
      <c r="M11" s="809">
        <f>'Salary Detail - Expansion'!AC10</f>
        <v>0</v>
      </c>
      <c r="N11" s="58"/>
      <c r="O11" s="59"/>
      <c r="P11" s="60">
        <f>'Salary Detail - Expansion'!AJ10</f>
        <v>0</v>
      </c>
      <c r="Q11" s="64" t="str">
        <f>'Salary Detail (8)'!AO10</f>
        <v/>
      </c>
      <c r="R11" s="65"/>
      <c r="S11" s="811">
        <f>'Salary Detail - Expansion'!AQ10</f>
        <v>0</v>
      </c>
      <c r="T11" s="70"/>
      <c r="U11" s="71"/>
      <c r="V11" s="812">
        <f>'Salary Detail - Expansion'!AX10</f>
        <v>0</v>
      </c>
      <c r="W11" s="76"/>
      <c r="X11" s="77"/>
      <c r="Y11" s="813">
        <f>'Salary Detail - Expansion'!BE10</f>
        <v>0</v>
      </c>
      <c r="Z11" s="82"/>
      <c r="AA11" s="83"/>
      <c r="AB11" s="814">
        <f>'Salary Detail - Expansion'!BL10</f>
        <v>0</v>
      </c>
      <c r="AC11" s="88"/>
      <c r="AD11" s="89"/>
      <c r="AE11" s="815">
        <f>'Salary Detail - Expansion'!BS10</f>
        <v>0</v>
      </c>
      <c r="AF11" s="93"/>
      <c r="AG11" s="100" t="s">
        <v>58</v>
      </c>
      <c r="AH11" s="94">
        <f>'Salary Detail - Expansion'!BV10</f>
        <v>0</v>
      </c>
    </row>
    <row r="12" spans="1:34" ht="30.75" customHeight="1">
      <c r="A12" s="1" t="s">
        <v>209</v>
      </c>
      <c r="B12" s="35" t="s">
        <v>210</v>
      </c>
      <c r="C12" s="36" t="s">
        <v>202</v>
      </c>
      <c r="D12" s="37" t="s">
        <v>282</v>
      </c>
      <c r="E12" s="38" t="s">
        <v>210</v>
      </c>
      <c r="F12" s="39" t="s">
        <v>202</v>
      </c>
      <c r="G12" s="34">
        <f>'Salary Detail - Expansion'!O11</f>
        <v>0</v>
      </c>
      <c r="H12" s="41" t="s">
        <v>210</v>
      </c>
      <c r="I12" s="43" t="s">
        <v>202</v>
      </c>
      <c r="J12" s="103">
        <f>'Salary Detail - Expansion'!V11</f>
        <v>0</v>
      </c>
      <c r="K12" s="848" t="s">
        <v>210</v>
      </c>
      <c r="L12" s="849" t="s">
        <v>202</v>
      </c>
      <c r="M12" s="54">
        <f>'Salary Detail - Expansion'!AC11</f>
        <v>0</v>
      </c>
      <c r="N12" s="850" t="s">
        <v>210</v>
      </c>
      <c r="O12" s="851" t="s">
        <v>202</v>
      </c>
      <c r="P12" s="852">
        <f>'Salary Detail - Expansion'!AJ11</f>
        <v>0</v>
      </c>
      <c r="Q12" s="853" t="s">
        <v>210</v>
      </c>
      <c r="R12" s="854" t="s">
        <v>202</v>
      </c>
      <c r="S12" s="63">
        <f>'Salary Detail - Expansion'!AQ11</f>
        <v>0</v>
      </c>
      <c r="T12" s="855" t="s">
        <v>210</v>
      </c>
      <c r="U12" s="856" t="s">
        <v>202</v>
      </c>
      <c r="V12" s="69">
        <f>'Salary Detail - Expansion'!AX11</f>
        <v>0</v>
      </c>
      <c r="W12" s="857" t="s">
        <v>210</v>
      </c>
      <c r="X12" s="858" t="s">
        <v>202</v>
      </c>
      <c r="Y12" s="75">
        <f>'Salary Detail - Expansion'!BE11</f>
        <v>0</v>
      </c>
      <c r="Z12" s="859" t="s">
        <v>210</v>
      </c>
      <c r="AA12" s="860" t="s">
        <v>202</v>
      </c>
      <c r="AB12" s="81">
        <f>'Salary Detail - Expansion'!BL11</f>
        <v>0</v>
      </c>
      <c r="AC12" s="85" t="s">
        <v>210</v>
      </c>
      <c r="AD12" s="861" t="s">
        <v>202</v>
      </c>
      <c r="AE12" s="87">
        <f>'Salary Detail - Expansion'!BS11</f>
        <v>0</v>
      </c>
      <c r="AF12" s="93" t="s">
        <v>210</v>
      </c>
      <c r="AG12" s="100" t="s">
        <v>202</v>
      </c>
      <c r="AH12" s="94" t="s">
        <v>210</v>
      </c>
    </row>
    <row r="13" spans="1:34" s="686" customFormat="1" ht="17.25" customHeight="1">
      <c r="A13" s="704" t="s">
        <v>211</v>
      </c>
      <c r="B13" s="689"/>
      <c r="C13" s="705">
        <f>D13-B13</f>
        <v>0</v>
      </c>
      <c r="D13" s="690"/>
      <c r="E13" s="689"/>
      <c r="F13" s="705">
        <f>G13-E13</f>
        <v>0</v>
      </c>
      <c r="G13" s="808">
        <f>D13*$G$12</f>
        <v>0</v>
      </c>
      <c r="H13" s="689"/>
      <c r="I13" s="705">
        <f>J13-H13</f>
        <v>0</v>
      </c>
      <c r="J13" s="709">
        <f>D13*$J$12</f>
        <v>0</v>
      </c>
      <c r="K13" s="689"/>
      <c r="L13" s="705">
        <f>M13-K13</f>
        <v>0</v>
      </c>
      <c r="M13" s="709">
        <f>D13*$M$12</f>
        <v>0</v>
      </c>
      <c r="N13" s="689"/>
      <c r="O13" s="705">
        <f>P13-N13</f>
        <v>0</v>
      </c>
      <c r="P13" s="709">
        <f>D13*$P$12</f>
        <v>0</v>
      </c>
      <c r="Q13" s="689"/>
      <c r="R13" s="705">
        <f>S13-Q13</f>
        <v>0</v>
      </c>
      <c r="S13" s="709">
        <f>D13*$S$12</f>
        <v>0</v>
      </c>
      <c r="T13" s="689"/>
      <c r="U13" s="705">
        <f>V13-T13</f>
        <v>0</v>
      </c>
      <c r="V13" s="709">
        <f>D13*$V$12</f>
        <v>0</v>
      </c>
      <c r="W13" s="689"/>
      <c r="X13" s="705">
        <f>Y13-W13</f>
        <v>0</v>
      </c>
      <c r="Y13" s="709">
        <f>D13*$Y$12</f>
        <v>0</v>
      </c>
      <c r="Z13" s="689"/>
      <c r="AA13" s="705">
        <f>AB13-Z13</f>
        <v>0</v>
      </c>
      <c r="AB13" s="709">
        <f>D13*$AB$12</f>
        <v>0</v>
      </c>
      <c r="AC13" s="689"/>
      <c r="AD13" s="705">
        <f>AE13-AC13</f>
        <v>0</v>
      </c>
      <c r="AE13" s="709">
        <f>D13*$AE$12</f>
        <v>0</v>
      </c>
      <c r="AF13" s="712">
        <f>SUM(B13,E13,H13,K13,N13,Q13,T13,W13,Z13,AC13)</f>
        <v>0</v>
      </c>
      <c r="AG13" s="713">
        <f>SUM(C13,F13,I13,L13,O13,R13,U13,X13,AA13,AD13)</f>
        <v>0</v>
      </c>
      <c r="AH13" s="715">
        <f>SUM(G13,J13,M13,P13,S13,V13,Y13,AB13,AE13)</f>
        <v>0</v>
      </c>
    </row>
    <row r="14" spans="1:34" s="686" customFormat="1" ht="17.25" customHeight="1">
      <c r="A14" s="704" t="s">
        <v>212</v>
      </c>
      <c r="B14" s="689"/>
      <c r="C14" s="705">
        <f t="shared" ref="C14:C66" si="0">D14-B14</f>
        <v>0</v>
      </c>
      <c r="D14" s="846"/>
      <c r="E14" s="689"/>
      <c r="F14" s="705">
        <f t="shared" ref="F14:F66" si="1">G14-E14</f>
        <v>0</v>
      </c>
      <c r="G14" s="808">
        <f t="shared" ref="G14:G66" si="2">D14*$G$12</f>
        <v>0</v>
      </c>
      <c r="H14" s="689"/>
      <c r="I14" s="705">
        <f t="shared" ref="I14:I66" si="3">J14-H14</f>
        <v>0</v>
      </c>
      <c r="J14" s="709">
        <f t="shared" ref="J14:J66" si="4">D14*$J$12</f>
        <v>0</v>
      </c>
      <c r="K14" s="689"/>
      <c r="L14" s="705">
        <f t="shared" ref="L14:L66" si="5">M14-K14</f>
        <v>0</v>
      </c>
      <c r="M14" s="709">
        <f t="shared" ref="M14:M66" si="6">D14*$M$12</f>
        <v>0</v>
      </c>
      <c r="N14" s="689"/>
      <c r="O14" s="705">
        <f t="shared" ref="O14:O66" si="7">P14-N14</f>
        <v>0</v>
      </c>
      <c r="P14" s="709">
        <f t="shared" ref="P14:P66" si="8">D14*$P$12</f>
        <v>0</v>
      </c>
      <c r="Q14" s="689"/>
      <c r="R14" s="705">
        <f t="shared" ref="R14:R66" si="9">S14-Q14</f>
        <v>0</v>
      </c>
      <c r="S14" s="709">
        <f t="shared" ref="S14:S66" si="10">D14*$S$12</f>
        <v>0</v>
      </c>
      <c r="T14" s="689"/>
      <c r="U14" s="705">
        <f t="shared" ref="U14:U66" si="11">V14-T14</f>
        <v>0</v>
      </c>
      <c r="V14" s="709">
        <f t="shared" ref="V14:V66" si="12">D14*$V$12</f>
        <v>0</v>
      </c>
      <c r="W14" s="689"/>
      <c r="X14" s="705">
        <f t="shared" ref="X14:X66" si="13">Y14-W14</f>
        <v>0</v>
      </c>
      <c r="Y14" s="709">
        <f t="shared" ref="Y14:Y66" si="14">D14*$Y$12</f>
        <v>0</v>
      </c>
      <c r="Z14" s="689"/>
      <c r="AA14" s="705">
        <f t="shared" ref="AA14:AA66" si="15">AB14-Z14</f>
        <v>0</v>
      </c>
      <c r="AB14" s="709">
        <f t="shared" ref="AB14:AB66" si="16">D14*$AB$12</f>
        <v>0</v>
      </c>
      <c r="AC14" s="689"/>
      <c r="AD14" s="705">
        <f t="shared" ref="AD14:AD66" si="17">AE14-AC14</f>
        <v>0</v>
      </c>
      <c r="AE14" s="709">
        <f t="shared" ref="AE14:AE66" si="18">D14*$AE$12</f>
        <v>0</v>
      </c>
      <c r="AF14" s="712">
        <f t="shared" ref="AF14:AG25" si="19">SUM(B14,E14,H14,K14,N14,Q14,T14,W14,Z14,AC14)</f>
        <v>0</v>
      </c>
      <c r="AG14" s="713">
        <f t="shared" si="19"/>
        <v>0</v>
      </c>
      <c r="AH14" s="715">
        <f t="shared" ref="AH14:AH66" si="20">SUM(G14,J14,M14,P14,S14,V14,Y14,AB14,AE14)</f>
        <v>0</v>
      </c>
    </row>
    <row r="15" spans="1:34" s="686" customFormat="1" ht="17.25" customHeight="1">
      <c r="A15" s="704" t="s">
        <v>213</v>
      </c>
      <c r="B15" s="689"/>
      <c r="C15" s="705">
        <f t="shared" si="0"/>
        <v>0</v>
      </c>
      <c r="D15" s="846"/>
      <c r="E15" s="689"/>
      <c r="F15" s="705">
        <f t="shared" si="1"/>
        <v>0</v>
      </c>
      <c r="G15" s="808">
        <f t="shared" si="2"/>
        <v>0</v>
      </c>
      <c r="H15" s="689"/>
      <c r="I15" s="705">
        <f t="shared" si="3"/>
        <v>0</v>
      </c>
      <c r="J15" s="709">
        <f t="shared" si="4"/>
        <v>0</v>
      </c>
      <c r="K15" s="689"/>
      <c r="L15" s="705">
        <f t="shared" si="5"/>
        <v>0</v>
      </c>
      <c r="M15" s="709">
        <f t="shared" si="6"/>
        <v>0</v>
      </c>
      <c r="N15" s="689"/>
      <c r="O15" s="705">
        <f t="shared" si="7"/>
        <v>0</v>
      </c>
      <c r="P15" s="709">
        <f t="shared" si="8"/>
        <v>0</v>
      </c>
      <c r="Q15" s="689"/>
      <c r="R15" s="705">
        <f t="shared" si="9"/>
        <v>0</v>
      </c>
      <c r="S15" s="709">
        <f t="shared" si="10"/>
        <v>0</v>
      </c>
      <c r="T15" s="689"/>
      <c r="U15" s="705">
        <f t="shared" si="11"/>
        <v>0</v>
      </c>
      <c r="V15" s="709">
        <f t="shared" si="12"/>
        <v>0</v>
      </c>
      <c r="W15" s="689"/>
      <c r="X15" s="705">
        <f t="shared" si="13"/>
        <v>0</v>
      </c>
      <c r="Y15" s="709">
        <f t="shared" si="14"/>
        <v>0</v>
      </c>
      <c r="Z15" s="689"/>
      <c r="AA15" s="705">
        <f t="shared" si="15"/>
        <v>0</v>
      </c>
      <c r="AB15" s="709">
        <f t="shared" si="16"/>
        <v>0</v>
      </c>
      <c r="AC15" s="689"/>
      <c r="AD15" s="705">
        <f t="shared" si="17"/>
        <v>0</v>
      </c>
      <c r="AE15" s="709">
        <f t="shared" si="18"/>
        <v>0</v>
      </c>
      <c r="AF15" s="712">
        <f t="shared" si="19"/>
        <v>0</v>
      </c>
      <c r="AG15" s="713">
        <f t="shared" si="19"/>
        <v>0</v>
      </c>
      <c r="AH15" s="715">
        <f t="shared" si="20"/>
        <v>0</v>
      </c>
    </row>
    <row r="16" spans="1:34" s="686" customFormat="1" ht="17.25" customHeight="1">
      <c r="A16" s="704" t="s">
        <v>214</v>
      </c>
      <c r="B16" s="689"/>
      <c r="C16" s="705">
        <f t="shared" si="0"/>
        <v>0</v>
      </c>
      <c r="D16" s="846"/>
      <c r="E16" s="689"/>
      <c r="F16" s="705">
        <f t="shared" si="1"/>
        <v>0</v>
      </c>
      <c r="G16" s="808">
        <f t="shared" si="2"/>
        <v>0</v>
      </c>
      <c r="H16" s="689"/>
      <c r="I16" s="705">
        <f t="shared" si="3"/>
        <v>0</v>
      </c>
      <c r="J16" s="709">
        <f t="shared" si="4"/>
        <v>0</v>
      </c>
      <c r="K16" s="689"/>
      <c r="L16" s="705">
        <f t="shared" si="5"/>
        <v>0</v>
      </c>
      <c r="M16" s="709">
        <f t="shared" si="6"/>
        <v>0</v>
      </c>
      <c r="N16" s="689"/>
      <c r="O16" s="705">
        <f t="shared" si="7"/>
        <v>0</v>
      </c>
      <c r="P16" s="709">
        <f t="shared" si="8"/>
        <v>0</v>
      </c>
      <c r="Q16" s="689"/>
      <c r="R16" s="705">
        <f t="shared" si="9"/>
        <v>0</v>
      </c>
      <c r="S16" s="709">
        <f t="shared" si="10"/>
        <v>0</v>
      </c>
      <c r="T16" s="689"/>
      <c r="U16" s="705">
        <f t="shared" si="11"/>
        <v>0</v>
      </c>
      <c r="V16" s="709">
        <f t="shared" si="12"/>
        <v>0</v>
      </c>
      <c r="W16" s="689"/>
      <c r="X16" s="705">
        <f t="shared" si="13"/>
        <v>0</v>
      </c>
      <c r="Y16" s="709">
        <f t="shared" si="14"/>
        <v>0</v>
      </c>
      <c r="Z16" s="689"/>
      <c r="AA16" s="705">
        <f t="shared" si="15"/>
        <v>0</v>
      </c>
      <c r="AB16" s="709">
        <f t="shared" si="16"/>
        <v>0</v>
      </c>
      <c r="AC16" s="689"/>
      <c r="AD16" s="705">
        <f t="shared" si="17"/>
        <v>0</v>
      </c>
      <c r="AE16" s="709">
        <f t="shared" si="18"/>
        <v>0</v>
      </c>
      <c r="AF16" s="712">
        <f t="shared" si="19"/>
        <v>0</v>
      </c>
      <c r="AG16" s="713">
        <f t="shared" si="19"/>
        <v>0</v>
      </c>
      <c r="AH16" s="715">
        <f t="shared" si="20"/>
        <v>0</v>
      </c>
    </row>
    <row r="17" spans="1:34" s="686" customFormat="1" ht="17.25" customHeight="1">
      <c r="A17" s="704" t="s">
        <v>215</v>
      </c>
      <c r="B17" s="689"/>
      <c r="C17" s="705">
        <f t="shared" si="0"/>
        <v>0</v>
      </c>
      <c r="D17" s="846"/>
      <c r="E17" s="689"/>
      <c r="F17" s="705">
        <f t="shared" si="1"/>
        <v>0</v>
      </c>
      <c r="G17" s="808">
        <f t="shared" si="2"/>
        <v>0</v>
      </c>
      <c r="H17" s="689"/>
      <c r="I17" s="705">
        <f t="shared" si="3"/>
        <v>0</v>
      </c>
      <c r="J17" s="709">
        <f t="shared" si="4"/>
        <v>0</v>
      </c>
      <c r="K17" s="689"/>
      <c r="L17" s="705">
        <f t="shared" si="5"/>
        <v>0</v>
      </c>
      <c r="M17" s="709">
        <f t="shared" si="6"/>
        <v>0</v>
      </c>
      <c r="N17" s="689"/>
      <c r="O17" s="705">
        <f t="shared" si="7"/>
        <v>0</v>
      </c>
      <c r="P17" s="709">
        <f t="shared" si="8"/>
        <v>0</v>
      </c>
      <c r="Q17" s="689"/>
      <c r="R17" s="705">
        <f t="shared" si="9"/>
        <v>0</v>
      </c>
      <c r="S17" s="709">
        <f t="shared" si="10"/>
        <v>0</v>
      </c>
      <c r="T17" s="689"/>
      <c r="U17" s="705">
        <f t="shared" si="11"/>
        <v>0</v>
      </c>
      <c r="V17" s="709">
        <f t="shared" si="12"/>
        <v>0</v>
      </c>
      <c r="W17" s="689"/>
      <c r="X17" s="705">
        <f t="shared" si="13"/>
        <v>0</v>
      </c>
      <c r="Y17" s="709">
        <f t="shared" si="14"/>
        <v>0</v>
      </c>
      <c r="Z17" s="689"/>
      <c r="AA17" s="705">
        <f t="shared" si="15"/>
        <v>0</v>
      </c>
      <c r="AB17" s="709">
        <f t="shared" si="16"/>
        <v>0</v>
      </c>
      <c r="AC17" s="689"/>
      <c r="AD17" s="705">
        <f t="shared" si="17"/>
        <v>0</v>
      </c>
      <c r="AE17" s="709">
        <f t="shared" si="18"/>
        <v>0</v>
      </c>
      <c r="AF17" s="712">
        <f t="shared" si="19"/>
        <v>0</v>
      </c>
      <c r="AG17" s="713">
        <f t="shared" si="19"/>
        <v>0</v>
      </c>
      <c r="AH17" s="715">
        <f t="shared" si="20"/>
        <v>0</v>
      </c>
    </row>
    <row r="18" spans="1:34" s="686" customFormat="1" ht="17.25" customHeight="1">
      <c r="A18" s="704" t="s">
        <v>216</v>
      </c>
      <c r="B18" s="689"/>
      <c r="C18" s="705">
        <f t="shared" si="0"/>
        <v>0</v>
      </c>
      <c r="D18" s="846"/>
      <c r="E18" s="689"/>
      <c r="F18" s="705">
        <f t="shared" si="1"/>
        <v>0</v>
      </c>
      <c r="G18" s="808">
        <f t="shared" si="2"/>
        <v>0</v>
      </c>
      <c r="H18" s="689"/>
      <c r="I18" s="705">
        <f t="shared" si="3"/>
        <v>0</v>
      </c>
      <c r="J18" s="709">
        <f t="shared" si="4"/>
        <v>0</v>
      </c>
      <c r="K18" s="689"/>
      <c r="L18" s="705">
        <f t="shared" si="5"/>
        <v>0</v>
      </c>
      <c r="M18" s="709">
        <f t="shared" si="6"/>
        <v>0</v>
      </c>
      <c r="N18" s="689"/>
      <c r="O18" s="705">
        <f t="shared" si="7"/>
        <v>0</v>
      </c>
      <c r="P18" s="709">
        <f t="shared" si="8"/>
        <v>0</v>
      </c>
      <c r="Q18" s="689"/>
      <c r="R18" s="705">
        <f t="shared" si="9"/>
        <v>0</v>
      </c>
      <c r="S18" s="709">
        <f t="shared" si="10"/>
        <v>0</v>
      </c>
      <c r="T18" s="689"/>
      <c r="U18" s="705">
        <f t="shared" si="11"/>
        <v>0</v>
      </c>
      <c r="V18" s="709">
        <f t="shared" si="12"/>
        <v>0</v>
      </c>
      <c r="W18" s="689"/>
      <c r="X18" s="705">
        <f t="shared" si="13"/>
        <v>0</v>
      </c>
      <c r="Y18" s="709">
        <f t="shared" si="14"/>
        <v>0</v>
      </c>
      <c r="Z18" s="689"/>
      <c r="AA18" s="705">
        <f t="shared" si="15"/>
        <v>0</v>
      </c>
      <c r="AB18" s="709">
        <f t="shared" si="16"/>
        <v>0</v>
      </c>
      <c r="AC18" s="689"/>
      <c r="AD18" s="705">
        <f t="shared" si="17"/>
        <v>0</v>
      </c>
      <c r="AE18" s="709">
        <f t="shared" si="18"/>
        <v>0</v>
      </c>
      <c r="AF18" s="712">
        <f t="shared" si="19"/>
        <v>0</v>
      </c>
      <c r="AG18" s="713">
        <f t="shared" si="19"/>
        <v>0</v>
      </c>
      <c r="AH18" s="715">
        <f t="shared" si="20"/>
        <v>0</v>
      </c>
    </row>
    <row r="19" spans="1:34" s="686" customFormat="1" ht="17.25" customHeight="1">
      <c r="A19" s="704" t="s">
        <v>217</v>
      </c>
      <c r="B19" s="689"/>
      <c r="C19" s="705">
        <f t="shared" si="0"/>
        <v>0</v>
      </c>
      <c r="D19" s="846"/>
      <c r="E19" s="689"/>
      <c r="F19" s="705">
        <f t="shared" si="1"/>
        <v>0</v>
      </c>
      <c r="G19" s="808">
        <f t="shared" si="2"/>
        <v>0</v>
      </c>
      <c r="H19" s="689"/>
      <c r="I19" s="705">
        <f t="shared" si="3"/>
        <v>0</v>
      </c>
      <c r="J19" s="709">
        <f t="shared" si="4"/>
        <v>0</v>
      </c>
      <c r="K19" s="689"/>
      <c r="L19" s="705">
        <f t="shared" si="5"/>
        <v>0</v>
      </c>
      <c r="M19" s="709">
        <f t="shared" si="6"/>
        <v>0</v>
      </c>
      <c r="N19" s="689"/>
      <c r="O19" s="705">
        <f t="shared" si="7"/>
        <v>0</v>
      </c>
      <c r="P19" s="709">
        <f t="shared" si="8"/>
        <v>0</v>
      </c>
      <c r="Q19" s="689"/>
      <c r="R19" s="705">
        <f t="shared" si="9"/>
        <v>0</v>
      </c>
      <c r="S19" s="709">
        <f t="shared" si="10"/>
        <v>0</v>
      </c>
      <c r="T19" s="689"/>
      <c r="U19" s="705">
        <f t="shared" si="11"/>
        <v>0</v>
      </c>
      <c r="V19" s="709">
        <f t="shared" si="12"/>
        <v>0</v>
      </c>
      <c r="W19" s="689"/>
      <c r="X19" s="705">
        <f t="shared" si="13"/>
        <v>0</v>
      </c>
      <c r="Y19" s="709">
        <f t="shared" si="14"/>
        <v>0</v>
      </c>
      <c r="Z19" s="689"/>
      <c r="AA19" s="705">
        <f t="shared" si="15"/>
        <v>0</v>
      </c>
      <c r="AB19" s="709">
        <f t="shared" si="16"/>
        <v>0</v>
      </c>
      <c r="AC19" s="689"/>
      <c r="AD19" s="705">
        <f t="shared" si="17"/>
        <v>0</v>
      </c>
      <c r="AE19" s="709">
        <f t="shared" si="18"/>
        <v>0</v>
      </c>
      <c r="AF19" s="712">
        <f t="shared" si="19"/>
        <v>0</v>
      </c>
      <c r="AG19" s="713">
        <f t="shared" si="19"/>
        <v>0</v>
      </c>
      <c r="AH19" s="715">
        <f t="shared" si="20"/>
        <v>0</v>
      </c>
    </row>
    <row r="20" spans="1:34" s="686" customFormat="1" ht="17.25" customHeight="1">
      <c r="A20" s="704" t="s">
        <v>218</v>
      </c>
      <c r="B20" s="689"/>
      <c r="C20" s="705">
        <f t="shared" si="0"/>
        <v>0</v>
      </c>
      <c r="D20" s="846"/>
      <c r="E20" s="689"/>
      <c r="F20" s="705">
        <f t="shared" si="1"/>
        <v>0</v>
      </c>
      <c r="G20" s="808">
        <f t="shared" si="2"/>
        <v>0</v>
      </c>
      <c r="H20" s="689"/>
      <c r="I20" s="705">
        <f t="shared" si="3"/>
        <v>0</v>
      </c>
      <c r="J20" s="709">
        <f t="shared" si="4"/>
        <v>0</v>
      </c>
      <c r="K20" s="689"/>
      <c r="L20" s="705">
        <f t="shared" si="5"/>
        <v>0</v>
      </c>
      <c r="M20" s="709">
        <f t="shared" si="6"/>
        <v>0</v>
      </c>
      <c r="N20" s="689"/>
      <c r="O20" s="705">
        <f t="shared" si="7"/>
        <v>0</v>
      </c>
      <c r="P20" s="709">
        <f t="shared" si="8"/>
        <v>0</v>
      </c>
      <c r="Q20" s="689"/>
      <c r="R20" s="705">
        <f t="shared" si="9"/>
        <v>0</v>
      </c>
      <c r="S20" s="709">
        <f t="shared" si="10"/>
        <v>0</v>
      </c>
      <c r="T20" s="689"/>
      <c r="U20" s="705">
        <f t="shared" si="11"/>
        <v>0</v>
      </c>
      <c r="V20" s="709">
        <f t="shared" si="12"/>
        <v>0</v>
      </c>
      <c r="W20" s="689"/>
      <c r="X20" s="705">
        <f t="shared" si="13"/>
        <v>0</v>
      </c>
      <c r="Y20" s="709">
        <f t="shared" si="14"/>
        <v>0</v>
      </c>
      <c r="Z20" s="689"/>
      <c r="AA20" s="705">
        <f t="shared" si="15"/>
        <v>0</v>
      </c>
      <c r="AB20" s="709">
        <f t="shared" si="16"/>
        <v>0</v>
      </c>
      <c r="AC20" s="689"/>
      <c r="AD20" s="705">
        <f t="shared" si="17"/>
        <v>0</v>
      </c>
      <c r="AE20" s="709">
        <f t="shared" si="18"/>
        <v>0</v>
      </c>
      <c r="AF20" s="712">
        <f t="shared" si="19"/>
        <v>0</v>
      </c>
      <c r="AG20" s="713">
        <f t="shared" si="19"/>
        <v>0</v>
      </c>
      <c r="AH20" s="715">
        <f t="shared" si="20"/>
        <v>0</v>
      </c>
    </row>
    <row r="21" spans="1:34" s="686" customFormat="1" ht="17.25" customHeight="1">
      <c r="A21" s="704" t="s">
        <v>219</v>
      </c>
      <c r="B21" s="689"/>
      <c r="C21" s="705">
        <f t="shared" si="0"/>
        <v>0</v>
      </c>
      <c r="D21" s="846"/>
      <c r="E21" s="689"/>
      <c r="F21" s="705">
        <f t="shared" si="1"/>
        <v>0</v>
      </c>
      <c r="G21" s="808">
        <f t="shared" si="2"/>
        <v>0</v>
      </c>
      <c r="H21" s="689"/>
      <c r="I21" s="705">
        <f t="shared" si="3"/>
        <v>0</v>
      </c>
      <c r="J21" s="709">
        <f t="shared" si="4"/>
        <v>0</v>
      </c>
      <c r="K21" s="689"/>
      <c r="L21" s="705">
        <f t="shared" si="5"/>
        <v>0</v>
      </c>
      <c r="M21" s="709">
        <f t="shared" si="6"/>
        <v>0</v>
      </c>
      <c r="N21" s="689"/>
      <c r="O21" s="705">
        <f t="shared" si="7"/>
        <v>0</v>
      </c>
      <c r="P21" s="709">
        <f t="shared" si="8"/>
        <v>0</v>
      </c>
      <c r="Q21" s="689"/>
      <c r="R21" s="705">
        <f t="shared" si="9"/>
        <v>0</v>
      </c>
      <c r="S21" s="709">
        <f t="shared" si="10"/>
        <v>0</v>
      </c>
      <c r="T21" s="689"/>
      <c r="U21" s="705">
        <f t="shared" si="11"/>
        <v>0</v>
      </c>
      <c r="V21" s="709">
        <f t="shared" si="12"/>
        <v>0</v>
      </c>
      <c r="W21" s="689"/>
      <c r="X21" s="705">
        <f t="shared" si="13"/>
        <v>0</v>
      </c>
      <c r="Y21" s="709">
        <f t="shared" si="14"/>
        <v>0</v>
      </c>
      <c r="Z21" s="689"/>
      <c r="AA21" s="705">
        <f t="shared" si="15"/>
        <v>0</v>
      </c>
      <c r="AB21" s="709">
        <f t="shared" si="16"/>
        <v>0</v>
      </c>
      <c r="AC21" s="689"/>
      <c r="AD21" s="705">
        <f t="shared" si="17"/>
        <v>0</v>
      </c>
      <c r="AE21" s="709">
        <f t="shared" si="18"/>
        <v>0</v>
      </c>
      <c r="AF21" s="712">
        <f t="shared" si="19"/>
        <v>0</v>
      </c>
      <c r="AG21" s="713">
        <f t="shared" si="19"/>
        <v>0</v>
      </c>
      <c r="AH21" s="715">
        <f t="shared" si="20"/>
        <v>0</v>
      </c>
    </row>
    <row r="22" spans="1:34" s="686" customFormat="1" ht="17.25" customHeight="1">
      <c r="A22" s="688"/>
      <c r="B22" s="689"/>
      <c r="C22" s="705">
        <f t="shared" si="0"/>
        <v>0</v>
      </c>
      <c r="D22" s="690"/>
      <c r="E22" s="689"/>
      <c r="F22" s="705">
        <f t="shared" si="1"/>
        <v>0</v>
      </c>
      <c r="G22" s="808">
        <f t="shared" si="2"/>
        <v>0</v>
      </c>
      <c r="H22" s="689"/>
      <c r="I22" s="705">
        <f t="shared" si="3"/>
        <v>0</v>
      </c>
      <c r="J22" s="709">
        <f t="shared" si="4"/>
        <v>0</v>
      </c>
      <c r="K22" s="689"/>
      <c r="L22" s="705">
        <f t="shared" si="5"/>
        <v>0</v>
      </c>
      <c r="M22" s="709">
        <f t="shared" si="6"/>
        <v>0</v>
      </c>
      <c r="N22" s="689"/>
      <c r="O22" s="705">
        <f t="shared" si="7"/>
        <v>0</v>
      </c>
      <c r="P22" s="709">
        <f t="shared" si="8"/>
        <v>0</v>
      </c>
      <c r="Q22" s="689"/>
      <c r="R22" s="705">
        <f t="shared" si="9"/>
        <v>0</v>
      </c>
      <c r="S22" s="709">
        <f t="shared" si="10"/>
        <v>0</v>
      </c>
      <c r="T22" s="689"/>
      <c r="U22" s="705">
        <f t="shared" si="11"/>
        <v>0</v>
      </c>
      <c r="V22" s="709">
        <f t="shared" si="12"/>
        <v>0</v>
      </c>
      <c r="W22" s="689"/>
      <c r="X22" s="705">
        <f t="shared" si="13"/>
        <v>0</v>
      </c>
      <c r="Y22" s="709">
        <f t="shared" si="14"/>
        <v>0</v>
      </c>
      <c r="Z22" s="689"/>
      <c r="AA22" s="705">
        <f t="shared" si="15"/>
        <v>0</v>
      </c>
      <c r="AB22" s="709">
        <f t="shared" si="16"/>
        <v>0</v>
      </c>
      <c r="AC22" s="689"/>
      <c r="AD22" s="705">
        <f t="shared" si="17"/>
        <v>0</v>
      </c>
      <c r="AE22" s="709">
        <f t="shared" si="18"/>
        <v>0</v>
      </c>
      <c r="AF22" s="712">
        <f t="shared" si="19"/>
        <v>0</v>
      </c>
      <c r="AG22" s="713">
        <f t="shared" si="19"/>
        <v>0</v>
      </c>
      <c r="AH22" s="715">
        <f t="shared" si="20"/>
        <v>0</v>
      </c>
    </row>
    <row r="23" spans="1:34" s="686" customFormat="1" ht="17.25" customHeight="1">
      <c r="A23" s="688"/>
      <c r="B23" s="689"/>
      <c r="C23" s="705">
        <f t="shared" si="0"/>
        <v>0</v>
      </c>
      <c r="D23" s="690"/>
      <c r="E23" s="689"/>
      <c r="F23" s="705">
        <f t="shared" si="1"/>
        <v>0</v>
      </c>
      <c r="G23" s="808">
        <f t="shared" si="2"/>
        <v>0</v>
      </c>
      <c r="H23" s="689"/>
      <c r="I23" s="705">
        <f t="shared" si="3"/>
        <v>0</v>
      </c>
      <c r="J23" s="709">
        <f t="shared" si="4"/>
        <v>0</v>
      </c>
      <c r="K23" s="689"/>
      <c r="L23" s="705">
        <f t="shared" si="5"/>
        <v>0</v>
      </c>
      <c r="M23" s="709">
        <f t="shared" si="6"/>
        <v>0</v>
      </c>
      <c r="N23" s="689"/>
      <c r="O23" s="705">
        <f t="shared" si="7"/>
        <v>0</v>
      </c>
      <c r="P23" s="709">
        <f t="shared" si="8"/>
        <v>0</v>
      </c>
      <c r="Q23" s="689"/>
      <c r="R23" s="705">
        <f t="shared" si="9"/>
        <v>0</v>
      </c>
      <c r="S23" s="709">
        <f t="shared" si="10"/>
        <v>0</v>
      </c>
      <c r="T23" s="689"/>
      <c r="U23" s="705">
        <f t="shared" si="11"/>
        <v>0</v>
      </c>
      <c r="V23" s="709">
        <f t="shared" si="12"/>
        <v>0</v>
      </c>
      <c r="W23" s="689"/>
      <c r="X23" s="705">
        <f t="shared" si="13"/>
        <v>0</v>
      </c>
      <c r="Y23" s="709">
        <f t="shared" si="14"/>
        <v>0</v>
      </c>
      <c r="Z23" s="689"/>
      <c r="AA23" s="705">
        <f t="shared" si="15"/>
        <v>0</v>
      </c>
      <c r="AB23" s="709">
        <f t="shared" si="16"/>
        <v>0</v>
      </c>
      <c r="AC23" s="689"/>
      <c r="AD23" s="705">
        <f t="shared" si="17"/>
        <v>0</v>
      </c>
      <c r="AE23" s="709">
        <f t="shared" si="18"/>
        <v>0</v>
      </c>
      <c r="AF23" s="712">
        <f t="shared" si="19"/>
        <v>0</v>
      </c>
      <c r="AG23" s="713">
        <f t="shared" si="19"/>
        <v>0</v>
      </c>
      <c r="AH23" s="715">
        <f t="shared" si="20"/>
        <v>0</v>
      </c>
    </row>
    <row r="24" spans="1:34" s="686" customFormat="1" ht="17.25" customHeight="1">
      <c r="A24" s="688"/>
      <c r="B24" s="689"/>
      <c r="C24" s="705">
        <f t="shared" si="0"/>
        <v>0</v>
      </c>
      <c r="D24" s="690"/>
      <c r="E24" s="689"/>
      <c r="F24" s="705">
        <f t="shared" si="1"/>
        <v>0</v>
      </c>
      <c r="G24" s="808">
        <f t="shared" si="2"/>
        <v>0</v>
      </c>
      <c r="H24" s="689"/>
      <c r="I24" s="705">
        <f t="shared" si="3"/>
        <v>0</v>
      </c>
      <c r="J24" s="709">
        <f t="shared" si="4"/>
        <v>0</v>
      </c>
      <c r="K24" s="689"/>
      <c r="L24" s="705">
        <f t="shared" si="5"/>
        <v>0</v>
      </c>
      <c r="M24" s="709">
        <f t="shared" si="6"/>
        <v>0</v>
      </c>
      <c r="N24" s="689"/>
      <c r="O24" s="705">
        <f t="shared" si="7"/>
        <v>0</v>
      </c>
      <c r="P24" s="709">
        <f t="shared" si="8"/>
        <v>0</v>
      </c>
      <c r="Q24" s="689"/>
      <c r="R24" s="705">
        <f t="shared" si="9"/>
        <v>0</v>
      </c>
      <c r="S24" s="709">
        <f t="shared" si="10"/>
        <v>0</v>
      </c>
      <c r="T24" s="689"/>
      <c r="U24" s="705">
        <f t="shared" si="11"/>
        <v>0</v>
      </c>
      <c r="V24" s="709">
        <f t="shared" si="12"/>
        <v>0</v>
      </c>
      <c r="W24" s="689"/>
      <c r="X24" s="705">
        <f t="shared" si="13"/>
        <v>0</v>
      </c>
      <c r="Y24" s="709">
        <f t="shared" si="14"/>
        <v>0</v>
      </c>
      <c r="Z24" s="689"/>
      <c r="AA24" s="705">
        <f t="shared" si="15"/>
        <v>0</v>
      </c>
      <c r="AB24" s="709">
        <f t="shared" si="16"/>
        <v>0</v>
      </c>
      <c r="AC24" s="689"/>
      <c r="AD24" s="705">
        <f t="shared" si="17"/>
        <v>0</v>
      </c>
      <c r="AE24" s="709">
        <f t="shared" si="18"/>
        <v>0</v>
      </c>
      <c r="AF24" s="712">
        <f t="shared" si="19"/>
        <v>0</v>
      </c>
      <c r="AG24" s="713">
        <f t="shared" si="19"/>
        <v>0</v>
      </c>
      <c r="AH24" s="715">
        <f t="shared" si="20"/>
        <v>0</v>
      </c>
    </row>
    <row r="25" spans="1:34" s="686" customFormat="1" ht="17.25" customHeight="1">
      <c r="A25" s="688"/>
      <c r="B25" s="689"/>
      <c r="C25" s="705">
        <f t="shared" si="0"/>
        <v>0</v>
      </c>
      <c r="D25" s="690"/>
      <c r="E25" s="689"/>
      <c r="F25" s="705">
        <f t="shared" si="1"/>
        <v>0</v>
      </c>
      <c r="G25" s="808">
        <f t="shared" si="2"/>
        <v>0</v>
      </c>
      <c r="H25" s="689"/>
      <c r="I25" s="705">
        <f t="shared" si="3"/>
        <v>0</v>
      </c>
      <c r="J25" s="709">
        <f t="shared" si="4"/>
        <v>0</v>
      </c>
      <c r="K25" s="689"/>
      <c r="L25" s="705">
        <f t="shared" si="5"/>
        <v>0</v>
      </c>
      <c r="M25" s="709">
        <f t="shared" si="6"/>
        <v>0</v>
      </c>
      <c r="N25" s="689"/>
      <c r="O25" s="705">
        <f t="shared" si="7"/>
        <v>0</v>
      </c>
      <c r="P25" s="709">
        <f t="shared" si="8"/>
        <v>0</v>
      </c>
      <c r="Q25" s="689"/>
      <c r="R25" s="705">
        <f t="shared" si="9"/>
        <v>0</v>
      </c>
      <c r="S25" s="709">
        <f t="shared" si="10"/>
        <v>0</v>
      </c>
      <c r="T25" s="689"/>
      <c r="U25" s="705">
        <f t="shared" si="11"/>
        <v>0</v>
      </c>
      <c r="V25" s="709">
        <f t="shared" si="12"/>
        <v>0</v>
      </c>
      <c r="W25" s="689"/>
      <c r="X25" s="705">
        <f t="shared" si="13"/>
        <v>0</v>
      </c>
      <c r="Y25" s="709">
        <f t="shared" si="14"/>
        <v>0</v>
      </c>
      <c r="Z25" s="689"/>
      <c r="AA25" s="705">
        <f t="shared" si="15"/>
        <v>0</v>
      </c>
      <c r="AB25" s="709">
        <f t="shared" si="16"/>
        <v>0</v>
      </c>
      <c r="AC25" s="689"/>
      <c r="AD25" s="705">
        <f t="shared" si="17"/>
        <v>0</v>
      </c>
      <c r="AE25" s="709">
        <f t="shared" si="18"/>
        <v>0</v>
      </c>
      <c r="AF25" s="712">
        <f t="shared" si="19"/>
        <v>0</v>
      </c>
      <c r="AG25" s="713">
        <f t="shared" si="19"/>
        <v>0</v>
      </c>
      <c r="AH25" s="715">
        <f t="shared" si="20"/>
        <v>0</v>
      </c>
    </row>
    <row r="26" spans="1:34" s="686" customFormat="1" ht="17.25" customHeight="1">
      <c r="A26" s="688"/>
      <c r="B26" s="689"/>
      <c r="C26" s="705">
        <f t="shared" si="0"/>
        <v>0</v>
      </c>
      <c r="D26" s="690"/>
      <c r="E26" s="689"/>
      <c r="F26" s="705">
        <f t="shared" si="1"/>
        <v>0</v>
      </c>
      <c r="G26" s="808">
        <f t="shared" si="2"/>
        <v>0</v>
      </c>
      <c r="H26" s="689"/>
      <c r="I26" s="705">
        <f t="shared" si="3"/>
        <v>0</v>
      </c>
      <c r="J26" s="709">
        <f t="shared" si="4"/>
        <v>0</v>
      </c>
      <c r="K26" s="689"/>
      <c r="L26" s="705">
        <f t="shared" si="5"/>
        <v>0</v>
      </c>
      <c r="M26" s="709">
        <f t="shared" si="6"/>
        <v>0</v>
      </c>
      <c r="N26" s="689"/>
      <c r="O26" s="705">
        <f t="shared" si="7"/>
        <v>0</v>
      </c>
      <c r="P26" s="709">
        <f t="shared" si="8"/>
        <v>0</v>
      </c>
      <c r="Q26" s="689"/>
      <c r="R26" s="705">
        <f t="shared" si="9"/>
        <v>0</v>
      </c>
      <c r="S26" s="709">
        <f t="shared" si="10"/>
        <v>0</v>
      </c>
      <c r="T26" s="689"/>
      <c r="U26" s="705">
        <f t="shared" si="11"/>
        <v>0</v>
      </c>
      <c r="V26" s="709">
        <f t="shared" si="12"/>
        <v>0</v>
      </c>
      <c r="W26" s="689"/>
      <c r="X26" s="705">
        <f t="shared" si="13"/>
        <v>0</v>
      </c>
      <c r="Y26" s="709">
        <f t="shared" si="14"/>
        <v>0</v>
      </c>
      <c r="Z26" s="689"/>
      <c r="AA26" s="705">
        <f t="shared" si="15"/>
        <v>0</v>
      </c>
      <c r="AB26" s="709">
        <f t="shared" si="16"/>
        <v>0</v>
      </c>
      <c r="AC26" s="689"/>
      <c r="AD26" s="705">
        <f t="shared" si="17"/>
        <v>0</v>
      </c>
      <c r="AE26" s="709">
        <f t="shared" si="18"/>
        <v>0</v>
      </c>
      <c r="AF26" s="712">
        <f>SUM(B26,E26,H26,K26,N26,Q26,T26,W26,Z26,AC26)</f>
        <v>0</v>
      </c>
      <c r="AG26" s="713">
        <f>SUM(C26,F26,I26,L26,O26,R26,U26,X26,AA26,AD26)</f>
        <v>0</v>
      </c>
      <c r="AH26" s="715">
        <f t="shared" si="20"/>
        <v>0</v>
      </c>
    </row>
    <row r="27" spans="1:34" s="686" customFormat="1" ht="17.25" customHeight="1">
      <c r="A27" s="688"/>
      <c r="B27" s="689"/>
      <c r="C27" s="705">
        <f t="shared" si="0"/>
        <v>0</v>
      </c>
      <c r="D27" s="690"/>
      <c r="E27" s="689"/>
      <c r="F27" s="705">
        <f t="shared" si="1"/>
        <v>0</v>
      </c>
      <c r="G27" s="808">
        <f t="shared" si="2"/>
        <v>0</v>
      </c>
      <c r="H27" s="689"/>
      <c r="I27" s="705">
        <f t="shared" si="3"/>
        <v>0</v>
      </c>
      <c r="J27" s="709">
        <f t="shared" si="4"/>
        <v>0</v>
      </c>
      <c r="K27" s="689"/>
      <c r="L27" s="705">
        <f t="shared" si="5"/>
        <v>0</v>
      </c>
      <c r="M27" s="709">
        <f t="shared" si="6"/>
        <v>0</v>
      </c>
      <c r="N27" s="689"/>
      <c r="O27" s="705">
        <f t="shared" si="7"/>
        <v>0</v>
      </c>
      <c r="P27" s="709">
        <f t="shared" si="8"/>
        <v>0</v>
      </c>
      <c r="Q27" s="689"/>
      <c r="R27" s="705">
        <f t="shared" si="9"/>
        <v>0</v>
      </c>
      <c r="S27" s="709">
        <f t="shared" si="10"/>
        <v>0</v>
      </c>
      <c r="T27" s="689"/>
      <c r="U27" s="705">
        <f t="shared" si="11"/>
        <v>0</v>
      </c>
      <c r="V27" s="709">
        <f t="shared" si="12"/>
        <v>0</v>
      </c>
      <c r="W27" s="689"/>
      <c r="X27" s="705">
        <f t="shared" si="13"/>
        <v>0</v>
      </c>
      <c r="Y27" s="709">
        <f t="shared" si="14"/>
        <v>0</v>
      </c>
      <c r="Z27" s="689"/>
      <c r="AA27" s="705">
        <f t="shared" si="15"/>
        <v>0</v>
      </c>
      <c r="AB27" s="709">
        <f t="shared" si="16"/>
        <v>0</v>
      </c>
      <c r="AC27" s="689"/>
      <c r="AD27" s="705">
        <f t="shared" si="17"/>
        <v>0</v>
      </c>
      <c r="AE27" s="709">
        <f t="shared" si="18"/>
        <v>0</v>
      </c>
      <c r="AF27" s="712">
        <f t="shared" ref="AF27:AG63" si="21">SUM(B27,E27,H27,K27,N27,Q27,T27,W27,Z27,AC27)</f>
        <v>0</v>
      </c>
      <c r="AG27" s="713">
        <f t="shared" si="21"/>
        <v>0</v>
      </c>
      <c r="AH27" s="715">
        <f t="shared" si="20"/>
        <v>0</v>
      </c>
    </row>
    <row r="28" spans="1:34" s="686" customFormat="1" ht="17.25" customHeight="1">
      <c r="A28" s="688"/>
      <c r="B28" s="689"/>
      <c r="C28" s="705">
        <f t="shared" si="0"/>
        <v>0</v>
      </c>
      <c r="D28" s="690"/>
      <c r="E28" s="689"/>
      <c r="F28" s="705">
        <f t="shared" si="1"/>
        <v>0</v>
      </c>
      <c r="G28" s="808">
        <f t="shared" si="2"/>
        <v>0</v>
      </c>
      <c r="H28" s="689"/>
      <c r="I28" s="705">
        <f t="shared" si="3"/>
        <v>0</v>
      </c>
      <c r="J28" s="709">
        <f t="shared" si="4"/>
        <v>0</v>
      </c>
      <c r="K28" s="689"/>
      <c r="L28" s="705">
        <f t="shared" si="5"/>
        <v>0</v>
      </c>
      <c r="M28" s="709">
        <f t="shared" si="6"/>
        <v>0</v>
      </c>
      <c r="N28" s="689"/>
      <c r="O28" s="705">
        <f t="shared" si="7"/>
        <v>0</v>
      </c>
      <c r="P28" s="709">
        <f t="shared" si="8"/>
        <v>0</v>
      </c>
      <c r="Q28" s="689"/>
      <c r="R28" s="705">
        <f t="shared" si="9"/>
        <v>0</v>
      </c>
      <c r="S28" s="709">
        <f t="shared" si="10"/>
        <v>0</v>
      </c>
      <c r="T28" s="689"/>
      <c r="U28" s="705">
        <f t="shared" si="11"/>
        <v>0</v>
      </c>
      <c r="V28" s="709">
        <f t="shared" si="12"/>
        <v>0</v>
      </c>
      <c r="W28" s="689"/>
      <c r="X28" s="705">
        <f t="shared" si="13"/>
        <v>0</v>
      </c>
      <c r="Y28" s="709">
        <f t="shared" si="14"/>
        <v>0</v>
      </c>
      <c r="Z28" s="689"/>
      <c r="AA28" s="705">
        <f t="shared" si="15"/>
        <v>0</v>
      </c>
      <c r="AB28" s="709">
        <f t="shared" si="16"/>
        <v>0</v>
      </c>
      <c r="AC28" s="689"/>
      <c r="AD28" s="705">
        <f t="shared" si="17"/>
        <v>0</v>
      </c>
      <c r="AE28" s="709">
        <f t="shared" si="18"/>
        <v>0</v>
      </c>
      <c r="AF28" s="712">
        <f t="shared" si="21"/>
        <v>0</v>
      </c>
      <c r="AG28" s="713">
        <f t="shared" si="21"/>
        <v>0</v>
      </c>
      <c r="AH28" s="715">
        <f t="shared" si="20"/>
        <v>0</v>
      </c>
    </row>
    <row r="29" spans="1:34" s="686" customFormat="1" ht="17.25" customHeight="1">
      <c r="A29" s="688"/>
      <c r="B29" s="689"/>
      <c r="C29" s="705">
        <f t="shared" si="0"/>
        <v>0</v>
      </c>
      <c r="D29" s="690"/>
      <c r="E29" s="689"/>
      <c r="F29" s="705">
        <f t="shared" si="1"/>
        <v>0</v>
      </c>
      <c r="G29" s="808">
        <f t="shared" si="2"/>
        <v>0</v>
      </c>
      <c r="H29" s="689"/>
      <c r="I29" s="705">
        <f t="shared" si="3"/>
        <v>0</v>
      </c>
      <c r="J29" s="709">
        <f t="shared" si="4"/>
        <v>0</v>
      </c>
      <c r="K29" s="689"/>
      <c r="L29" s="705">
        <f t="shared" si="5"/>
        <v>0</v>
      </c>
      <c r="M29" s="709">
        <f t="shared" si="6"/>
        <v>0</v>
      </c>
      <c r="N29" s="689"/>
      <c r="O29" s="705">
        <f t="shared" si="7"/>
        <v>0</v>
      </c>
      <c r="P29" s="709">
        <f t="shared" si="8"/>
        <v>0</v>
      </c>
      <c r="Q29" s="689"/>
      <c r="R29" s="705">
        <f t="shared" si="9"/>
        <v>0</v>
      </c>
      <c r="S29" s="709">
        <f t="shared" si="10"/>
        <v>0</v>
      </c>
      <c r="T29" s="689"/>
      <c r="U29" s="705">
        <f t="shared" si="11"/>
        <v>0</v>
      </c>
      <c r="V29" s="709">
        <f t="shared" si="12"/>
        <v>0</v>
      </c>
      <c r="W29" s="689"/>
      <c r="X29" s="705">
        <f t="shared" si="13"/>
        <v>0</v>
      </c>
      <c r="Y29" s="709">
        <f t="shared" si="14"/>
        <v>0</v>
      </c>
      <c r="Z29" s="689"/>
      <c r="AA29" s="705">
        <f t="shared" si="15"/>
        <v>0</v>
      </c>
      <c r="AB29" s="709">
        <f t="shared" si="16"/>
        <v>0</v>
      </c>
      <c r="AC29" s="689"/>
      <c r="AD29" s="705">
        <f t="shared" si="17"/>
        <v>0</v>
      </c>
      <c r="AE29" s="709">
        <f t="shared" si="18"/>
        <v>0</v>
      </c>
      <c r="AF29" s="712">
        <f t="shared" si="21"/>
        <v>0</v>
      </c>
      <c r="AG29" s="713">
        <f t="shared" si="21"/>
        <v>0</v>
      </c>
      <c r="AH29" s="715">
        <f t="shared" si="20"/>
        <v>0</v>
      </c>
    </row>
    <row r="30" spans="1:34" s="686" customFormat="1" ht="17.25" customHeight="1">
      <c r="A30" s="688"/>
      <c r="B30" s="689"/>
      <c r="C30" s="705">
        <f t="shared" si="0"/>
        <v>0</v>
      </c>
      <c r="D30" s="690"/>
      <c r="E30" s="689"/>
      <c r="F30" s="705">
        <f t="shared" si="1"/>
        <v>0</v>
      </c>
      <c r="G30" s="808">
        <f t="shared" si="2"/>
        <v>0</v>
      </c>
      <c r="H30" s="689"/>
      <c r="I30" s="705">
        <f t="shared" si="3"/>
        <v>0</v>
      </c>
      <c r="J30" s="709">
        <f t="shared" si="4"/>
        <v>0</v>
      </c>
      <c r="K30" s="689"/>
      <c r="L30" s="705">
        <f t="shared" si="5"/>
        <v>0</v>
      </c>
      <c r="M30" s="709">
        <f t="shared" si="6"/>
        <v>0</v>
      </c>
      <c r="N30" s="689"/>
      <c r="O30" s="705">
        <f t="shared" si="7"/>
        <v>0</v>
      </c>
      <c r="P30" s="709">
        <f t="shared" si="8"/>
        <v>0</v>
      </c>
      <c r="Q30" s="689"/>
      <c r="R30" s="705">
        <f t="shared" si="9"/>
        <v>0</v>
      </c>
      <c r="S30" s="709">
        <f t="shared" si="10"/>
        <v>0</v>
      </c>
      <c r="T30" s="689"/>
      <c r="U30" s="705">
        <f t="shared" si="11"/>
        <v>0</v>
      </c>
      <c r="V30" s="709">
        <f t="shared" si="12"/>
        <v>0</v>
      </c>
      <c r="W30" s="689"/>
      <c r="X30" s="705">
        <f t="shared" si="13"/>
        <v>0</v>
      </c>
      <c r="Y30" s="709">
        <f t="shared" si="14"/>
        <v>0</v>
      </c>
      <c r="Z30" s="689"/>
      <c r="AA30" s="705">
        <f t="shared" si="15"/>
        <v>0</v>
      </c>
      <c r="AB30" s="709">
        <f t="shared" si="16"/>
        <v>0</v>
      </c>
      <c r="AC30" s="689"/>
      <c r="AD30" s="705">
        <f t="shared" si="17"/>
        <v>0</v>
      </c>
      <c r="AE30" s="709">
        <f t="shared" si="18"/>
        <v>0</v>
      </c>
      <c r="AF30" s="712">
        <f t="shared" si="21"/>
        <v>0</v>
      </c>
      <c r="AG30" s="713">
        <f t="shared" si="21"/>
        <v>0</v>
      </c>
      <c r="AH30" s="715">
        <f t="shared" si="20"/>
        <v>0</v>
      </c>
    </row>
    <row r="31" spans="1:34" s="686" customFormat="1" ht="17.25" customHeight="1">
      <c r="A31" s="688"/>
      <c r="B31" s="689"/>
      <c r="C31" s="705">
        <f t="shared" si="0"/>
        <v>0</v>
      </c>
      <c r="D31" s="690"/>
      <c r="E31" s="689"/>
      <c r="F31" s="705">
        <f t="shared" si="1"/>
        <v>0</v>
      </c>
      <c r="G31" s="808">
        <f t="shared" si="2"/>
        <v>0</v>
      </c>
      <c r="H31" s="689"/>
      <c r="I31" s="705">
        <f t="shared" si="3"/>
        <v>0</v>
      </c>
      <c r="J31" s="709">
        <f t="shared" si="4"/>
        <v>0</v>
      </c>
      <c r="K31" s="689"/>
      <c r="L31" s="705">
        <f t="shared" si="5"/>
        <v>0</v>
      </c>
      <c r="M31" s="709">
        <f t="shared" si="6"/>
        <v>0</v>
      </c>
      <c r="N31" s="689"/>
      <c r="O31" s="705">
        <f t="shared" si="7"/>
        <v>0</v>
      </c>
      <c r="P31" s="709">
        <f t="shared" si="8"/>
        <v>0</v>
      </c>
      <c r="Q31" s="689"/>
      <c r="R31" s="705">
        <f t="shared" si="9"/>
        <v>0</v>
      </c>
      <c r="S31" s="709">
        <f t="shared" si="10"/>
        <v>0</v>
      </c>
      <c r="T31" s="689"/>
      <c r="U31" s="705">
        <f t="shared" si="11"/>
        <v>0</v>
      </c>
      <c r="V31" s="709">
        <f t="shared" si="12"/>
        <v>0</v>
      </c>
      <c r="W31" s="689"/>
      <c r="X31" s="705">
        <f t="shared" si="13"/>
        <v>0</v>
      </c>
      <c r="Y31" s="709">
        <f t="shared" si="14"/>
        <v>0</v>
      </c>
      <c r="Z31" s="689"/>
      <c r="AA31" s="705">
        <f t="shared" si="15"/>
        <v>0</v>
      </c>
      <c r="AB31" s="709">
        <f t="shared" si="16"/>
        <v>0</v>
      </c>
      <c r="AC31" s="689"/>
      <c r="AD31" s="705">
        <f t="shared" si="17"/>
        <v>0</v>
      </c>
      <c r="AE31" s="709">
        <f t="shared" si="18"/>
        <v>0</v>
      </c>
      <c r="AF31" s="712">
        <f t="shared" si="21"/>
        <v>0</v>
      </c>
      <c r="AG31" s="713">
        <f t="shared" si="21"/>
        <v>0</v>
      </c>
      <c r="AH31" s="715">
        <f t="shared" si="20"/>
        <v>0</v>
      </c>
    </row>
    <row r="32" spans="1:34" s="686" customFormat="1" ht="17.25" customHeight="1">
      <c r="A32" s="688"/>
      <c r="B32" s="689"/>
      <c r="C32" s="705">
        <f t="shared" si="0"/>
        <v>0</v>
      </c>
      <c r="D32" s="690"/>
      <c r="E32" s="689"/>
      <c r="F32" s="705">
        <f t="shared" si="1"/>
        <v>0</v>
      </c>
      <c r="G32" s="808">
        <f t="shared" si="2"/>
        <v>0</v>
      </c>
      <c r="H32" s="689"/>
      <c r="I32" s="705">
        <f t="shared" si="3"/>
        <v>0</v>
      </c>
      <c r="J32" s="709">
        <f t="shared" si="4"/>
        <v>0</v>
      </c>
      <c r="K32" s="689"/>
      <c r="L32" s="705">
        <f t="shared" si="5"/>
        <v>0</v>
      </c>
      <c r="M32" s="709">
        <f t="shared" si="6"/>
        <v>0</v>
      </c>
      <c r="N32" s="689"/>
      <c r="O32" s="705">
        <f t="shared" si="7"/>
        <v>0</v>
      </c>
      <c r="P32" s="709">
        <f t="shared" si="8"/>
        <v>0</v>
      </c>
      <c r="Q32" s="689"/>
      <c r="R32" s="705">
        <f t="shared" si="9"/>
        <v>0</v>
      </c>
      <c r="S32" s="709">
        <f t="shared" si="10"/>
        <v>0</v>
      </c>
      <c r="T32" s="689"/>
      <c r="U32" s="705">
        <f t="shared" si="11"/>
        <v>0</v>
      </c>
      <c r="V32" s="709">
        <f t="shared" si="12"/>
        <v>0</v>
      </c>
      <c r="W32" s="689"/>
      <c r="X32" s="705">
        <f t="shared" si="13"/>
        <v>0</v>
      </c>
      <c r="Y32" s="709">
        <f t="shared" si="14"/>
        <v>0</v>
      </c>
      <c r="Z32" s="689"/>
      <c r="AA32" s="705">
        <f t="shared" si="15"/>
        <v>0</v>
      </c>
      <c r="AB32" s="709">
        <f t="shared" si="16"/>
        <v>0</v>
      </c>
      <c r="AC32" s="689"/>
      <c r="AD32" s="705">
        <f t="shared" si="17"/>
        <v>0</v>
      </c>
      <c r="AE32" s="709">
        <f t="shared" si="18"/>
        <v>0</v>
      </c>
      <c r="AF32" s="712">
        <f t="shared" si="21"/>
        <v>0</v>
      </c>
      <c r="AG32" s="713">
        <f t="shared" si="21"/>
        <v>0</v>
      </c>
      <c r="AH32" s="715">
        <f t="shared" si="20"/>
        <v>0</v>
      </c>
    </row>
    <row r="33" spans="1:34" s="686" customFormat="1" ht="17.25" customHeight="1">
      <c r="A33" s="688"/>
      <c r="B33" s="689"/>
      <c r="C33" s="705">
        <f t="shared" si="0"/>
        <v>0</v>
      </c>
      <c r="D33" s="690"/>
      <c r="E33" s="689"/>
      <c r="F33" s="705">
        <f t="shared" si="1"/>
        <v>0</v>
      </c>
      <c r="G33" s="808">
        <f t="shared" si="2"/>
        <v>0</v>
      </c>
      <c r="H33" s="689"/>
      <c r="I33" s="705">
        <f t="shared" si="3"/>
        <v>0</v>
      </c>
      <c r="J33" s="709">
        <f t="shared" si="4"/>
        <v>0</v>
      </c>
      <c r="K33" s="689"/>
      <c r="L33" s="705">
        <f t="shared" si="5"/>
        <v>0</v>
      </c>
      <c r="M33" s="709">
        <f t="shared" si="6"/>
        <v>0</v>
      </c>
      <c r="N33" s="689"/>
      <c r="O33" s="705">
        <f t="shared" si="7"/>
        <v>0</v>
      </c>
      <c r="P33" s="709">
        <f t="shared" si="8"/>
        <v>0</v>
      </c>
      <c r="Q33" s="689"/>
      <c r="R33" s="705">
        <f t="shared" si="9"/>
        <v>0</v>
      </c>
      <c r="S33" s="709">
        <f t="shared" si="10"/>
        <v>0</v>
      </c>
      <c r="T33" s="689"/>
      <c r="U33" s="705">
        <f t="shared" si="11"/>
        <v>0</v>
      </c>
      <c r="V33" s="709">
        <f t="shared" si="12"/>
        <v>0</v>
      </c>
      <c r="W33" s="689"/>
      <c r="X33" s="705">
        <f t="shared" si="13"/>
        <v>0</v>
      </c>
      <c r="Y33" s="709">
        <f t="shared" si="14"/>
        <v>0</v>
      </c>
      <c r="Z33" s="689"/>
      <c r="AA33" s="705">
        <f t="shared" si="15"/>
        <v>0</v>
      </c>
      <c r="AB33" s="709">
        <f t="shared" si="16"/>
        <v>0</v>
      </c>
      <c r="AC33" s="689"/>
      <c r="AD33" s="705">
        <f t="shared" si="17"/>
        <v>0</v>
      </c>
      <c r="AE33" s="709">
        <f t="shared" si="18"/>
        <v>0</v>
      </c>
      <c r="AF33" s="712">
        <f t="shared" si="21"/>
        <v>0</v>
      </c>
      <c r="AG33" s="713">
        <f t="shared" si="21"/>
        <v>0</v>
      </c>
      <c r="AH33" s="715">
        <f t="shared" si="20"/>
        <v>0</v>
      </c>
    </row>
    <row r="34" spans="1:34" s="686" customFormat="1" ht="17.25" customHeight="1">
      <c r="A34" s="688"/>
      <c r="B34" s="689"/>
      <c r="C34" s="705">
        <f t="shared" si="0"/>
        <v>0</v>
      </c>
      <c r="D34" s="690"/>
      <c r="E34" s="689"/>
      <c r="F34" s="705">
        <f t="shared" si="1"/>
        <v>0</v>
      </c>
      <c r="G34" s="808">
        <f t="shared" si="2"/>
        <v>0</v>
      </c>
      <c r="H34" s="689"/>
      <c r="I34" s="705">
        <f t="shared" si="3"/>
        <v>0</v>
      </c>
      <c r="J34" s="709">
        <f t="shared" si="4"/>
        <v>0</v>
      </c>
      <c r="K34" s="689"/>
      <c r="L34" s="705">
        <f t="shared" si="5"/>
        <v>0</v>
      </c>
      <c r="M34" s="709">
        <f t="shared" si="6"/>
        <v>0</v>
      </c>
      <c r="N34" s="689"/>
      <c r="O34" s="705">
        <f t="shared" si="7"/>
        <v>0</v>
      </c>
      <c r="P34" s="709">
        <f t="shared" si="8"/>
        <v>0</v>
      </c>
      <c r="Q34" s="689"/>
      <c r="R34" s="705">
        <f t="shared" si="9"/>
        <v>0</v>
      </c>
      <c r="S34" s="709">
        <f t="shared" si="10"/>
        <v>0</v>
      </c>
      <c r="T34" s="689"/>
      <c r="U34" s="705">
        <f t="shared" si="11"/>
        <v>0</v>
      </c>
      <c r="V34" s="709">
        <f t="shared" si="12"/>
        <v>0</v>
      </c>
      <c r="W34" s="689"/>
      <c r="X34" s="705">
        <f t="shared" si="13"/>
        <v>0</v>
      </c>
      <c r="Y34" s="709">
        <f t="shared" si="14"/>
        <v>0</v>
      </c>
      <c r="Z34" s="689"/>
      <c r="AA34" s="705">
        <f t="shared" si="15"/>
        <v>0</v>
      </c>
      <c r="AB34" s="709">
        <f t="shared" si="16"/>
        <v>0</v>
      </c>
      <c r="AC34" s="689"/>
      <c r="AD34" s="705">
        <f t="shared" si="17"/>
        <v>0</v>
      </c>
      <c r="AE34" s="709">
        <f t="shared" si="18"/>
        <v>0</v>
      </c>
      <c r="AF34" s="712">
        <f t="shared" si="21"/>
        <v>0</v>
      </c>
      <c r="AG34" s="713">
        <f t="shared" si="21"/>
        <v>0</v>
      </c>
      <c r="AH34" s="715">
        <f t="shared" si="20"/>
        <v>0</v>
      </c>
    </row>
    <row r="35" spans="1:34" s="686" customFormat="1" ht="17.25" customHeight="1">
      <c r="A35" s="688"/>
      <c r="B35" s="689"/>
      <c r="C35" s="705">
        <f t="shared" si="0"/>
        <v>0</v>
      </c>
      <c r="D35" s="690"/>
      <c r="E35" s="689"/>
      <c r="F35" s="705">
        <f t="shared" si="1"/>
        <v>0</v>
      </c>
      <c r="G35" s="808">
        <f t="shared" si="2"/>
        <v>0</v>
      </c>
      <c r="H35" s="689"/>
      <c r="I35" s="705">
        <f t="shared" si="3"/>
        <v>0</v>
      </c>
      <c r="J35" s="709">
        <f t="shared" si="4"/>
        <v>0</v>
      </c>
      <c r="K35" s="689"/>
      <c r="L35" s="705">
        <f t="shared" si="5"/>
        <v>0</v>
      </c>
      <c r="M35" s="709">
        <f t="shared" si="6"/>
        <v>0</v>
      </c>
      <c r="N35" s="689"/>
      <c r="O35" s="705">
        <f t="shared" si="7"/>
        <v>0</v>
      </c>
      <c r="P35" s="709">
        <f t="shared" si="8"/>
        <v>0</v>
      </c>
      <c r="Q35" s="689"/>
      <c r="R35" s="705">
        <f t="shared" si="9"/>
        <v>0</v>
      </c>
      <c r="S35" s="709">
        <f t="shared" si="10"/>
        <v>0</v>
      </c>
      <c r="T35" s="689"/>
      <c r="U35" s="705">
        <f t="shared" si="11"/>
        <v>0</v>
      </c>
      <c r="V35" s="709">
        <f t="shared" si="12"/>
        <v>0</v>
      </c>
      <c r="W35" s="689"/>
      <c r="X35" s="705">
        <f t="shared" si="13"/>
        <v>0</v>
      </c>
      <c r="Y35" s="709">
        <f t="shared" si="14"/>
        <v>0</v>
      </c>
      <c r="Z35" s="689"/>
      <c r="AA35" s="705">
        <f t="shared" si="15"/>
        <v>0</v>
      </c>
      <c r="AB35" s="709">
        <f t="shared" si="16"/>
        <v>0</v>
      </c>
      <c r="AC35" s="689"/>
      <c r="AD35" s="705">
        <f t="shared" si="17"/>
        <v>0</v>
      </c>
      <c r="AE35" s="709">
        <f t="shared" si="18"/>
        <v>0</v>
      </c>
      <c r="AF35" s="712">
        <f t="shared" si="21"/>
        <v>0</v>
      </c>
      <c r="AG35" s="713">
        <f t="shared" si="21"/>
        <v>0</v>
      </c>
      <c r="AH35" s="715">
        <f t="shared" si="20"/>
        <v>0</v>
      </c>
    </row>
    <row r="36" spans="1:34" s="686" customFormat="1" ht="17.25" customHeight="1">
      <c r="A36" s="688"/>
      <c r="B36" s="689"/>
      <c r="C36" s="705">
        <f t="shared" si="0"/>
        <v>0</v>
      </c>
      <c r="D36" s="690"/>
      <c r="E36" s="689"/>
      <c r="F36" s="705">
        <f t="shared" si="1"/>
        <v>0</v>
      </c>
      <c r="G36" s="808">
        <f t="shared" si="2"/>
        <v>0</v>
      </c>
      <c r="H36" s="689"/>
      <c r="I36" s="705">
        <f t="shared" si="3"/>
        <v>0</v>
      </c>
      <c r="J36" s="709">
        <f t="shared" si="4"/>
        <v>0</v>
      </c>
      <c r="K36" s="689"/>
      <c r="L36" s="705">
        <f t="shared" si="5"/>
        <v>0</v>
      </c>
      <c r="M36" s="709">
        <f t="shared" si="6"/>
        <v>0</v>
      </c>
      <c r="N36" s="689"/>
      <c r="O36" s="705">
        <f t="shared" si="7"/>
        <v>0</v>
      </c>
      <c r="P36" s="709">
        <f t="shared" si="8"/>
        <v>0</v>
      </c>
      <c r="Q36" s="689"/>
      <c r="R36" s="705">
        <f t="shared" si="9"/>
        <v>0</v>
      </c>
      <c r="S36" s="709">
        <f t="shared" si="10"/>
        <v>0</v>
      </c>
      <c r="T36" s="689"/>
      <c r="U36" s="705">
        <f t="shared" si="11"/>
        <v>0</v>
      </c>
      <c r="V36" s="709">
        <f t="shared" si="12"/>
        <v>0</v>
      </c>
      <c r="W36" s="689"/>
      <c r="X36" s="705">
        <f t="shared" si="13"/>
        <v>0</v>
      </c>
      <c r="Y36" s="709">
        <f t="shared" si="14"/>
        <v>0</v>
      </c>
      <c r="Z36" s="689"/>
      <c r="AA36" s="705">
        <f t="shared" si="15"/>
        <v>0</v>
      </c>
      <c r="AB36" s="709">
        <f t="shared" si="16"/>
        <v>0</v>
      </c>
      <c r="AC36" s="689"/>
      <c r="AD36" s="705">
        <f t="shared" si="17"/>
        <v>0</v>
      </c>
      <c r="AE36" s="709">
        <f t="shared" si="18"/>
        <v>0</v>
      </c>
      <c r="AF36" s="712">
        <f t="shared" si="21"/>
        <v>0</v>
      </c>
      <c r="AG36" s="713">
        <f t="shared" si="21"/>
        <v>0</v>
      </c>
      <c r="AH36" s="715">
        <f t="shared" si="20"/>
        <v>0</v>
      </c>
    </row>
    <row r="37" spans="1:34" s="686" customFormat="1" ht="17.25" customHeight="1">
      <c r="A37" s="688"/>
      <c r="B37" s="689"/>
      <c r="C37" s="705">
        <f t="shared" si="0"/>
        <v>0</v>
      </c>
      <c r="D37" s="690"/>
      <c r="E37" s="689"/>
      <c r="F37" s="705">
        <f t="shared" si="1"/>
        <v>0</v>
      </c>
      <c r="G37" s="808">
        <f t="shared" si="2"/>
        <v>0</v>
      </c>
      <c r="H37" s="689"/>
      <c r="I37" s="705">
        <f t="shared" si="3"/>
        <v>0</v>
      </c>
      <c r="J37" s="709">
        <f t="shared" si="4"/>
        <v>0</v>
      </c>
      <c r="K37" s="689"/>
      <c r="L37" s="705">
        <f t="shared" si="5"/>
        <v>0</v>
      </c>
      <c r="M37" s="709">
        <f t="shared" si="6"/>
        <v>0</v>
      </c>
      <c r="N37" s="689"/>
      <c r="O37" s="705">
        <f t="shared" si="7"/>
        <v>0</v>
      </c>
      <c r="P37" s="709">
        <f t="shared" si="8"/>
        <v>0</v>
      </c>
      <c r="Q37" s="689"/>
      <c r="R37" s="705">
        <f t="shared" si="9"/>
        <v>0</v>
      </c>
      <c r="S37" s="709">
        <f t="shared" si="10"/>
        <v>0</v>
      </c>
      <c r="T37" s="689"/>
      <c r="U37" s="705">
        <f t="shared" si="11"/>
        <v>0</v>
      </c>
      <c r="V37" s="709">
        <f t="shared" si="12"/>
        <v>0</v>
      </c>
      <c r="W37" s="689"/>
      <c r="X37" s="705">
        <f t="shared" si="13"/>
        <v>0</v>
      </c>
      <c r="Y37" s="709">
        <f t="shared" si="14"/>
        <v>0</v>
      </c>
      <c r="Z37" s="689"/>
      <c r="AA37" s="705">
        <f t="shared" si="15"/>
        <v>0</v>
      </c>
      <c r="AB37" s="709">
        <f t="shared" si="16"/>
        <v>0</v>
      </c>
      <c r="AC37" s="689"/>
      <c r="AD37" s="705">
        <f t="shared" si="17"/>
        <v>0</v>
      </c>
      <c r="AE37" s="709">
        <f t="shared" si="18"/>
        <v>0</v>
      </c>
      <c r="AF37" s="712">
        <f t="shared" si="21"/>
        <v>0</v>
      </c>
      <c r="AG37" s="713">
        <f t="shared" si="21"/>
        <v>0</v>
      </c>
      <c r="AH37" s="715">
        <f t="shared" si="20"/>
        <v>0</v>
      </c>
    </row>
    <row r="38" spans="1:34" s="686" customFormat="1" ht="17.25" customHeight="1">
      <c r="A38" s="688"/>
      <c r="B38" s="689"/>
      <c r="C38" s="705">
        <f t="shared" si="0"/>
        <v>0</v>
      </c>
      <c r="D38" s="690"/>
      <c r="E38" s="689"/>
      <c r="F38" s="705">
        <f t="shared" si="1"/>
        <v>0</v>
      </c>
      <c r="G38" s="808">
        <f t="shared" si="2"/>
        <v>0</v>
      </c>
      <c r="H38" s="689"/>
      <c r="I38" s="705">
        <f t="shared" si="3"/>
        <v>0</v>
      </c>
      <c r="J38" s="709">
        <f t="shared" si="4"/>
        <v>0</v>
      </c>
      <c r="K38" s="689"/>
      <c r="L38" s="705">
        <f t="shared" si="5"/>
        <v>0</v>
      </c>
      <c r="M38" s="709">
        <f t="shared" si="6"/>
        <v>0</v>
      </c>
      <c r="N38" s="689"/>
      <c r="O38" s="705">
        <f t="shared" si="7"/>
        <v>0</v>
      </c>
      <c r="P38" s="709">
        <f t="shared" si="8"/>
        <v>0</v>
      </c>
      <c r="Q38" s="689"/>
      <c r="R38" s="705">
        <f t="shared" si="9"/>
        <v>0</v>
      </c>
      <c r="S38" s="709">
        <f t="shared" si="10"/>
        <v>0</v>
      </c>
      <c r="T38" s="689"/>
      <c r="U38" s="705">
        <f t="shared" si="11"/>
        <v>0</v>
      </c>
      <c r="V38" s="709">
        <f t="shared" si="12"/>
        <v>0</v>
      </c>
      <c r="W38" s="689"/>
      <c r="X38" s="705">
        <f t="shared" si="13"/>
        <v>0</v>
      </c>
      <c r="Y38" s="709">
        <f t="shared" si="14"/>
        <v>0</v>
      </c>
      <c r="Z38" s="689"/>
      <c r="AA38" s="705">
        <f t="shared" si="15"/>
        <v>0</v>
      </c>
      <c r="AB38" s="709">
        <f t="shared" si="16"/>
        <v>0</v>
      </c>
      <c r="AC38" s="689"/>
      <c r="AD38" s="705">
        <f t="shared" si="17"/>
        <v>0</v>
      </c>
      <c r="AE38" s="709">
        <f t="shared" si="18"/>
        <v>0</v>
      </c>
      <c r="AF38" s="712">
        <f t="shared" si="21"/>
        <v>0</v>
      </c>
      <c r="AG38" s="713">
        <f t="shared" si="21"/>
        <v>0</v>
      </c>
      <c r="AH38" s="715">
        <f t="shared" si="20"/>
        <v>0</v>
      </c>
    </row>
    <row r="39" spans="1:34" s="686" customFormat="1" ht="17.25" customHeight="1">
      <c r="A39" s="688"/>
      <c r="B39" s="689"/>
      <c r="C39" s="705">
        <f t="shared" si="0"/>
        <v>0</v>
      </c>
      <c r="D39" s="690"/>
      <c r="E39" s="689"/>
      <c r="F39" s="705">
        <f t="shared" si="1"/>
        <v>0</v>
      </c>
      <c r="G39" s="808">
        <f t="shared" si="2"/>
        <v>0</v>
      </c>
      <c r="H39" s="689"/>
      <c r="I39" s="705">
        <f t="shared" si="3"/>
        <v>0</v>
      </c>
      <c r="J39" s="709">
        <f t="shared" si="4"/>
        <v>0</v>
      </c>
      <c r="K39" s="689"/>
      <c r="L39" s="705">
        <f t="shared" si="5"/>
        <v>0</v>
      </c>
      <c r="M39" s="709">
        <f t="shared" si="6"/>
        <v>0</v>
      </c>
      <c r="N39" s="689"/>
      <c r="O39" s="705">
        <f t="shared" si="7"/>
        <v>0</v>
      </c>
      <c r="P39" s="709">
        <f t="shared" si="8"/>
        <v>0</v>
      </c>
      <c r="Q39" s="689"/>
      <c r="R39" s="705">
        <f t="shared" si="9"/>
        <v>0</v>
      </c>
      <c r="S39" s="709">
        <f t="shared" si="10"/>
        <v>0</v>
      </c>
      <c r="T39" s="689"/>
      <c r="U39" s="705">
        <f t="shared" si="11"/>
        <v>0</v>
      </c>
      <c r="V39" s="709">
        <f t="shared" si="12"/>
        <v>0</v>
      </c>
      <c r="W39" s="689"/>
      <c r="X39" s="705">
        <f t="shared" si="13"/>
        <v>0</v>
      </c>
      <c r="Y39" s="709">
        <f t="shared" si="14"/>
        <v>0</v>
      </c>
      <c r="Z39" s="689"/>
      <c r="AA39" s="705">
        <f t="shared" si="15"/>
        <v>0</v>
      </c>
      <c r="AB39" s="709">
        <f t="shared" si="16"/>
        <v>0</v>
      </c>
      <c r="AC39" s="689"/>
      <c r="AD39" s="705">
        <f t="shared" si="17"/>
        <v>0</v>
      </c>
      <c r="AE39" s="709">
        <f t="shared" si="18"/>
        <v>0</v>
      </c>
      <c r="AF39" s="712">
        <f t="shared" si="21"/>
        <v>0</v>
      </c>
      <c r="AG39" s="713">
        <f t="shared" si="21"/>
        <v>0</v>
      </c>
      <c r="AH39" s="715">
        <f t="shared" si="20"/>
        <v>0</v>
      </c>
    </row>
    <row r="40" spans="1:34" s="686" customFormat="1" ht="17.25" customHeight="1">
      <c r="A40" s="688"/>
      <c r="B40" s="689"/>
      <c r="C40" s="705">
        <f t="shared" si="0"/>
        <v>0</v>
      </c>
      <c r="D40" s="690"/>
      <c r="E40" s="689"/>
      <c r="F40" s="705">
        <f t="shared" si="1"/>
        <v>0</v>
      </c>
      <c r="G40" s="808">
        <f t="shared" si="2"/>
        <v>0</v>
      </c>
      <c r="H40" s="689"/>
      <c r="I40" s="705">
        <f t="shared" si="3"/>
        <v>0</v>
      </c>
      <c r="J40" s="709">
        <f t="shared" si="4"/>
        <v>0</v>
      </c>
      <c r="K40" s="689"/>
      <c r="L40" s="705">
        <f t="shared" si="5"/>
        <v>0</v>
      </c>
      <c r="M40" s="709">
        <f t="shared" si="6"/>
        <v>0</v>
      </c>
      <c r="N40" s="689"/>
      <c r="O40" s="705">
        <f t="shared" si="7"/>
        <v>0</v>
      </c>
      <c r="P40" s="709">
        <f t="shared" si="8"/>
        <v>0</v>
      </c>
      <c r="Q40" s="689"/>
      <c r="R40" s="705">
        <f t="shared" si="9"/>
        <v>0</v>
      </c>
      <c r="S40" s="709">
        <f t="shared" si="10"/>
        <v>0</v>
      </c>
      <c r="T40" s="689"/>
      <c r="U40" s="705">
        <f t="shared" si="11"/>
        <v>0</v>
      </c>
      <c r="V40" s="709">
        <f t="shared" si="12"/>
        <v>0</v>
      </c>
      <c r="W40" s="689"/>
      <c r="X40" s="705">
        <f t="shared" si="13"/>
        <v>0</v>
      </c>
      <c r="Y40" s="709">
        <f t="shared" si="14"/>
        <v>0</v>
      </c>
      <c r="Z40" s="689"/>
      <c r="AA40" s="705">
        <f t="shared" si="15"/>
        <v>0</v>
      </c>
      <c r="AB40" s="709">
        <f t="shared" si="16"/>
        <v>0</v>
      </c>
      <c r="AC40" s="689"/>
      <c r="AD40" s="705">
        <f t="shared" si="17"/>
        <v>0</v>
      </c>
      <c r="AE40" s="709">
        <f t="shared" si="18"/>
        <v>0</v>
      </c>
      <c r="AF40" s="712">
        <f t="shared" si="21"/>
        <v>0</v>
      </c>
      <c r="AG40" s="713">
        <f t="shared" si="21"/>
        <v>0</v>
      </c>
      <c r="AH40" s="715">
        <f t="shared" si="20"/>
        <v>0</v>
      </c>
    </row>
    <row r="41" spans="1:34" s="686" customFormat="1" ht="17.25" customHeight="1">
      <c r="A41" s="688"/>
      <c r="B41" s="689"/>
      <c r="C41" s="705">
        <f t="shared" si="0"/>
        <v>0</v>
      </c>
      <c r="D41" s="690"/>
      <c r="E41" s="689"/>
      <c r="F41" s="705">
        <f t="shared" si="1"/>
        <v>0</v>
      </c>
      <c r="G41" s="808">
        <f t="shared" si="2"/>
        <v>0</v>
      </c>
      <c r="H41" s="689"/>
      <c r="I41" s="705">
        <f t="shared" si="3"/>
        <v>0</v>
      </c>
      <c r="J41" s="709">
        <f t="shared" si="4"/>
        <v>0</v>
      </c>
      <c r="K41" s="689"/>
      <c r="L41" s="705">
        <f t="shared" si="5"/>
        <v>0</v>
      </c>
      <c r="M41" s="709">
        <f t="shared" si="6"/>
        <v>0</v>
      </c>
      <c r="N41" s="689"/>
      <c r="O41" s="705">
        <f t="shared" si="7"/>
        <v>0</v>
      </c>
      <c r="P41" s="709">
        <f t="shared" si="8"/>
        <v>0</v>
      </c>
      <c r="Q41" s="689"/>
      <c r="R41" s="705">
        <f t="shared" si="9"/>
        <v>0</v>
      </c>
      <c r="S41" s="709">
        <f t="shared" si="10"/>
        <v>0</v>
      </c>
      <c r="T41" s="689"/>
      <c r="U41" s="705">
        <f t="shared" si="11"/>
        <v>0</v>
      </c>
      <c r="V41" s="709">
        <f t="shared" si="12"/>
        <v>0</v>
      </c>
      <c r="W41" s="689"/>
      <c r="X41" s="705">
        <f t="shared" si="13"/>
        <v>0</v>
      </c>
      <c r="Y41" s="709">
        <f t="shared" si="14"/>
        <v>0</v>
      </c>
      <c r="Z41" s="689"/>
      <c r="AA41" s="705">
        <f t="shared" si="15"/>
        <v>0</v>
      </c>
      <c r="AB41" s="709">
        <f t="shared" si="16"/>
        <v>0</v>
      </c>
      <c r="AC41" s="689"/>
      <c r="AD41" s="705">
        <f t="shared" si="17"/>
        <v>0</v>
      </c>
      <c r="AE41" s="709">
        <f t="shared" si="18"/>
        <v>0</v>
      </c>
      <c r="AF41" s="712">
        <f t="shared" si="21"/>
        <v>0</v>
      </c>
      <c r="AG41" s="713">
        <f t="shared" si="21"/>
        <v>0</v>
      </c>
      <c r="AH41" s="715">
        <f t="shared" si="20"/>
        <v>0</v>
      </c>
    </row>
    <row r="42" spans="1:34" s="686" customFormat="1" ht="17.25" customHeight="1">
      <c r="A42" s="692" t="s">
        <v>220</v>
      </c>
      <c r="B42" s="689"/>
      <c r="C42" s="705">
        <f t="shared" si="0"/>
        <v>0</v>
      </c>
      <c r="D42" s="690"/>
      <c r="E42" s="689"/>
      <c r="F42" s="705">
        <f t="shared" si="1"/>
        <v>0</v>
      </c>
      <c r="G42" s="808">
        <f t="shared" si="2"/>
        <v>0</v>
      </c>
      <c r="H42" s="689"/>
      <c r="I42" s="705">
        <f t="shared" si="3"/>
        <v>0</v>
      </c>
      <c r="J42" s="709">
        <f t="shared" si="4"/>
        <v>0</v>
      </c>
      <c r="K42" s="689"/>
      <c r="L42" s="705">
        <f t="shared" si="5"/>
        <v>0</v>
      </c>
      <c r="M42" s="709">
        <f t="shared" si="6"/>
        <v>0</v>
      </c>
      <c r="N42" s="689"/>
      <c r="O42" s="705">
        <f t="shared" si="7"/>
        <v>0</v>
      </c>
      <c r="P42" s="709">
        <f t="shared" si="8"/>
        <v>0</v>
      </c>
      <c r="Q42" s="689"/>
      <c r="R42" s="705">
        <f t="shared" si="9"/>
        <v>0</v>
      </c>
      <c r="S42" s="709">
        <f t="shared" si="10"/>
        <v>0</v>
      </c>
      <c r="T42" s="689"/>
      <c r="U42" s="705">
        <f t="shared" si="11"/>
        <v>0</v>
      </c>
      <c r="V42" s="709">
        <f t="shared" si="12"/>
        <v>0</v>
      </c>
      <c r="W42" s="689"/>
      <c r="X42" s="705">
        <f t="shared" si="13"/>
        <v>0</v>
      </c>
      <c r="Y42" s="709">
        <f t="shared" si="14"/>
        <v>0</v>
      </c>
      <c r="Z42" s="689"/>
      <c r="AA42" s="705">
        <f t="shared" si="15"/>
        <v>0</v>
      </c>
      <c r="AB42" s="709">
        <f t="shared" si="16"/>
        <v>0</v>
      </c>
      <c r="AC42" s="689"/>
      <c r="AD42" s="705">
        <f t="shared" si="17"/>
        <v>0</v>
      </c>
      <c r="AE42" s="709">
        <f t="shared" si="18"/>
        <v>0</v>
      </c>
      <c r="AF42" s="712">
        <f t="shared" si="21"/>
        <v>0</v>
      </c>
      <c r="AG42" s="713">
        <f t="shared" si="21"/>
        <v>0</v>
      </c>
      <c r="AH42" s="715">
        <f t="shared" si="20"/>
        <v>0</v>
      </c>
    </row>
    <row r="43" spans="1:34" s="686" customFormat="1" ht="17.25" customHeight="1">
      <c r="A43" s="688"/>
      <c r="B43" s="689"/>
      <c r="C43" s="705">
        <f t="shared" si="0"/>
        <v>0</v>
      </c>
      <c r="D43" s="690"/>
      <c r="E43" s="689"/>
      <c r="F43" s="705">
        <f t="shared" si="1"/>
        <v>0</v>
      </c>
      <c r="G43" s="808">
        <f t="shared" si="2"/>
        <v>0</v>
      </c>
      <c r="H43" s="689"/>
      <c r="I43" s="705">
        <f t="shared" si="3"/>
        <v>0</v>
      </c>
      <c r="J43" s="709">
        <f t="shared" si="4"/>
        <v>0</v>
      </c>
      <c r="K43" s="689"/>
      <c r="L43" s="705">
        <f t="shared" si="5"/>
        <v>0</v>
      </c>
      <c r="M43" s="709">
        <f t="shared" si="6"/>
        <v>0</v>
      </c>
      <c r="N43" s="689"/>
      <c r="O43" s="705">
        <f t="shared" si="7"/>
        <v>0</v>
      </c>
      <c r="P43" s="709">
        <f t="shared" si="8"/>
        <v>0</v>
      </c>
      <c r="Q43" s="689"/>
      <c r="R43" s="705">
        <f t="shared" si="9"/>
        <v>0</v>
      </c>
      <c r="S43" s="709">
        <f t="shared" si="10"/>
        <v>0</v>
      </c>
      <c r="T43" s="689"/>
      <c r="U43" s="705">
        <f t="shared" si="11"/>
        <v>0</v>
      </c>
      <c r="V43" s="709">
        <f t="shared" si="12"/>
        <v>0</v>
      </c>
      <c r="W43" s="689"/>
      <c r="X43" s="705">
        <f t="shared" si="13"/>
        <v>0</v>
      </c>
      <c r="Y43" s="709">
        <f t="shared" si="14"/>
        <v>0</v>
      </c>
      <c r="Z43" s="689"/>
      <c r="AA43" s="705">
        <f t="shared" si="15"/>
        <v>0</v>
      </c>
      <c r="AB43" s="709">
        <f t="shared" si="16"/>
        <v>0</v>
      </c>
      <c r="AC43" s="689"/>
      <c r="AD43" s="705">
        <f t="shared" si="17"/>
        <v>0</v>
      </c>
      <c r="AE43" s="709">
        <f t="shared" si="18"/>
        <v>0</v>
      </c>
      <c r="AF43" s="712">
        <f t="shared" si="21"/>
        <v>0</v>
      </c>
      <c r="AG43" s="713">
        <f t="shared" si="21"/>
        <v>0</v>
      </c>
      <c r="AH43" s="715">
        <f t="shared" si="20"/>
        <v>0</v>
      </c>
    </row>
    <row r="44" spans="1:34" s="686" customFormat="1" ht="17.25" customHeight="1">
      <c r="A44" s="688"/>
      <c r="B44" s="689"/>
      <c r="C44" s="705">
        <f t="shared" si="0"/>
        <v>0</v>
      </c>
      <c r="D44" s="690"/>
      <c r="E44" s="689"/>
      <c r="F44" s="705">
        <f t="shared" si="1"/>
        <v>0</v>
      </c>
      <c r="G44" s="808">
        <f t="shared" si="2"/>
        <v>0</v>
      </c>
      <c r="H44" s="689"/>
      <c r="I44" s="705">
        <f t="shared" si="3"/>
        <v>0</v>
      </c>
      <c r="J44" s="709">
        <f t="shared" si="4"/>
        <v>0</v>
      </c>
      <c r="K44" s="689"/>
      <c r="L44" s="705">
        <f t="shared" si="5"/>
        <v>0</v>
      </c>
      <c r="M44" s="709">
        <f t="shared" si="6"/>
        <v>0</v>
      </c>
      <c r="N44" s="689"/>
      <c r="O44" s="705">
        <f t="shared" si="7"/>
        <v>0</v>
      </c>
      <c r="P44" s="709">
        <f t="shared" si="8"/>
        <v>0</v>
      </c>
      <c r="Q44" s="689"/>
      <c r="R44" s="705">
        <f t="shared" si="9"/>
        <v>0</v>
      </c>
      <c r="S44" s="709">
        <f t="shared" si="10"/>
        <v>0</v>
      </c>
      <c r="T44" s="689"/>
      <c r="U44" s="705">
        <f t="shared" si="11"/>
        <v>0</v>
      </c>
      <c r="V44" s="709">
        <f t="shared" si="12"/>
        <v>0</v>
      </c>
      <c r="W44" s="689"/>
      <c r="X44" s="705">
        <f t="shared" si="13"/>
        <v>0</v>
      </c>
      <c r="Y44" s="709">
        <f t="shared" si="14"/>
        <v>0</v>
      </c>
      <c r="Z44" s="689"/>
      <c r="AA44" s="705">
        <f t="shared" si="15"/>
        <v>0</v>
      </c>
      <c r="AB44" s="709">
        <f t="shared" si="16"/>
        <v>0</v>
      </c>
      <c r="AC44" s="689"/>
      <c r="AD44" s="705">
        <f t="shared" si="17"/>
        <v>0</v>
      </c>
      <c r="AE44" s="709">
        <f t="shared" si="18"/>
        <v>0</v>
      </c>
      <c r="AF44" s="712">
        <f t="shared" si="21"/>
        <v>0</v>
      </c>
      <c r="AG44" s="713">
        <f t="shared" si="21"/>
        <v>0</v>
      </c>
      <c r="AH44" s="715">
        <f t="shared" si="20"/>
        <v>0</v>
      </c>
    </row>
    <row r="45" spans="1:34" s="686" customFormat="1" ht="17.25" customHeight="1">
      <c r="A45" s="688"/>
      <c r="B45" s="689"/>
      <c r="C45" s="705">
        <f t="shared" si="0"/>
        <v>0</v>
      </c>
      <c r="D45" s="690"/>
      <c r="E45" s="689"/>
      <c r="F45" s="705">
        <f t="shared" si="1"/>
        <v>0</v>
      </c>
      <c r="G45" s="808">
        <f t="shared" si="2"/>
        <v>0</v>
      </c>
      <c r="H45" s="689"/>
      <c r="I45" s="705">
        <f t="shared" si="3"/>
        <v>0</v>
      </c>
      <c r="J45" s="709">
        <f t="shared" si="4"/>
        <v>0</v>
      </c>
      <c r="K45" s="689"/>
      <c r="L45" s="705">
        <f t="shared" si="5"/>
        <v>0</v>
      </c>
      <c r="M45" s="709">
        <f t="shared" si="6"/>
        <v>0</v>
      </c>
      <c r="N45" s="689"/>
      <c r="O45" s="705">
        <f t="shared" si="7"/>
        <v>0</v>
      </c>
      <c r="P45" s="709">
        <f t="shared" si="8"/>
        <v>0</v>
      </c>
      <c r="Q45" s="689"/>
      <c r="R45" s="705">
        <f t="shared" si="9"/>
        <v>0</v>
      </c>
      <c r="S45" s="709">
        <f t="shared" si="10"/>
        <v>0</v>
      </c>
      <c r="T45" s="689"/>
      <c r="U45" s="705">
        <f t="shared" si="11"/>
        <v>0</v>
      </c>
      <c r="V45" s="709">
        <f t="shared" si="12"/>
        <v>0</v>
      </c>
      <c r="W45" s="689"/>
      <c r="X45" s="705">
        <f t="shared" si="13"/>
        <v>0</v>
      </c>
      <c r="Y45" s="709">
        <f t="shared" si="14"/>
        <v>0</v>
      </c>
      <c r="Z45" s="689"/>
      <c r="AA45" s="705">
        <f t="shared" si="15"/>
        <v>0</v>
      </c>
      <c r="AB45" s="709">
        <f t="shared" si="16"/>
        <v>0</v>
      </c>
      <c r="AC45" s="689"/>
      <c r="AD45" s="705">
        <f t="shared" si="17"/>
        <v>0</v>
      </c>
      <c r="AE45" s="709">
        <f t="shared" si="18"/>
        <v>0</v>
      </c>
      <c r="AF45" s="712">
        <f t="shared" si="21"/>
        <v>0</v>
      </c>
      <c r="AG45" s="713">
        <f t="shared" si="21"/>
        <v>0</v>
      </c>
      <c r="AH45" s="715">
        <f t="shared" si="20"/>
        <v>0</v>
      </c>
    </row>
    <row r="46" spans="1:34" s="686" customFormat="1" ht="17.25" customHeight="1">
      <c r="A46" s="688"/>
      <c r="B46" s="689"/>
      <c r="C46" s="705">
        <f t="shared" si="0"/>
        <v>0</v>
      </c>
      <c r="D46" s="690"/>
      <c r="E46" s="689"/>
      <c r="F46" s="705">
        <f t="shared" si="1"/>
        <v>0</v>
      </c>
      <c r="G46" s="808">
        <f t="shared" si="2"/>
        <v>0</v>
      </c>
      <c r="H46" s="689"/>
      <c r="I46" s="705">
        <f t="shared" si="3"/>
        <v>0</v>
      </c>
      <c r="J46" s="709">
        <f t="shared" si="4"/>
        <v>0</v>
      </c>
      <c r="K46" s="689"/>
      <c r="L46" s="705">
        <f t="shared" si="5"/>
        <v>0</v>
      </c>
      <c r="M46" s="709">
        <f t="shared" si="6"/>
        <v>0</v>
      </c>
      <c r="N46" s="689"/>
      <c r="O46" s="705">
        <f t="shared" si="7"/>
        <v>0</v>
      </c>
      <c r="P46" s="709">
        <f t="shared" si="8"/>
        <v>0</v>
      </c>
      <c r="Q46" s="689"/>
      <c r="R46" s="705">
        <f t="shared" si="9"/>
        <v>0</v>
      </c>
      <c r="S46" s="709">
        <f t="shared" si="10"/>
        <v>0</v>
      </c>
      <c r="T46" s="689"/>
      <c r="U46" s="705">
        <f t="shared" si="11"/>
        <v>0</v>
      </c>
      <c r="V46" s="709">
        <f t="shared" si="12"/>
        <v>0</v>
      </c>
      <c r="W46" s="689"/>
      <c r="X46" s="705">
        <f t="shared" si="13"/>
        <v>0</v>
      </c>
      <c r="Y46" s="709">
        <f t="shared" si="14"/>
        <v>0</v>
      </c>
      <c r="Z46" s="689"/>
      <c r="AA46" s="705">
        <f t="shared" si="15"/>
        <v>0</v>
      </c>
      <c r="AB46" s="709">
        <f t="shared" si="16"/>
        <v>0</v>
      </c>
      <c r="AC46" s="689"/>
      <c r="AD46" s="705">
        <f t="shared" si="17"/>
        <v>0</v>
      </c>
      <c r="AE46" s="709">
        <f t="shared" si="18"/>
        <v>0</v>
      </c>
      <c r="AF46" s="712">
        <f t="shared" si="21"/>
        <v>0</v>
      </c>
      <c r="AG46" s="713">
        <f t="shared" si="21"/>
        <v>0</v>
      </c>
      <c r="AH46" s="715">
        <f t="shared" si="20"/>
        <v>0</v>
      </c>
    </row>
    <row r="47" spans="1:34" s="686" customFormat="1" ht="17.25" customHeight="1">
      <c r="A47" s="688"/>
      <c r="B47" s="689"/>
      <c r="C47" s="705">
        <f t="shared" si="0"/>
        <v>0</v>
      </c>
      <c r="D47" s="690"/>
      <c r="E47" s="689"/>
      <c r="F47" s="705">
        <f t="shared" si="1"/>
        <v>0</v>
      </c>
      <c r="G47" s="808">
        <f t="shared" si="2"/>
        <v>0</v>
      </c>
      <c r="H47" s="689"/>
      <c r="I47" s="705">
        <f t="shared" si="3"/>
        <v>0</v>
      </c>
      <c r="J47" s="709">
        <f t="shared" si="4"/>
        <v>0</v>
      </c>
      <c r="K47" s="689"/>
      <c r="L47" s="705">
        <f t="shared" si="5"/>
        <v>0</v>
      </c>
      <c r="M47" s="709">
        <f t="shared" si="6"/>
        <v>0</v>
      </c>
      <c r="N47" s="689"/>
      <c r="O47" s="705">
        <f t="shared" si="7"/>
        <v>0</v>
      </c>
      <c r="P47" s="709">
        <f t="shared" si="8"/>
        <v>0</v>
      </c>
      <c r="Q47" s="689"/>
      <c r="R47" s="705">
        <f t="shared" si="9"/>
        <v>0</v>
      </c>
      <c r="S47" s="709">
        <f t="shared" si="10"/>
        <v>0</v>
      </c>
      <c r="T47" s="689"/>
      <c r="U47" s="705">
        <f t="shared" si="11"/>
        <v>0</v>
      </c>
      <c r="V47" s="709">
        <f t="shared" si="12"/>
        <v>0</v>
      </c>
      <c r="W47" s="689"/>
      <c r="X47" s="705">
        <f t="shared" si="13"/>
        <v>0</v>
      </c>
      <c r="Y47" s="709">
        <f t="shared" si="14"/>
        <v>0</v>
      </c>
      <c r="Z47" s="689"/>
      <c r="AA47" s="705">
        <f t="shared" si="15"/>
        <v>0</v>
      </c>
      <c r="AB47" s="709">
        <f t="shared" si="16"/>
        <v>0</v>
      </c>
      <c r="AC47" s="689"/>
      <c r="AD47" s="705">
        <f t="shared" si="17"/>
        <v>0</v>
      </c>
      <c r="AE47" s="709">
        <f t="shared" si="18"/>
        <v>0</v>
      </c>
      <c r="AF47" s="712">
        <f t="shared" si="21"/>
        <v>0</v>
      </c>
      <c r="AG47" s="713">
        <f t="shared" si="21"/>
        <v>0</v>
      </c>
      <c r="AH47" s="715">
        <f t="shared" si="20"/>
        <v>0</v>
      </c>
    </row>
    <row r="48" spans="1:34" s="686" customFormat="1" ht="17.25" customHeight="1">
      <c r="A48" s="688"/>
      <c r="B48" s="689"/>
      <c r="C48" s="705">
        <f t="shared" si="0"/>
        <v>0</v>
      </c>
      <c r="D48" s="690"/>
      <c r="E48" s="689"/>
      <c r="F48" s="705">
        <f t="shared" si="1"/>
        <v>0</v>
      </c>
      <c r="G48" s="808">
        <f t="shared" si="2"/>
        <v>0</v>
      </c>
      <c r="H48" s="689"/>
      <c r="I48" s="705">
        <f t="shared" si="3"/>
        <v>0</v>
      </c>
      <c r="J48" s="709">
        <f t="shared" si="4"/>
        <v>0</v>
      </c>
      <c r="K48" s="689"/>
      <c r="L48" s="705">
        <f t="shared" si="5"/>
        <v>0</v>
      </c>
      <c r="M48" s="709">
        <f t="shared" si="6"/>
        <v>0</v>
      </c>
      <c r="N48" s="689"/>
      <c r="O48" s="705">
        <f t="shared" si="7"/>
        <v>0</v>
      </c>
      <c r="P48" s="709">
        <f t="shared" si="8"/>
        <v>0</v>
      </c>
      <c r="Q48" s="689"/>
      <c r="R48" s="705">
        <f t="shared" si="9"/>
        <v>0</v>
      </c>
      <c r="S48" s="709">
        <f t="shared" si="10"/>
        <v>0</v>
      </c>
      <c r="T48" s="689"/>
      <c r="U48" s="705">
        <f t="shared" si="11"/>
        <v>0</v>
      </c>
      <c r="V48" s="709">
        <f t="shared" si="12"/>
        <v>0</v>
      </c>
      <c r="W48" s="689"/>
      <c r="X48" s="705">
        <f t="shared" si="13"/>
        <v>0</v>
      </c>
      <c r="Y48" s="709">
        <f t="shared" si="14"/>
        <v>0</v>
      </c>
      <c r="Z48" s="689"/>
      <c r="AA48" s="705">
        <f t="shared" si="15"/>
        <v>0</v>
      </c>
      <c r="AB48" s="709">
        <f t="shared" si="16"/>
        <v>0</v>
      </c>
      <c r="AC48" s="689"/>
      <c r="AD48" s="705">
        <f t="shared" si="17"/>
        <v>0</v>
      </c>
      <c r="AE48" s="709">
        <f t="shared" si="18"/>
        <v>0</v>
      </c>
      <c r="AF48" s="712">
        <f t="shared" si="21"/>
        <v>0</v>
      </c>
      <c r="AG48" s="713">
        <f t="shared" si="21"/>
        <v>0</v>
      </c>
      <c r="AH48" s="715">
        <f t="shared" si="20"/>
        <v>0</v>
      </c>
    </row>
    <row r="49" spans="1:34" s="686" customFormat="1" ht="17.25" customHeight="1">
      <c r="A49" s="688"/>
      <c r="B49" s="689"/>
      <c r="C49" s="705">
        <f t="shared" si="0"/>
        <v>0</v>
      </c>
      <c r="D49" s="690"/>
      <c r="E49" s="689"/>
      <c r="F49" s="705">
        <f t="shared" si="1"/>
        <v>0</v>
      </c>
      <c r="G49" s="808">
        <f t="shared" si="2"/>
        <v>0</v>
      </c>
      <c r="H49" s="689"/>
      <c r="I49" s="705">
        <f t="shared" si="3"/>
        <v>0</v>
      </c>
      <c r="J49" s="709">
        <f t="shared" si="4"/>
        <v>0</v>
      </c>
      <c r="K49" s="689"/>
      <c r="L49" s="705">
        <f t="shared" si="5"/>
        <v>0</v>
      </c>
      <c r="M49" s="709">
        <f t="shared" si="6"/>
        <v>0</v>
      </c>
      <c r="N49" s="689"/>
      <c r="O49" s="705">
        <f t="shared" si="7"/>
        <v>0</v>
      </c>
      <c r="P49" s="709">
        <f t="shared" si="8"/>
        <v>0</v>
      </c>
      <c r="Q49" s="689"/>
      <c r="R49" s="705">
        <f t="shared" si="9"/>
        <v>0</v>
      </c>
      <c r="S49" s="709">
        <f t="shared" si="10"/>
        <v>0</v>
      </c>
      <c r="T49" s="689"/>
      <c r="U49" s="705">
        <f t="shared" si="11"/>
        <v>0</v>
      </c>
      <c r="V49" s="709">
        <f t="shared" si="12"/>
        <v>0</v>
      </c>
      <c r="W49" s="689"/>
      <c r="X49" s="705">
        <f t="shared" si="13"/>
        <v>0</v>
      </c>
      <c r="Y49" s="709">
        <f t="shared" si="14"/>
        <v>0</v>
      </c>
      <c r="Z49" s="689"/>
      <c r="AA49" s="705">
        <f t="shared" si="15"/>
        <v>0</v>
      </c>
      <c r="AB49" s="709">
        <f t="shared" si="16"/>
        <v>0</v>
      </c>
      <c r="AC49" s="689"/>
      <c r="AD49" s="705">
        <f t="shared" si="17"/>
        <v>0</v>
      </c>
      <c r="AE49" s="709">
        <f t="shared" si="18"/>
        <v>0</v>
      </c>
      <c r="AF49" s="712">
        <f t="shared" si="21"/>
        <v>0</v>
      </c>
      <c r="AG49" s="713">
        <f t="shared" si="21"/>
        <v>0</v>
      </c>
      <c r="AH49" s="715">
        <f t="shared" si="20"/>
        <v>0</v>
      </c>
    </row>
    <row r="50" spans="1:34" s="686" customFormat="1" ht="17.25" customHeight="1">
      <c r="A50" s="693"/>
      <c r="B50" s="689"/>
      <c r="C50" s="705">
        <f t="shared" si="0"/>
        <v>0</v>
      </c>
      <c r="D50" s="690"/>
      <c r="E50" s="689"/>
      <c r="F50" s="705">
        <f t="shared" si="1"/>
        <v>0</v>
      </c>
      <c r="G50" s="808">
        <f t="shared" si="2"/>
        <v>0</v>
      </c>
      <c r="H50" s="689"/>
      <c r="I50" s="705">
        <f t="shared" si="3"/>
        <v>0</v>
      </c>
      <c r="J50" s="709">
        <f t="shared" si="4"/>
        <v>0</v>
      </c>
      <c r="K50" s="689"/>
      <c r="L50" s="705">
        <f t="shared" si="5"/>
        <v>0</v>
      </c>
      <c r="M50" s="709">
        <f t="shared" si="6"/>
        <v>0</v>
      </c>
      <c r="N50" s="689"/>
      <c r="O50" s="705">
        <f t="shared" si="7"/>
        <v>0</v>
      </c>
      <c r="P50" s="709">
        <f t="shared" si="8"/>
        <v>0</v>
      </c>
      <c r="Q50" s="689"/>
      <c r="R50" s="705">
        <f t="shared" si="9"/>
        <v>0</v>
      </c>
      <c r="S50" s="709">
        <f t="shared" si="10"/>
        <v>0</v>
      </c>
      <c r="T50" s="689"/>
      <c r="U50" s="705">
        <f t="shared" si="11"/>
        <v>0</v>
      </c>
      <c r="V50" s="709">
        <f t="shared" si="12"/>
        <v>0</v>
      </c>
      <c r="W50" s="689"/>
      <c r="X50" s="705">
        <f t="shared" si="13"/>
        <v>0</v>
      </c>
      <c r="Y50" s="709">
        <f t="shared" si="14"/>
        <v>0</v>
      </c>
      <c r="Z50" s="689"/>
      <c r="AA50" s="705">
        <f t="shared" si="15"/>
        <v>0</v>
      </c>
      <c r="AB50" s="709">
        <f t="shared" si="16"/>
        <v>0</v>
      </c>
      <c r="AC50" s="689"/>
      <c r="AD50" s="705">
        <f t="shared" si="17"/>
        <v>0</v>
      </c>
      <c r="AE50" s="709">
        <f t="shared" si="18"/>
        <v>0</v>
      </c>
      <c r="AF50" s="712">
        <f t="shared" si="21"/>
        <v>0</v>
      </c>
      <c r="AG50" s="713">
        <f t="shared" si="21"/>
        <v>0</v>
      </c>
      <c r="AH50" s="715">
        <f t="shared" si="20"/>
        <v>0</v>
      </c>
    </row>
    <row r="51" spans="1:34" s="686" customFormat="1" ht="17.25" customHeight="1">
      <c r="A51" s="688"/>
      <c r="B51" s="689"/>
      <c r="C51" s="705">
        <f t="shared" si="0"/>
        <v>0</v>
      </c>
      <c r="D51" s="690"/>
      <c r="E51" s="689"/>
      <c r="F51" s="705">
        <f t="shared" si="1"/>
        <v>0</v>
      </c>
      <c r="G51" s="808">
        <f t="shared" si="2"/>
        <v>0</v>
      </c>
      <c r="H51" s="689"/>
      <c r="I51" s="705">
        <f t="shared" si="3"/>
        <v>0</v>
      </c>
      <c r="J51" s="709">
        <f t="shared" si="4"/>
        <v>0</v>
      </c>
      <c r="K51" s="689"/>
      <c r="L51" s="705">
        <f t="shared" si="5"/>
        <v>0</v>
      </c>
      <c r="M51" s="709">
        <f t="shared" si="6"/>
        <v>0</v>
      </c>
      <c r="N51" s="689"/>
      <c r="O51" s="705">
        <f t="shared" si="7"/>
        <v>0</v>
      </c>
      <c r="P51" s="709">
        <f t="shared" si="8"/>
        <v>0</v>
      </c>
      <c r="Q51" s="689"/>
      <c r="R51" s="705">
        <f t="shared" si="9"/>
        <v>0</v>
      </c>
      <c r="S51" s="709">
        <f t="shared" si="10"/>
        <v>0</v>
      </c>
      <c r="T51" s="689"/>
      <c r="U51" s="705">
        <f t="shared" si="11"/>
        <v>0</v>
      </c>
      <c r="V51" s="709">
        <f t="shared" si="12"/>
        <v>0</v>
      </c>
      <c r="W51" s="689"/>
      <c r="X51" s="705">
        <f t="shared" si="13"/>
        <v>0</v>
      </c>
      <c r="Y51" s="709">
        <f t="shared" si="14"/>
        <v>0</v>
      </c>
      <c r="Z51" s="689"/>
      <c r="AA51" s="705">
        <f t="shared" si="15"/>
        <v>0</v>
      </c>
      <c r="AB51" s="709">
        <f t="shared" si="16"/>
        <v>0</v>
      </c>
      <c r="AC51" s="689"/>
      <c r="AD51" s="705">
        <f t="shared" si="17"/>
        <v>0</v>
      </c>
      <c r="AE51" s="709">
        <f t="shared" si="18"/>
        <v>0</v>
      </c>
      <c r="AF51" s="712">
        <f t="shared" si="21"/>
        <v>0</v>
      </c>
      <c r="AG51" s="713">
        <f t="shared" si="21"/>
        <v>0</v>
      </c>
      <c r="AH51" s="715">
        <f t="shared" si="20"/>
        <v>0</v>
      </c>
    </row>
    <row r="52" spans="1:34" s="686" customFormat="1" ht="17.25" customHeight="1">
      <c r="A52" s="688"/>
      <c r="B52" s="689"/>
      <c r="C52" s="705">
        <f t="shared" si="0"/>
        <v>0</v>
      </c>
      <c r="D52" s="690"/>
      <c r="E52" s="689"/>
      <c r="F52" s="705">
        <f t="shared" si="1"/>
        <v>0</v>
      </c>
      <c r="G52" s="808">
        <f t="shared" si="2"/>
        <v>0</v>
      </c>
      <c r="H52" s="689"/>
      <c r="I52" s="705">
        <f t="shared" si="3"/>
        <v>0</v>
      </c>
      <c r="J52" s="709">
        <f t="shared" si="4"/>
        <v>0</v>
      </c>
      <c r="K52" s="689"/>
      <c r="L52" s="705">
        <f t="shared" si="5"/>
        <v>0</v>
      </c>
      <c r="M52" s="709">
        <f t="shared" si="6"/>
        <v>0</v>
      </c>
      <c r="N52" s="689"/>
      <c r="O52" s="705">
        <f t="shared" si="7"/>
        <v>0</v>
      </c>
      <c r="P52" s="709">
        <f t="shared" si="8"/>
        <v>0</v>
      </c>
      <c r="Q52" s="689"/>
      <c r="R52" s="705">
        <f t="shared" si="9"/>
        <v>0</v>
      </c>
      <c r="S52" s="709">
        <f t="shared" si="10"/>
        <v>0</v>
      </c>
      <c r="T52" s="689"/>
      <c r="U52" s="705">
        <f t="shared" si="11"/>
        <v>0</v>
      </c>
      <c r="V52" s="709">
        <f t="shared" si="12"/>
        <v>0</v>
      </c>
      <c r="W52" s="689"/>
      <c r="X52" s="705">
        <f t="shared" si="13"/>
        <v>0</v>
      </c>
      <c r="Y52" s="709">
        <f t="shared" si="14"/>
        <v>0</v>
      </c>
      <c r="Z52" s="689"/>
      <c r="AA52" s="705">
        <f t="shared" si="15"/>
        <v>0</v>
      </c>
      <c r="AB52" s="709">
        <f t="shared" si="16"/>
        <v>0</v>
      </c>
      <c r="AC52" s="689"/>
      <c r="AD52" s="705">
        <f t="shared" si="17"/>
        <v>0</v>
      </c>
      <c r="AE52" s="709">
        <f t="shared" si="18"/>
        <v>0</v>
      </c>
      <c r="AF52" s="712">
        <f t="shared" si="21"/>
        <v>0</v>
      </c>
      <c r="AG52" s="713">
        <f t="shared" si="21"/>
        <v>0</v>
      </c>
      <c r="AH52" s="715">
        <f t="shared" si="20"/>
        <v>0</v>
      </c>
    </row>
    <row r="53" spans="1:34" s="686" customFormat="1" ht="17.25" customHeight="1">
      <c r="A53" s="693"/>
      <c r="B53" s="689"/>
      <c r="C53" s="705">
        <f t="shared" si="0"/>
        <v>0</v>
      </c>
      <c r="D53" s="690"/>
      <c r="E53" s="689"/>
      <c r="F53" s="705">
        <f t="shared" si="1"/>
        <v>0</v>
      </c>
      <c r="G53" s="808">
        <f t="shared" si="2"/>
        <v>0</v>
      </c>
      <c r="H53" s="689"/>
      <c r="I53" s="705">
        <f t="shared" si="3"/>
        <v>0</v>
      </c>
      <c r="J53" s="709">
        <f t="shared" si="4"/>
        <v>0</v>
      </c>
      <c r="K53" s="689"/>
      <c r="L53" s="705">
        <f t="shared" si="5"/>
        <v>0</v>
      </c>
      <c r="M53" s="709">
        <f t="shared" si="6"/>
        <v>0</v>
      </c>
      <c r="N53" s="689"/>
      <c r="O53" s="705">
        <f t="shared" si="7"/>
        <v>0</v>
      </c>
      <c r="P53" s="709">
        <f t="shared" si="8"/>
        <v>0</v>
      </c>
      <c r="Q53" s="689"/>
      <c r="R53" s="705">
        <f t="shared" si="9"/>
        <v>0</v>
      </c>
      <c r="S53" s="709">
        <f t="shared" si="10"/>
        <v>0</v>
      </c>
      <c r="T53" s="689"/>
      <c r="U53" s="705">
        <f t="shared" si="11"/>
        <v>0</v>
      </c>
      <c r="V53" s="709">
        <f t="shared" si="12"/>
        <v>0</v>
      </c>
      <c r="W53" s="689"/>
      <c r="X53" s="705">
        <f t="shared" si="13"/>
        <v>0</v>
      </c>
      <c r="Y53" s="709">
        <f t="shared" si="14"/>
        <v>0</v>
      </c>
      <c r="Z53" s="689"/>
      <c r="AA53" s="705">
        <f t="shared" si="15"/>
        <v>0</v>
      </c>
      <c r="AB53" s="709">
        <f t="shared" si="16"/>
        <v>0</v>
      </c>
      <c r="AC53" s="689"/>
      <c r="AD53" s="705">
        <f t="shared" si="17"/>
        <v>0</v>
      </c>
      <c r="AE53" s="709">
        <f t="shared" si="18"/>
        <v>0</v>
      </c>
      <c r="AF53" s="712">
        <f t="shared" si="21"/>
        <v>0</v>
      </c>
      <c r="AG53" s="713">
        <f t="shared" si="21"/>
        <v>0</v>
      </c>
      <c r="AH53" s="715">
        <f t="shared" si="20"/>
        <v>0</v>
      </c>
    </row>
    <row r="54" spans="1:34" s="686" customFormat="1" ht="17.25" customHeight="1">
      <c r="A54" s="692" t="s">
        <v>221</v>
      </c>
      <c r="B54" s="689"/>
      <c r="C54" s="705">
        <f t="shared" si="0"/>
        <v>0</v>
      </c>
      <c r="D54" s="690"/>
      <c r="E54" s="689"/>
      <c r="F54" s="705">
        <f t="shared" si="1"/>
        <v>0</v>
      </c>
      <c r="G54" s="808">
        <f t="shared" si="2"/>
        <v>0</v>
      </c>
      <c r="H54" s="689"/>
      <c r="I54" s="705">
        <f t="shared" si="3"/>
        <v>0</v>
      </c>
      <c r="J54" s="709">
        <f t="shared" si="4"/>
        <v>0</v>
      </c>
      <c r="K54" s="689"/>
      <c r="L54" s="705">
        <f t="shared" si="5"/>
        <v>0</v>
      </c>
      <c r="M54" s="709">
        <f t="shared" si="6"/>
        <v>0</v>
      </c>
      <c r="N54" s="689"/>
      <c r="O54" s="705">
        <f t="shared" si="7"/>
        <v>0</v>
      </c>
      <c r="P54" s="709">
        <f t="shared" si="8"/>
        <v>0</v>
      </c>
      <c r="Q54" s="689"/>
      <c r="R54" s="705">
        <f t="shared" si="9"/>
        <v>0</v>
      </c>
      <c r="S54" s="709">
        <f t="shared" si="10"/>
        <v>0</v>
      </c>
      <c r="T54" s="689"/>
      <c r="U54" s="705">
        <f t="shared" si="11"/>
        <v>0</v>
      </c>
      <c r="V54" s="709">
        <f t="shared" si="12"/>
        <v>0</v>
      </c>
      <c r="W54" s="689"/>
      <c r="X54" s="705">
        <f t="shared" si="13"/>
        <v>0</v>
      </c>
      <c r="Y54" s="709">
        <f t="shared" si="14"/>
        <v>0</v>
      </c>
      <c r="Z54" s="689"/>
      <c r="AA54" s="705">
        <f t="shared" si="15"/>
        <v>0</v>
      </c>
      <c r="AB54" s="709">
        <f t="shared" si="16"/>
        <v>0</v>
      </c>
      <c r="AC54" s="689"/>
      <c r="AD54" s="705">
        <f t="shared" si="17"/>
        <v>0</v>
      </c>
      <c r="AE54" s="709">
        <f t="shared" si="18"/>
        <v>0</v>
      </c>
      <c r="AF54" s="712">
        <f t="shared" si="21"/>
        <v>0</v>
      </c>
      <c r="AG54" s="713">
        <f t="shared" si="21"/>
        <v>0</v>
      </c>
      <c r="AH54" s="715">
        <f t="shared" si="20"/>
        <v>0</v>
      </c>
    </row>
    <row r="55" spans="1:34" s="686" customFormat="1" ht="17.25" customHeight="1">
      <c r="A55" s="688"/>
      <c r="B55" s="689"/>
      <c r="C55" s="705">
        <f t="shared" si="0"/>
        <v>0</v>
      </c>
      <c r="D55" s="690"/>
      <c r="E55" s="689"/>
      <c r="F55" s="705">
        <f t="shared" si="1"/>
        <v>0</v>
      </c>
      <c r="G55" s="808">
        <f t="shared" si="2"/>
        <v>0</v>
      </c>
      <c r="H55" s="689"/>
      <c r="I55" s="705">
        <f t="shared" si="3"/>
        <v>0</v>
      </c>
      <c r="J55" s="709">
        <f t="shared" si="4"/>
        <v>0</v>
      </c>
      <c r="K55" s="689"/>
      <c r="L55" s="705">
        <f t="shared" si="5"/>
        <v>0</v>
      </c>
      <c r="M55" s="709">
        <f t="shared" si="6"/>
        <v>0</v>
      </c>
      <c r="N55" s="689"/>
      <c r="O55" s="705">
        <f t="shared" si="7"/>
        <v>0</v>
      </c>
      <c r="P55" s="709">
        <f t="shared" si="8"/>
        <v>0</v>
      </c>
      <c r="Q55" s="689"/>
      <c r="R55" s="705">
        <f t="shared" si="9"/>
        <v>0</v>
      </c>
      <c r="S55" s="709">
        <f t="shared" si="10"/>
        <v>0</v>
      </c>
      <c r="T55" s="689"/>
      <c r="U55" s="705">
        <f t="shared" si="11"/>
        <v>0</v>
      </c>
      <c r="V55" s="709">
        <f t="shared" si="12"/>
        <v>0</v>
      </c>
      <c r="W55" s="689"/>
      <c r="X55" s="705">
        <f t="shared" si="13"/>
        <v>0</v>
      </c>
      <c r="Y55" s="709">
        <f t="shared" si="14"/>
        <v>0</v>
      </c>
      <c r="Z55" s="689"/>
      <c r="AA55" s="705">
        <f t="shared" si="15"/>
        <v>0</v>
      </c>
      <c r="AB55" s="709">
        <f t="shared" si="16"/>
        <v>0</v>
      </c>
      <c r="AC55" s="689"/>
      <c r="AD55" s="705">
        <f t="shared" si="17"/>
        <v>0</v>
      </c>
      <c r="AE55" s="709">
        <f t="shared" si="18"/>
        <v>0</v>
      </c>
      <c r="AF55" s="712">
        <f t="shared" si="21"/>
        <v>0</v>
      </c>
      <c r="AG55" s="713">
        <f t="shared" si="21"/>
        <v>0</v>
      </c>
      <c r="AH55" s="715">
        <f t="shared" si="20"/>
        <v>0</v>
      </c>
    </row>
    <row r="56" spans="1:34" s="686" customFormat="1" ht="17.25" customHeight="1">
      <c r="A56" s="688"/>
      <c r="B56" s="689"/>
      <c r="C56" s="705">
        <f t="shared" si="0"/>
        <v>0</v>
      </c>
      <c r="D56" s="690"/>
      <c r="E56" s="689"/>
      <c r="F56" s="705">
        <f t="shared" si="1"/>
        <v>0</v>
      </c>
      <c r="G56" s="808">
        <f t="shared" si="2"/>
        <v>0</v>
      </c>
      <c r="H56" s="689"/>
      <c r="I56" s="705">
        <f t="shared" si="3"/>
        <v>0</v>
      </c>
      <c r="J56" s="709">
        <f t="shared" si="4"/>
        <v>0</v>
      </c>
      <c r="K56" s="689"/>
      <c r="L56" s="705">
        <f t="shared" si="5"/>
        <v>0</v>
      </c>
      <c r="M56" s="709">
        <f t="shared" si="6"/>
        <v>0</v>
      </c>
      <c r="N56" s="689"/>
      <c r="O56" s="705">
        <f t="shared" si="7"/>
        <v>0</v>
      </c>
      <c r="P56" s="709">
        <f t="shared" si="8"/>
        <v>0</v>
      </c>
      <c r="Q56" s="689"/>
      <c r="R56" s="705">
        <f t="shared" si="9"/>
        <v>0</v>
      </c>
      <c r="S56" s="709">
        <f t="shared" si="10"/>
        <v>0</v>
      </c>
      <c r="T56" s="689"/>
      <c r="U56" s="705">
        <f t="shared" si="11"/>
        <v>0</v>
      </c>
      <c r="V56" s="709">
        <f t="shared" si="12"/>
        <v>0</v>
      </c>
      <c r="W56" s="689"/>
      <c r="X56" s="705">
        <f t="shared" si="13"/>
        <v>0</v>
      </c>
      <c r="Y56" s="709">
        <f t="shared" si="14"/>
        <v>0</v>
      </c>
      <c r="Z56" s="689"/>
      <c r="AA56" s="705">
        <f t="shared" si="15"/>
        <v>0</v>
      </c>
      <c r="AB56" s="709">
        <f t="shared" si="16"/>
        <v>0</v>
      </c>
      <c r="AC56" s="689"/>
      <c r="AD56" s="705">
        <f t="shared" si="17"/>
        <v>0</v>
      </c>
      <c r="AE56" s="709">
        <f t="shared" si="18"/>
        <v>0</v>
      </c>
      <c r="AF56" s="712">
        <f t="shared" si="21"/>
        <v>0</v>
      </c>
      <c r="AG56" s="713">
        <f t="shared" si="21"/>
        <v>0</v>
      </c>
      <c r="AH56" s="715">
        <f t="shared" si="20"/>
        <v>0</v>
      </c>
    </row>
    <row r="57" spans="1:34" s="686" customFormat="1" ht="17.25" customHeight="1">
      <c r="A57" s="688"/>
      <c r="B57" s="689"/>
      <c r="C57" s="705">
        <f t="shared" si="0"/>
        <v>0</v>
      </c>
      <c r="D57" s="690"/>
      <c r="E57" s="689"/>
      <c r="F57" s="705">
        <f t="shared" si="1"/>
        <v>0</v>
      </c>
      <c r="G57" s="808">
        <f t="shared" si="2"/>
        <v>0</v>
      </c>
      <c r="H57" s="689"/>
      <c r="I57" s="705">
        <f t="shared" si="3"/>
        <v>0</v>
      </c>
      <c r="J57" s="709">
        <f t="shared" si="4"/>
        <v>0</v>
      </c>
      <c r="K57" s="689"/>
      <c r="L57" s="705">
        <f t="shared" si="5"/>
        <v>0</v>
      </c>
      <c r="M57" s="709">
        <f t="shared" si="6"/>
        <v>0</v>
      </c>
      <c r="N57" s="689"/>
      <c r="O57" s="705">
        <f t="shared" si="7"/>
        <v>0</v>
      </c>
      <c r="P57" s="709">
        <f t="shared" si="8"/>
        <v>0</v>
      </c>
      <c r="Q57" s="689"/>
      <c r="R57" s="705">
        <f t="shared" si="9"/>
        <v>0</v>
      </c>
      <c r="S57" s="709">
        <f t="shared" si="10"/>
        <v>0</v>
      </c>
      <c r="T57" s="689"/>
      <c r="U57" s="705">
        <f t="shared" si="11"/>
        <v>0</v>
      </c>
      <c r="V57" s="709">
        <f t="shared" si="12"/>
        <v>0</v>
      </c>
      <c r="W57" s="689"/>
      <c r="X57" s="705">
        <f t="shared" si="13"/>
        <v>0</v>
      </c>
      <c r="Y57" s="709">
        <f t="shared" si="14"/>
        <v>0</v>
      </c>
      <c r="Z57" s="689"/>
      <c r="AA57" s="705">
        <f t="shared" si="15"/>
        <v>0</v>
      </c>
      <c r="AB57" s="709">
        <f t="shared" si="16"/>
        <v>0</v>
      </c>
      <c r="AC57" s="689"/>
      <c r="AD57" s="705">
        <f t="shared" si="17"/>
        <v>0</v>
      </c>
      <c r="AE57" s="709">
        <f t="shared" si="18"/>
        <v>0</v>
      </c>
      <c r="AF57" s="712">
        <f t="shared" si="21"/>
        <v>0</v>
      </c>
      <c r="AG57" s="713">
        <f t="shared" si="21"/>
        <v>0</v>
      </c>
      <c r="AH57" s="715">
        <f t="shared" si="20"/>
        <v>0</v>
      </c>
    </row>
    <row r="58" spans="1:34" s="686" customFormat="1" ht="17.25" customHeight="1">
      <c r="A58" s="688"/>
      <c r="B58" s="689"/>
      <c r="C58" s="705">
        <f t="shared" si="0"/>
        <v>0</v>
      </c>
      <c r="D58" s="690"/>
      <c r="E58" s="689"/>
      <c r="F58" s="705">
        <f t="shared" si="1"/>
        <v>0</v>
      </c>
      <c r="G58" s="808">
        <f t="shared" si="2"/>
        <v>0</v>
      </c>
      <c r="H58" s="689"/>
      <c r="I58" s="705">
        <f t="shared" si="3"/>
        <v>0</v>
      </c>
      <c r="J58" s="709">
        <f t="shared" si="4"/>
        <v>0</v>
      </c>
      <c r="K58" s="689"/>
      <c r="L58" s="705">
        <f t="shared" si="5"/>
        <v>0</v>
      </c>
      <c r="M58" s="709">
        <f t="shared" si="6"/>
        <v>0</v>
      </c>
      <c r="N58" s="689"/>
      <c r="O58" s="705">
        <f t="shared" si="7"/>
        <v>0</v>
      </c>
      <c r="P58" s="709">
        <f t="shared" si="8"/>
        <v>0</v>
      </c>
      <c r="Q58" s="689"/>
      <c r="R58" s="705">
        <f t="shared" si="9"/>
        <v>0</v>
      </c>
      <c r="S58" s="709">
        <f t="shared" si="10"/>
        <v>0</v>
      </c>
      <c r="T58" s="689"/>
      <c r="U58" s="705">
        <f t="shared" si="11"/>
        <v>0</v>
      </c>
      <c r="V58" s="709">
        <f t="shared" si="12"/>
        <v>0</v>
      </c>
      <c r="W58" s="689"/>
      <c r="X58" s="705">
        <f t="shared" si="13"/>
        <v>0</v>
      </c>
      <c r="Y58" s="709">
        <f t="shared" si="14"/>
        <v>0</v>
      </c>
      <c r="Z58" s="689"/>
      <c r="AA58" s="705">
        <f t="shared" si="15"/>
        <v>0</v>
      </c>
      <c r="AB58" s="709">
        <f t="shared" si="16"/>
        <v>0</v>
      </c>
      <c r="AC58" s="689"/>
      <c r="AD58" s="705">
        <f t="shared" si="17"/>
        <v>0</v>
      </c>
      <c r="AE58" s="709">
        <f t="shared" si="18"/>
        <v>0</v>
      </c>
      <c r="AF58" s="712">
        <f t="shared" si="21"/>
        <v>0</v>
      </c>
      <c r="AG58" s="713">
        <f t="shared" si="21"/>
        <v>0</v>
      </c>
      <c r="AH58" s="715">
        <f t="shared" si="20"/>
        <v>0</v>
      </c>
    </row>
    <row r="59" spans="1:34" s="686" customFormat="1" ht="17.25" customHeight="1">
      <c r="A59" s="688"/>
      <c r="B59" s="689"/>
      <c r="C59" s="705">
        <f t="shared" si="0"/>
        <v>0</v>
      </c>
      <c r="D59" s="690"/>
      <c r="E59" s="689"/>
      <c r="F59" s="705">
        <f t="shared" si="1"/>
        <v>0</v>
      </c>
      <c r="G59" s="808">
        <f t="shared" si="2"/>
        <v>0</v>
      </c>
      <c r="H59" s="689"/>
      <c r="I59" s="705">
        <f t="shared" si="3"/>
        <v>0</v>
      </c>
      <c r="J59" s="709">
        <f t="shared" si="4"/>
        <v>0</v>
      </c>
      <c r="K59" s="689"/>
      <c r="L59" s="705">
        <f t="shared" si="5"/>
        <v>0</v>
      </c>
      <c r="M59" s="709">
        <f t="shared" si="6"/>
        <v>0</v>
      </c>
      <c r="N59" s="689"/>
      <c r="O59" s="705">
        <f t="shared" si="7"/>
        <v>0</v>
      </c>
      <c r="P59" s="709">
        <f t="shared" si="8"/>
        <v>0</v>
      </c>
      <c r="Q59" s="689"/>
      <c r="R59" s="705">
        <f t="shared" si="9"/>
        <v>0</v>
      </c>
      <c r="S59" s="709">
        <f t="shared" si="10"/>
        <v>0</v>
      </c>
      <c r="T59" s="689"/>
      <c r="U59" s="705">
        <f t="shared" si="11"/>
        <v>0</v>
      </c>
      <c r="V59" s="709">
        <f t="shared" si="12"/>
        <v>0</v>
      </c>
      <c r="W59" s="689"/>
      <c r="X59" s="705">
        <f t="shared" si="13"/>
        <v>0</v>
      </c>
      <c r="Y59" s="709">
        <f t="shared" si="14"/>
        <v>0</v>
      </c>
      <c r="Z59" s="689"/>
      <c r="AA59" s="705">
        <f t="shared" si="15"/>
        <v>0</v>
      </c>
      <c r="AB59" s="709">
        <f t="shared" si="16"/>
        <v>0</v>
      </c>
      <c r="AC59" s="689"/>
      <c r="AD59" s="705">
        <f t="shared" si="17"/>
        <v>0</v>
      </c>
      <c r="AE59" s="709">
        <f t="shared" si="18"/>
        <v>0</v>
      </c>
      <c r="AF59" s="712">
        <f t="shared" si="21"/>
        <v>0</v>
      </c>
      <c r="AG59" s="713">
        <f t="shared" si="21"/>
        <v>0</v>
      </c>
      <c r="AH59" s="715">
        <f t="shared" si="20"/>
        <v>0</v>
      </c>
    </row>
    <row r="60" spans="1:34" s="686" customFormat="1" ht="17.25" customHeight="1">
      <c r="A60" s="688"/>
      <c r="B60" s="689"/>
      <c r="C60" s="705">
        <f t="shared" si="0"/>
        <v>0</v>
      </c>
      <c r="D60" s="690"/>
      <c r="E60" s="689"/>
      <c r="F60" s="705">
        <f t="shared" si="1"/>
        <v>0</v>
      </c>
      <c r="G60" s="808">
        <f t="shared" si="2"/>
        <v>0</v>
      </c>
      <c r="H60" s="689"/>
      <c r="I60" s="705">
        <f t="shared" si="3"/>
        <v>0</v>
      </c>
      <c r="J60" s="709">
        <f t="shared" si="4"/>
        <v>0</v>
      </c>
      <c r="K60" s="689"/>
      <c r="L60" s="705">
        <f t="shared" si="5"/>
        <v>0</v>
      </c>
      <c r="M60" s="709">
        <f t="shared" si="6"/>
        <v>0</v>
      </c>
      <c r="N60" s="689"/>
      <c r="O60" s="705">
        <f t="shared" si="7"/>
        <v>0</v>
      </c>
      <c r="P60" s="709">
        <f t="shared" si="8"/>
        <v>0</v>
      </c>
      <c r="Q60" s="689"/>
      <c r="R60" s="705">
        <f t="shared" si="9"/>
        <v>0</v>
      </c>
      <c r="S60" s="709">
        <f t="shared" si="10"/>
        <v>0</v>
      </c>
      <c r="T60" s="689"/>
      <c r="U60" s="705">
        <f t="shared" si="11"/>
        <v>0</v>
      </c>
      <c r="V60" s="709">
        <f t="shared" si="12"/>
        <v>0</v>
      </c>
      <c r="W60" s="689"/>
      <c r="X60" s="705">
        <f t="shared" si="13"/>
        <v>0</v>
      </c>
      <c r="Y60" s="709">
        <f t="shared" si="14"/>
        <v>0</v>
      </c>
      <c r="Z60" s="689"/>
      <c r="AA60" s="705">
        <f t="shared" si="15"/>
        <v>0</v>
      </c>
      <c r="AB60" s="709">
        <f t="shared" si="16"/>
        <v>0</v>
      </c>
      <c r="AC60" s="689"/>
      <c r="AD60" s="705">
        <f t="shared" si="17"/>
        <v>0</v>
      </c>
      <c r="AE60" s="709">
        <f t="shared" si="18"/>
        <v>0</v>
      </c>
      <c r="AF60" s="712">
        <f t="shared" si="21"/>
        <v>0</v>
      </c>
      <c r="AG60" s="713">
        <f t="shared" si="21"/>
        <v>0</v>
      </c>
      <c r="AH60" s="715">
        <f t="shared" si="20"/>
        <v>0</v>
      </c>
    </row>
    <row r="61" spans="1:34" s="686" customFormat="1" ht="17.25" customHeight="1">
      <c r="A61" s="693"/>
      <c r="B61" s="689"/>
      <c r="C61" s="705">
        <f t="shared" si="0"/>
        <v>0</v>
      </c>
      <c r="D61" s="690"/>
      <c r="E61" s="689"/>
      <c r="F61" s="705">
        <f t="shared" si="1"/>
        <v>0</v>
      </c>
      <c r="G61" s="808">
        <f t="shared" si="2"/>
        <v>0</v>
      </c>
      <c r="H61" s="689"/>
      <c r="I61" s="705">
        <f t="shared" si="3"/>
        <v>0</v>
      </c>
      <c r="J61" s="709">
        <f t="shared" si="4"/>
        <v>0</v>
      </c>
      <c r="K61" s="689"/>
      <c r="L61" s="705">
        <f t="shared" si="5"/>
        <v>0</v>
      </c>
      <c r="M61" s="709">
        <f t="shared" si="6"/>
        <v>0</v>
      </c>
      <c r="N61" s="689"/>
      <c r="O61" s="705">
        <f t="shared" si="7"/>
        <v>0</v>
      </c>
      <c r="P61" s="709">
        <f t="shared" si="8"/>
        <v>0</v>
      </c>
      <c r="Q61" s="689"/>
      <c r="R61" s="705">
        <f t="shared" si="9"/>
        <v>0</v>
      </c>
      <c r="S61" s="709">
        <f t="shared" si="10"/>
        <v>0</v>
      </c>
      <c r="T61" s="689"/>
      <c r="U61" s="705">
        <f t="shared" si="11"/>
        <v>0</v>
      </c>
      <c r="V61" s="709">
        <f t="shared" si="12"/>
        <v>0</v>
      </c>
      <c r="W61" s="689"/>
      <c r="X61" s="705">
        <f t="shared" si="13"/>
        <v>0</v>
      </c>
      <c r="Y61" s="709">
        <f t="shared" si="14"/>
        <v>0</v>
      </c>
      <c r="Z61" s="689"/>
      <c r="AA61" s="705">
        <f t="shared" si="15"/>
        <v>0</v>
      </c>
      <c r="AB61" s="709">
        <f t="shared" si="16"/>
        <v>0</v>
      </c>
      <c r="AC61" s="689"/>
      <c r="AD61" s="705">
        <f t="shared" si="17"/>
        <v>0</v>
      </c>
      <c r="AE61" s="709">
        <f t="shared" si="18"/>
        <v>0</v>
      </c>
      <c r="AF61" s="712">
        <f t="shared" si="21"/>
        <v>0</v>
      </c>
      <c r="AG61" s="713">
        <f t="shared" si="21"/>
        <v>0</v>
      </c>
      <c r="AH61" s="715">
        <f t="shared" si="20"/>
        <v>0</v>
      </c>
    </row>
    <row r="62" spans="1:34" s="686" customFormat="1" ht="17.25" customHeight="1">
      <c r="A62" s="694"/>
      <c r="B62" s="689"/>
      <c r="C62" s="705">
        <f t="shared" si="0"/>
        <v>0</v>
      </c>
      <c r="D62" s="690"/>
      <c r="E62" s="689"/>
      <c r="F62" s="705">
        <f t="shared" si="1"/>
        <v>0</v>
      </c>
      <c r="G62" s="808">
        <f t="shared" si="2"/>
        <v>0</v>
      </c>
      <c r="H62" s="689"/>
      <c r="I62" s="705">
        <f t="shared" si="3"/>
        <v>0</v>
      </c>
      <c r="J62" s="709">
        <f t="shared" si="4"/>
        <v>0</v>
      </c>
      <c r="K62" s="689"/>
      <c r="L62" s="705">
        <f t="shared" si="5"/>
        <v>0</v>
      </c>
      <c r="M62" s="709">
        <f t="shared" si="6"/>
        <v>0</v>
      </c>
      <c r="N62" s="689"/>
      <c r="O62" s="705">
        <f t="shared" si="7"/>
        <v>0</v>
      </c>
      <c r="P62" s="709">
        <f t="shared" si="8"/>
        <v>0</v>
      </c>
      <c r="Q62" s="689"/>
      <c r="R62" s="705">
        <f t="shared" si="9"/>
        <v>0</v>
      </c>
      <c r="S62" s="709">
        <f t="shared" si="10"/>
        <v>0</v>
      </c>
      <c r="T62" s="689"/>
      <c r="U62" s="705">
        <f t="shared" si="11"/>
        <v>0</v>
      </c>
      <c r="V62" s="709">
        <f t="shared" si="12"/>
        <v>0</v>
      </c>
      <c r="W62" s="689"/>
      <c r="X62" s="705">
        <f t="shared" si="13"/>
        <v>0</v>
      </c>
      <c r="Y62" s="709">
        <f t="shared" si="14"/>
        <v>0</v>
      </c>
      <c r="Z62" s="689"/>
      <c r="AA62" s="705">
        <f t="shared" si="15"/>
        <v>0</v>
      </c>
      <c r="AB62" s="709">
        <f t="shared" si="16"/>
        <v>0</v>
      </c>
      <c r="AC62" s="689"/>
      <c r="AD62" s="705">
        <f t="shared" si="17"/>
        <v>0</v>
      </c>
      <c r="AE62" s="709">
        <f t="shared" si="18"/>
        <v>0</v>
      </c>
      <c r="AF62" s="712">
        <f t="shared" si="21"/>
        <v>0</v>
      </c>
      <c r="AG62" s="713">
        <f t="shared" si="21"/>
        <v>0</v>
      </c>
      <c r="AH62" s="715">
        <f t="shared" si="20"/>
        <v>0</v>
      </c>
    </row>
    <row r="63" spans="1:34" s="686" customFormat="1" ht="17.25" customHeight="1">
      <c r="A63" s="694"/>
      <c r="B63" s="689"/>
      <c r="C63" s="705">
        <f t="shared" si="0"/>
        <v>0</v>
      </c>
      <c r="D63" s="690"/>
      <c r="E63" s="689"/>
      <c r="F63" s="705">
        <f t="shared" si="1"/>
        <v>0</v>
      </c>
      <c r="G63" s="808">
        <f t="shared" si="2"/>
        <v>0</v>
      </c>
      <c r="H63" s="689"/>
      <c r="I63" s="705">
        <f t="shared" si="3"/>
        <v>0</v>
      </c>
      <c r="J63" s="709">
        <f t="shared" si="4"/>
        <v>0</v>
      </c>
      <c r="K63" s="689"/>
      <c r="L63" s="705">
        <f t="shared" si="5"/>
        <v>0</v>
      </c>
      <c r="M63" s="709">
        <f t="shared" si="6"/>
        <v>0</v>
      </c>
      <c r="N63" s="689"/>
      <c r="O63" s="705">
        <f t="shared" si="7"/>
        <v>0</v>
      </c>
      <c r="P63" s="709">
        <f t="shared" si="8"/>
        <v>0</v>
      </c>
      <c r="Q63" s="689"/>
      <c r="R63" s="705">
        <f t="shared" si="9"/>
        <v>0</v>
      </c>
      <c r="S63" s="709">
        <f t="shared" si="10"/>
        <v>0</v>
      </c>
      <c r="T63" s="689"/>
      <c r="U63" s="705">
        <f t="shared" si="11"/>
        <v>0</v>
      </c>
      <c r="V63" s="709">
        <f t="shared" si="12"/>
        <v>0</v>
      </c>
      <c r="W63" s="689"/>
      <c r="X63" s="705">
        <f t="shared" si="13"/>
        <v>0</v>
      </c>
      <c r="Y63" s="709">
        <f t="shared" si="14"/>
        <v>0</v>
      </c>
      <c r="Z63" s="689"/>
      <c r="AA63" s="705">
        <f t="shared" si="15"/>
        <v>0</v>
      </c>
      <c r="AB63" s="709">
        <f t="shared" si="16"/>
        <v>0</v>
      </c>
      <c r="AC63" s="689"/>
      <c r="AD63" s="705">
        <f t="shared" si="17"/>
        <v>0</v>
      </c>
      <c r="AE63" s="709">
        <f t="shared" si="18"/>
        <v>0</v>
      </c>
      <c r="AF63" s="712">
        <f t="shared" si="21"/>
        <v>0</v>
      </c>
      <c r="AG63" s="713">
        <f t="shared" si="21"/>
        <v>0</v>
      </c>
      <c r="AH63" s="715">
        <f t="shared" si="20"/>
        <v>0</v>
      </c>
    </row>
    <row r="64" spans="1:34" s="686" customFormat="1" ht="17.25" customHeight="1">
      <c r="A64" s="694"/>
      <c r="B64" s="689"/>
      <c r="C64" s="705">
        <f t="shared" si="0"/>
        <v>0</v>
      </c>
      <c r="D64" s="690"/>
      <c r="E64" s="689"/>
      <c r="F64" s="705">
        <f t="shared" si="1"/>
        <v>0</v>
      </c>
      <c r="G64" s="808">
        <f t="shared" si="2"/>
        <v>0</v>
      </c>
      <c r="H64" s="689"/>
      <c r="I64" s="705">
        <f t="shared" si="3"/>
        <v>0</v>
      </c>
      <c r="J64" s="709">
        <f t="shared" si="4"/>
        <v>0</v>
      </c>
      <c r="K64" s="689"/>
      <c r="L64" s="705">
        <f t="shared" si="5"/>
        <v>0</v>
      </c>
      <c r="M64" s="709">
        <f t="shared" si="6"/>
        <v>0</v>
      </c>
      <c r="N64" s="689"/>
      <c r="O64" s="705">
        <f t="shared" si="7"/>
        <v>0</v>
      </c>
      <c r="P64" s="709">
        <f t="shared" si="8"/>
        <v>0</v>
      </c>
      <c r="Q64" s="689"/>
      <c r="R64" s="705">
        <f t="shared" si="9"/>
        <v>0</v>
      </c>
      <c r="S64" s="709">
        <f t="shared" si="10"/>
        <v>0</v>
      </c>
      <c r="T64" s="689"/>
      <c r="U64" s="705">
        <f t="shared" si="11"/>
        <v>0</v>
      </c>
      <c r="V64" s="709">
        <f t="shared" si="12"/>
        <v>0</v>
      </c>
      <c r="W64" s="689"/>
      <c r="X64" s="705">
        <f t="shared" si="13"/>
        <v>0</v>
      </c>
      <c r="Y64" s="709">
        <f t="shared" si="14"/>
        <v>0</v>
      </c>
      <c r="Z64" s="689"/>
      <c r="AA64" s="705">
        <f t="shared" si="15"/>
        <v>0</v>
      </c>
      <c r="AB64" s="709">
        <f t="shared" si="16"/>
        <v>0</v>
      </c>
      <c r="AC64" s="689"/>
      <c r="AD64" s="705">
        <f t="shared" si="17"/>
        <v>0</v>
      </c>
      <c r="AE64" s="709">
        <f t="shared" si="18"/>
        <v>0</v>
      </c>
      <c r="AF64" s="712">
        <f t="shared" ref="AF64:AG66" si="22">SUM(B64,E64,H64,K64,N64,Q64,T64,W64,Z64,AC64)</f>
        <v>0</v>
      </c>
      <c r="AG64" s="713">
        <f t="shared" si="22"/>
        <v>0</v>
      </c>
      <c r="AH64" s="715">
        <f t="shared" si="20"/>
        <v>0</v>
      </c>
    </row>
    <row r="65" spans="1:34" s="686" customFormat="1" ht="17.25" customHeight="1">
      <c r="A65" s="695"/>
      <c r="B65" s="689"/>
      <c r="C65" s="705">
        <f t="shared" si="0"/>
        <v>0</v>
      </c>
      <c r="D65" s="690"/>
      <c r="E65" s="689"/>
      <c r="F65" s="705">
        <f t="shared" si="1"/>
        <v>0</v>
      </c>
      <c r="G65" s="808">
        <f t="shared" si="2"/>
        <v>0</v>
      </c>
      <c r="H65" s="689"/>
      <c r="I65" s="705">
        <f t="shared" si="3"/>
        <v>0</v>
      </c>
      <c r="J65" s="709">
        <f t="shared" si="4"/>
        <v>0</v>
      </c>
      <c r="K65" s="689"/>
      <c r="L65" s="705">
        <f t="shared" si="5"/>
        <v>0</v>
      </c>
      <c r="M65" s="709">
        <f t="shared" si="6"/>
        <v>0</v>
      </c>
      <c r="N65" s="689"/>
      <c r="O65" s="705">
        <f t="shared" si="7"/>
        <v>0</v>
      </c>
      <c r="P65" s="709">
        <f t="shared" si="8"/>
        <v>0</v>
      </c>
      <c r="Q65" s="689"/>
      <c r="R65" s="705">
        <f t="shared" si="9"/>
        <v>0</v>
      </c>
      <c r="S65" s="709">
        <f t="shared" si="10"/>
        <v>0</v>
      </c>
      <c r="T65" s="689"/>
      <c r="U65" s="705">
        <f t="shared" si="11"/>
        <v>0</v>
      </c>
      <c r="V65" s="709">
        <f t="shared" si="12"/>
        <v>0</v>
      </c>
      <c r="W65" s="689"/>
      <c r="X65" s="705">
        <f t="shared" si="13"/>
        <v>0</v>
      </c>
      <c r="Y65" s="709">
        <f t="shared" si="14"/>
        <v>0</v>
      </c>
      <c r="Z65" s="689"/>
      <c r="AA65" s="705">
        <f t="shared" si="15"/>
        <v>0</v>
      </c>
      <c r="AB65" s="709">
        <f t="shared" si="16"/>
        <v>0</v>
      </c>
      <c r="AC65" s="689"/>
      <c r="AD65" s="705">
        <f t="shared" si="17"/>
        <v>0</v>
      </c>
      <c r="AE65" s="709">
        <f t="shared" si="18"/>
        <v>0</v>
      </c>
      <c r="AF65" s="712">
        <f t="shared" si="22"/>
        <v>0</v>
      </c>
      <c r="AG65" s="713">
        <f t="shared" si="22"/>
        <v>0</v>
      </c>
      <c r="AH65" s="715">
        <f t="shared" si="20"/>
        <v>0</v>
      </c>
    </row>
    <row r="66" spans="1:34" s="686" customFormat="1" ht="17.25" customHeight="1">
      <c r="A66" s="694"/>
      <c r="B66" s="689"/>
      <c r="C66" s="705">
        <f t="shared" si="0"/>
        <v>0</v>
      </c>
      <c r="D66" s="690"/>
      <c r="E66" s="689"/>
      <c r="F66" s="705">
        <f t="shared" si="1"/>
        <v>0</v>
      </c>
      <c r="G66" s="808">
        <f t="shared" si="2"/>
        <v>0</v>
      </c>
      <c r="H66" s="689"/>
      <c r="I66" s="705">
        <f t="shared" si="3"/>
        <v>0</v>
      </c>
      <c r="J66" s="709">
        <f t="shared" si="4"/>
        <v>0</v>
      </c>
      <c r="K66" s="689"/>
      <c r="L66" s="705">
        <f t="shared" si="5"/>
        <v>0</v>
      </c>
      <c r="M66" s="709">
        <f t="shared" si="6"/>
        <v>0</v>
      </c>
      <c r="N66" s="689"/>
      <c r="O66" s="705">
        <f t="shared" si="7"/>
        <v>0</v>
      </c>
      <c r="P66" s="709">
        <f t="shared" si="8"/>
        <v>0</v>
      </c>
      <c r="Q66" s="689"/>
      <c r="R66" s="705">
        <f t="shared" si="9"/>
        <v>0</v>
      </c>
      <c r="S66" s="709">
        <f t="shared" si="10"/>
        <v>0</v>
      </c>
      <c r="T66" s="689"/>
      <c r="U66" s="705">
        <f t="shared" si="11"/>
        <v>0</v>
      </c>
      <c r="V66" s="709">
        <f t="shared" si="12"/>
        <v>0</v>
      </c>
      <c r="W66" s="689"/>
      <c r="X66" s="705">
        <f t="shared" si="13"/>
        <v>0</v>
      </c>
      <c r="Y66" s="709">
        <f t="shared" si="14"/>
        <v>0</v>
      </c>
      <c r="Z66" s="689"/>
      <c r="AA66" s="705">
        <f t="shared" si="15"/>
        <v>0</v>
      </c>
      <c r="AB66" s="709">
        <f t="shared" si="16"/>
        <v>0</v>
      </c>
      <c r="AC66" s="689"/>
      <c r="AD66" s="705">
        <f t="shared" si="17"/>
        <v>0</v>
      </c>
      <c r="AE66" s="709">
        <f t="shared" si="18"/>
        <v>0</v>
      </c>
      <c r="AF66" s="712">
        <f t="shared" si="22"/>
        <v>0</v>
      </c>
      <c r="AG66" s="713">
        <f t="shared" si="22"/>
        <v>0</v>
      </c>
      <c r="AH66" s="715">
        <f t="shared" si="20"/>
        <v>0</v>
      </c>
    </row>
    <row r="67" spans="1:34" s="686" customFormat="1" ht="17.25" customHeight="1">
      <c r="B67" s="696"/>
      <c r="C67" s="706"/>
      <c r="D67" s="697"/>
      <c r="E67" s="696"/>
      <c r="F67" s="706"/>
      <c r="G67" s="697"/>
      <c r="H67" s="696"/>
      <c r="I67" s="706"/>
      <c r="J67" s="697"/>
      <c r="K67" s="696"/>
      <c r="L67" s="706"/>
      <c r="M67" s="697"/>
      <c r="N67" s="696"/>
      <c r="O67" s="706"/>
      <c r="P67" s="697"/>
      <c r="Q67" s="696"/>
      <c r="R67" s="706"/>
      <c r="S67" s="697"/>
      <c r="T67" s="696"/>
      <c r="U67" s="706"/>
      <c r="V67" s="697"/>
      <c r="W67" s="696"/>
      <c r="X67" s="706"/>
      <c r="Y67" s="697"/>
      <c r="Z67" s="696"/>
      <c r="AA67" s="706"/>
      <c r="AB67" s="697"/>
      <c r="AC67" s="696"/>
      <c r="AD67" s="706"/>
      <c r="AE67" s="697"/>
      <c r="AF67" s="716"/>
      <c r="AG67" s="717"/>
      <c r="AH67" s="718"/>
    </row>
    <row r="68" spans="1:34" ht="17.25" customHeight="1">
      <c r="A68" s="704" t="s">
        <v>222</v>
      </c>
      <c r="B68" s="708">
        <f t="shared" ref="B68:AH68" si="23">SUM(B13:B66)</f>
        <v>0</v>
      </c>
      <c r="C68" s="707">
        <f t="shared" si="23"/>
        <v>0</v>
      </c>
      <c r="D68" s="709">
        <f t="shared" si="23"/>
        <v>0</v>
      </c>
      <c r="E68" s="708">
        <f t="shared" si="23"/>
        <v>0</v>
      </c>
      <c r="F68" s="707">
        <f t="shared" si="23"/>
        <v>0</v>
      </c>
      <c r="G68" s="709">
        <f t="shared" si="23"/>
        <v>0</v>
      </c>
      <c r="H68" s="708">
        <f t="shared" si="23"/>
        <v>0</v>
      </c>
      <c r="I68" s="707">
        <f t="shared" si="23"/>
        <v>0</v>
      </c>
      <c r="J68" s="709">
        <f t="shared" si="23"/>
        <v>0</v>
      </c>
      <c r="K68" s="708">
        <f t="shared" si="23"/>
        <v>0</v>
      </c>
      <c r="L68" s="707">
        <f t="shared" si="23"/>
        <v>0</v>
      </c>
      <c r="M68" s="709">
        <f t="shared" si="23"/>
        <v>0</v>
      </c>
      <c r="N68" s="708">
        <f t="shared" si="23"/>
        <v>0</v>
      </c>
      <c r="O68" s="707">
        <f t="shared" si="23"/>
        <v>0</v>
      </c>
      <c r="P68" s="709">
        <f t="shared" si="23"/>
        <v>0</v>
      </c>
      <c r="Q68" s="708">
        <f t="shared" si="23"/>
        <v>0</v>
      </c>
      <c r="R68" s="707">
        <f t="shared" si="23"/>
        <v>0</v>
      </c>
      <c r="S68" s="709">
        <f t="shared" si="23"/>
        <v>0</v>
      </c>
      <c r="T68" s="708">
        <f t="shared" si="23"/>
        <v>0</v>
      </c>
      <c r="U68" s="707">
        <f t="shared" si="23"/>
        <v>0</v>
      </c>
      <c r="V68" s="709">
        <f t="shared" si="23"/>
        <v>0</v>
      </c>
      <c r="W68" s="708">
        <f t="shared" si="23"/>
        <v>0</v>
      </c>
      <c r="X68" s="707">
        <f t="shared" si="23"/>
        <v>0</v>
      </c>
      <c r="Y68" s="709">
        <f t="shared" si="23"/>
        <v>0</v>
      </c>
      <c r="Z68" s="708">
        <f t="shared" si="23"/>
        <v>0</v>
      </c>
      <c r="AA68" s="707">
        <f t="shared" si="23"/>
        <v>0</v>
      </c>
      <c r="AB68" s="709">
        <f t="shared" si="23"/>
        <v>0</v>
      </c>
      <c r="AC68" s="708">
        <f t="shared" si="23"/>
        <v>0</v>
      </c>
      <c r="AD68" s="707">
        <f t="shared" si="23"/>
        <v>0</v>
      </c>
      <c r="AE68" s="709">
        <f t="shared" si="23"/>
        <v>0</v>
      </c>
      <c r="AF68" s="710">
        <f t="shared" si="23"/>
        <v>0</v>
      </c>
      <c r="AG68" s="711">
        <f t="shared" si="23"/>
        <v>0</v>
      </c>
      <c r="AH68" s="709">
        <f t="shared" si="23"/>
        <v>0</v>
      </c>
    </row>
    <row r="69" spans="1:34" s="686" customFormat="1" ht="17.25" customHeight="1">
      <c r="B69" s="696"/>
      <c r="C69" s="706"/>
      <c r="D69" s="697"/>
      <c r="E69" s="696"/>
      <c r="F69" s="706"/>
      <c r="G69" s="697"/>
      <c r="H69" s="696"/>
      <c r="I69" s="706"/>
      <c r="J69" s="697"/>
      <c r="K69" s="696"/>
      <c r="L69" s="706"/>
      <c r="M69" s="697"/>
      <c r="N69" s="696"/>
      <c r="O69" s="706"/>
      <c r="P69" s="697"/>
      <c r="Q69" s="696"/>
      <c r="R69" s="706"/>
      <c r="S69" s="697"/>
      <c r="T69" s="696"/>
      <c r="U69" s="706"/>
      <c r="V69" s="697"/>
      <c r="W69" s="696"/>
      <c r="X69" s="706"/>
      <c r="Y69" s="697"/>
      <c r="Z69" s="696"/>
      <c r="AA69" s="706"/>
      <c r="AB69" s="697"/>
      <c r="AC69" s="696"/>
      <c r="AD69" s="706"/>
      <c r="AE69" s="697"/>
      <c r="AF69" s="716"/>
      <c r="AG69" s="717"/>
      <c r="AH69" s="718"/>
    </row>
    <row r="70" spans="1:34" s="686" customFormat="1" ht="17.25" customHeight="1">
      <c r="A70" s="698" t="s">
        <v>223</v>
      </c>
      <c r="B70" s="696"/>
      <c r="C70" s="706"/>
      <c r="D70" s="697"/>
      <c r="E70" s="696"/>
      <c r="F70" s="706"/>
      <c r="G70" s="697"/>
      <c r="H70" s="696"/>
      <c r="I70" s="706"/>
      <c r="J70" s="697"/>
      <c r="K70" s="696"/>
      <c r="L70" s="706"/>
      <c r="M70" s="697"/>
      <c r="N70" s="696"/>
      <c r="O70" s="706"/>
      <c r="P70" s="697"/>
      <c r="Q70" s="696"/>
      <c r="R70" s="706"/>
      <c r="S70" s="697"/>
      <c r="T70" s="696"/>
      <c r="U70" s="706"/>
      <c r="V70" s="697"/>
      <c r="W70" s="696"/>
      <c r="X70" s="706"/>
      <c r="Y70" s="697"/>
      <c r="Z70" s="696"/>
      <c r="AA70" s="706"/>
      <c r="AB70" s="697"/>
      <c r="AC70" s="696"/>
      <c r="AD70" s="706"/>
      <c r="AE70" s="697"/>
      <c r="AF70" s="716"/>
      <c r="AG70" s="717"/>
      <c r="AH70" s="718"/>
    </row>
    <row r="71" spans="1:34" s="686" customFormat="1" ht="17.25" customHeight="1">
      <c r="A71" s="688"/>
      <c r="B71" s="689"/>
      <c r="C71" s="705">
        <f t="shared" ref="C71:C82" si="24">D71-B71</f>
        <v>0</v>
      </c>
      <c r="D71" s="690"/>
      <c r="E71" s="689"/>
      <c r="F71" s="705">
        <f t="shared" ref="F71:F82" si="25">G71-E71</f>
        <v>0</v>
      </c>
      <c r="G71" s="709">
        <f>D71*$G$12</f>
        <v>0</v>
      </c>
      <c r="H71" s="689"/>
      <c r="I71" s="705">
        <f t="shared" ref="I71:I82" si="26">J71-H71</f>
        <v>0</v>
      </c>
      <c r="J71" s="709">
        <f>D71*$J$12</f>
        <v>0</v>
      </c>
      <c r="K71" s="689"/>
      <c r="L71" s="705">
        <f t="shared" ref="L71:L82" si="27">M71-K71</f>
        <v>0</v>
      </c>
      <c r="M71" s="709">
        <f>D71*$M$12</f>
        <v>0</v>
      </c>
      <c r="N71" s="689"/>
      <c r="O71" s="705">
        <f t="shared" ref="O71:O82" si="28">P71-N71</f>
        <v>0</v>
      </c>
      <c r="P71" s="709">
        <f>D71*$P$12</f>
        <v>0</v>
      </c>
      <c r="Q71" s="689"/>
      <c r="R71" s="705">
        <f t="shared" ref="R71:R82" si="29">S71-Q71</f>
        <v>0</v>
      </c>
      <c r="S71" s="709">
        <f>D71*$S$12</f>
        <v>0</v>
      </c>
      <c r="T71" s="689"/>
      <c r="U71" s="705">
        <f t="shared" ref="U71:U82" si="30">V71-T71</f>
        <v>0</v>
      </c>
      <c r="V71" s="709">
        <f>D71*$V$12</f>
        <v>0</v>
      </c>
      <c r="W71" s="689"/>
      <c r="X71" s="705">
        <f t="shared" ref="X71:X82" si="31">Y71-W71</f>
        <v>0</v>
      </c>
      <c r="Y71" s="709">
        <f>D71*$Y$12</f>
        <v>0</v>
      </c>
      <c r="Z71" s="689"/>
      <c r="AA71" s="705">
        <f t="shared" ref="AA71:AA82" si="32">AB71-Z71</f>
        <v>0</v>
      </c>
      <c r="AB71" s="709">
        <f>D71*$AB$12</f>
        <v>0</v>
      </c>
      <c r="AC71" s="689"/>
      <c r="AD71" s="705">
        <f t="shared" ref="AD71:AD82" si="33">AE71-AC71</f>
        <v>0</v>
      </c>
      <c r="AE71" s="709">
        <f>D71*$AE$12</f>
        <v>0</v>
      </c>
      <c r="AF71" s="712">
        <f t="shared" ref="AF71:AG82" si="34">SUM(B71,E71,H71,K71,N71,Q71,T71,W71,Z71,AC71)</f>
        <v>0</v>
      </c>
      <c r="AG71" s="713">
        <f t="shared" si="34"/>
        <v>0</v>
      </c>
      <c r="AH71" s="715">
        <f>SUM(G71,J71,M71,P71,S71,V71,Y71,AB71,AE71)</f>
        <v>0</v>
      </c>
    </row>
    <row r="72" spans="1:34" s="686" customFormat="1" ht="17.25" customHeight="1">
      <c r="A72" s="694"/>
      <c r="B72" s="689"/>
      <c r="C72" s="705">
        <f t="shared" si="24"/>
        <v>0</v>
      </c>
      <c r="D72" s="690"/>
      <c r="E72" s="689"/>
      <c r="F72" s="705">
        <f t="shared" si="25"/>
        <v>0</v>
      </c>
      <c r="G72" s="709">
        <f t="shared" ref="G72:G82" si="35">D72*$G$12</f>
        <v>0</v>
      </c>
      <c r="H72" s="689"/>
      <c r="I72" s="705">
        <f t="shared" si="26"/>
        <v>0</v>
      </c>
      <c r="J72" s="709">
        <f t="shared" ref="J72:J82" si="36">D72*$J$12</f>
        <v>0</v>
      </c>
      <c r="K72" s="689"/>
      <c r="L72" s="705">
        <f t="shared" si="27"/>
        <v>0</v>
      </c>
      <c r="M72" s="709">
        <f t="shared" ref="M72:M81" si="37">D72*$M$12</f>
        <v>0</v>
      </c>
      <c r="N72" s="689"/>
      <c r="O72" s="705">
        <f t="shared" si="28"/>
        <v>0</v>
      </c>
      <c r="P72" s="709">
        <f t="shared" ref="P72:P82" si="38">D72*$P$12</f>
        <v>0</v>
      </c>
      <c r="Q72" s="689"/>
      <c r="R72" s="705">
        <f t="shared" si="29"/>
        <v>0</v>
      </c>
      <c r="S72" s="709">
        <f t="shared" ref="S72:S82" si="39">D72*$S$12</f>
        <v>0</v>
      </c>
      <c r="T72" s="689"/>
      <c r="U72" s="705">
        <f t="shared" si="30"/>
        <v>0</v>
      </c>
      <c r="V72" s="709">
        <f t="shared" ref="V72:V82" si="40">D72*$V$12</f>
        <v>0</v>
      </c>
      <c r="W72" s="689"/>
      <c r="X72" s="705">
        <f t="shared" si="31"/>
        <v>0</v>
      </c>
      <c r="Y72" s="709">
        <f t="shared" ref="Y72:Y82" si="41">D72*$Y$12</f>
        <v>0</v>
      </c>
      <c r="Z72" s="689"/>
      <c r="AA72" s="705">
        <f t="shared" si="32"/>
        <v>0</v>
      </c>
      <c r="AB72" s="709">
        <f t="shared" ref="AB72:AB82" si="42">D72*$AB$12</f>
        <v>0</v>
      </c>
      <c r="AC72" s="689"/>
      <c r="AD72" s="705">
        <f t="shared" si="33"/>
        <v>0</v>
      </c>
      <c r="AE72" s="709">
        <f t="shared" ref="AE72:AE82" si="43">D72*$AE$12</f>
        <v>0</v>
      </c>
      <c r="AF72" s="712">
        <f t="shared" si="34"/>
        <v>0</v>
      </c>
      <c r="AG72" s="713">
        <f t="shared" si="34"/>
        <v>0</v>
      </c>
      <c r="AH72" s="715">
        <f t="shared" ref="AH72:AH82" si="44">SUM(G72,J72,M72,P72,S72,V72,Y72,AB72,AE72)</f>
        <v>0</v>
      </c>
    </row>
    <row r="73" spans="1:34" s="686" customFormat="1" ht="17.25" customHeight="1">
      <c r="A73" s="694"/>
      <c r="B73" s="689"/>
      <c r="C73" s="705">
        <f t="shared" si="24"/>
        <v>0</v>
      </c>
      <c r="D73" s="690"/>
      <c r="E73" s="689"/>
      <c r="F73" s="705">
        <f t="shared" si="25"/>
        <v>0</v>
      </c>
      <c r="G73" s="709">
        <f t="shared" si="35"/>
        <v>0</v>
      </c>
      <c r="H73" s="689"/>
      <c r="I73" s="705">
        <f t="shared" si="26"/>
        <v>0</v>
      </c>
      <c r="J73" s="709">
        <f t="shared" si="36"/>
        <v>0</v>
      </c>
      <c r="K73" s="689"/>
      <c r="L73" s="705">
        <f t="shared" si="27"/>
        <v>0</v>
      </c>
      <c r="M73" s="709">
        <f t="shared" si="37"/>
        <v>0</v>
      </c>
      <c r="N73" s="689"/>
      <c r="O73" s="705">
        <f t="shared" si="28"/>
        <v>0</v>
      </c>
      <c r="P73" s="709">
        <f t="shared" si="38"/>
        <v>0</v>
      </c>
      <c r="Q73" s="689"/>
      <c r="R73" s="705">
        <f t="shared" si="29"/>
        <v>0</v>
      </c>
      <c r="S73" s="709">
        <f t="shared" si="39"/>
        <v>0</v>
      </c>
      <c r="T73" s="689"/>
      <c r="U73" s="705">
        <f t="shared" si="30"/>
        <v>0</v>
      </c>
      <c r="V73" s="709">
        <f t="shared" si="40"/>
        <v>0</v>
      </c>
      <c r="W73" s="689"/>
      <c r="X73" s="705">
        <f t="shared" si="31"/>
        <v>0</v>
      </c>
      <c r="Y73" s="709">
        <f t="shared" si="41"/>
        <v>0</v>
      </c>
      <c r="Z73" s="689"/>
      <c r="AA73" s="705">
        <f t="shared" si="32"/>
        <v>0</v>
      </c>
      <c r="AB73" s="709">
        <f t="shared" si="42"/>
        <v>0</v>
      </c>
      <c r="AC73" s="689"/>
      <c r="AD73" s="705">
        <f t="shared" si="33"/>
        <v>0</v>
      </c>
      <c r="AE73" s="709">
        <f t="shared" si="43"/>
        <v>0</v>
      </c>
      <c r="AF73" s="712">
        <f t="shared" si="34"/>
        <v>0</v>
      </c>
      <c r="AG73" s="713">
        <f t="shared" si="34"/>
        <v>0</v>
      </c>
      <c r="AH73" s="715">
        <f t="shared" si="44"/>
        <v>0</v>
      </c>
    </row>
    <row r="74" spans="1:34" s="686" customFormat="1" ht="17.25" customHeight="1">
      <c r="A74" s="694"/>
      <c r="B74" s="689"/>
      <c r="C74" s="705">
        <f t="shared" si="24"/>
        <v>0</v>
      </c>
      <c r="D74" s="690"/>
      <c r="E74" s="689"/>
      <c r="F74" s="705">
        <f t="shared" si="25"/>
        <v>0</v>
      </c>
      <c r="G74" s="709">
        <f t="shared" si="35"/>
        <v>0</v>
      </c>
      <c r="H74" s="689"/>
      <c r="I74" s="705">
        <f t="shared" si="26"/>
        <v>0</v>
      </c>
      <c r="J74" s="709">
        <f t="shared" si="36"/>
        <v>0</v>
      </c>
      <c r="K74" s="689"/>
      <c r="L74" s="705">
        <f t="shared" si="27"/>
        <v>0</v>
      </c>
      <c r="M74" s="709">
        <f t="shared" si="37"/>
        <v>0</v>
      </c>
      <c r="N74" s="689"/>
      <c r="O74" s="705">
        <f t="shared" si="28"/>
        <v>0</v>
      </c>
      <c r="P74" s="709">
        <f t="shared" si="38"/>
        <v>0</v>
      </c>
      <c r="Q74" s="689"/>
      <c r="R74" s="705">
        <f t="shared" si="29"/>
        <v>0</v>
      </c>
      <c r="S74" s="709">
        <f t="shared" si="39"/>
        <v>0</v>
      </c>
      <c r="T74" s="689"/>
      <c r="U74" s="705">
        <f t="shared" si="30"/>
        <v>0</v>
      </c>
      <c r="V74" s="709">
        <f t="shared" si="40"/>
        <v>0</v>
      </c>
      <c r="W74" s="689"/>
      <c r="X74" s="705">
        <f t="shared" si="31"/>
        <v>0</v>
      </c>
      <c r="Y74" s="709">
        <f t="shared" si="41"/>
        <v>0</v>
      </c>
      <c r="Z74" s="689"/>
      <c r="AA74" s="705">
        <f t="shared" si="32"/>
        <v>0</v>
      </c>
      <c r="AB74" s="709">
        <f t="shared" si="42"/>
        <v>0</v>
      </c>
      <c r="AC74" s="689"/>
      <c r="AD74" s="705">
        <f t="shared" si="33"/>
        <v>0</v>
      </c>
      <c r="AE74" s="709">
        <f t="shared" si="43"/>
        <v>0</v>
      </c>
      <c r="AF74" s="712">
        <f t="shared" si="34"/>
        <v>0</v>
      </c>
      <c r="AG74" s="713">
        <f t="shared" si="34"/>
        <v>0</v>
      </c>
      <c r="AH74" s="715">
        <f t="shared" si="44"/>
        <v>0</v>
      </c>
    </row>
    <row r="75" spans="1:34" s="686" customFormat="1" ht="17.25" customHeight="1">
      <c r="A75" s="694"/>
      <c r="B75" s="689"/>
      <c r="C75" s="705">
        <f t="shared" si="24"/>
        <v>0</v>
      </c>
      <c r="D75" s="690"/>
      <c r="E75" s="689"/>
      <c r="F75" s="705">
        <f t="shared" si="25"/>
        <v>0</v>
      </c>
      <c r="G75" s="709">
        <f t="shared" si="35"/>
        <v>0</v>
      </c>
      <c r="H75" s="689"/>
      <c r="I75" s="705">
        <f t="shared" si="26"/>
        <v>0</v>
      </c>
      <c r="J75" s="709">
        <f t="shared" si="36"/>
        <v>0</v>
      </c>
      <c r="K75" s="689"/>
      <c r="L75" s="705">
        <f t="shared" si="27"/>
        <v>0</v>
      </c>
      <c r="M75" s="709">
        <f t="shared" si="37"/>
        <v>0</v>
      </c>
      <c r="N75" s="689"/>
      <c r="O75" s="705">
        <f t="shared" si="28"/>
        <v>0</v>
      </c>
      <c r="P75" s="709">
        <f t="shared" si="38"/>
        <v>0</v>
      </c>
      <c r="Q75" s="689"/>
      <c r="R75" s="705">
        <f t="shared" si="29"/>
        <v>0</v>
      </c>
      <c r="S75" s="709">
        <f t="shared" si="39"/>
        <v>0</v>
      </c>
      <c r="T75" s="689"/>
      <c r="U75" s="705">
        <f t="shared" si="30"/>
        <v>0</v>
      </c>
      <c r="V75" s="709">
        <f t="shared" si="40"/>
        <v>0</v>
      </c>
      <c r="W75" s="689"/>
      <c r="X75" s="705">
        <f t="shared" si="31"/>
        <v>0</v>
      </c>
      <c r="Y75" s="709">
        <f t="shared" si="41"/>
        <v>0</v>
      </c>
      <c r="Z75" s="689"/>
      <c r="AA75" s="705">
        <f t="shared" si="32"/>
        <v>0</v>
      </c>
      <c r="AB75" s="709">
        <f t="shared" si="42"/>
        <v>0</v>
      </c>
      <c r="AC75" s="689"/>
      <c r="AD75" s="705">
        <f t="shared" si="33"/>
        <v>0</v>
      </c>
      <c r="AE75" s="709">
        <f t="shared" si="43"/>
        <v>0</v>
      </c>
      <c r="AF75" s="712">
        <f t="shared" si="34"/>
        <v>0</v>
      </c>
      <c r="AG75" s="713">
        <f t="shared" si="34"/>
        <v>0</v>
      </c>
      <c r="AH75" s="715">
        <f t="shared" si="44"/>
        <v>0</v>
      </c>
    </row>
    <row r="76" spans="1:34" s="686" customFormat="1" ht="17.25" customHeight="1">
      <c r="A76" s="694"/>
      <c r="B76" s="689"/>
      <c r="C76" s="705">
        <f t="shared" si="24"/>
        <v>0</v>
      </c>
      <c r="D76" s="690"/>
      <c r="E76" s="689"/>
      <c r="F76" s="705">
        <f t="shared" si="25"/>
        <v>0</v>
      </c>
      <c r="G76" s="709">
        <f t="shared" si="35"/>
        <v>0</v>
      </c>
      <c r="H76" s="689"/>
      <c r="I76" s="705">
        <f t="shared" si="26"/>
        <v>0</v>
      </c>
      <c r="J76" s="709">
        <f t="shared" si="36"/>
        <v>0</v>
      </c>
      <c r="K76" s="689"/>
      <c r="L76" s="705">
        <f t="shared" si="27"/>
        <v>0</v>
      </c>
      <c r="M76" s="709">
        <f t="shared" si="37"/>
        <v>0</v>
      </c>
      <c r="N76" s="689"/>
      <c r="O76" s="705">
        <f t="shared" si="28"/>
        <v>0</v>
      </c>
      <c r="P76" s="709">
        <f t="shared" si="38"/>
        <v>0</v>
      </c>
      <c r="Q76" s="689"/>
      <c r="R76" s="705">
        <f t="shared" si="29"/>
        <v>0</v>
      </c>
      <c r="S76" s="709">
        <f t="shared" si="39"/>
        <v>0</v>
      </c>
      <c r="T76" s="689"/>
      <c r="U76" s="705">
        <f t="shared" si="30"/>
        <v>0</v>
      </c>
      <c r="V76" s="709">
        <f t="shared" si="40"/>
        <v>0</v>
      </c>
      <c r="W76" s="689"/>
      <c r="X76" s="705">
        <f t="shared" si="31"/>
        <v>0</v>
      </c>
      <c r="Y76" s="709">
        <f t="shared" si="41"/>
        <v>0</v>
      </c>
      <c r="Z76" s="689"/>
      <c r="AA76" s="705">
        <f t="shared" si="32"/>
        <v>0</v>
      </c>
      <c r="AB76" s="709">
        <f t="shared" si="42"/>
        <v>0</v>
      </c>
      <c r="AC76" s="689"/>
      <c r="AD76" s="705">
        <f t="shared" si="33"/>
        <v>0</v>
      </c>
      <c r="AE76" s="709">
        <f t="shared" si="43"/>
        <v>0</v>
      </c>
      <c r="AF76" s="712">
        <f t="shared" si="34"/>
        <v>0</v>
      </c>
      <c r="AG76" s="713">
        <f t="shared" si="34"/>
        <v>0</v>
      </c>
      <c r="AH76" s="715">
        <f t="shared" si="44"/>
        <v>0</v>
      </c>
    </row>
    <row r="77" spans="1:34" s="686" customFormat="1" ht="17.25" customHeight="1">
      <c r="A77" s="694"/>
      <c r="B77" s="689"/>
      <c r="C77" s="705">
        <f t="shared" si="24"/>
        <v>0</v>
      </c>
      <c r="D77" s="690"/>
      <c r="E77" s="689"/>
      <c r="F77" s="705">
        <f t="shared" si="25"/>
        <v>0</v>
      </c>
      <c r="G77" s="709">
        <f t="shared" si="35"/>
        <v>0</v>
      </c>
      <c r="H77" s="689"/>
      <c r="I77" s="705">
        <f t="shared" si="26"/>
        <v>0</v>
      </c>
      <c r="J77" s="709">
        <f t="shared" si="36"/>
        <v>0</v>
      </c>
      <c r="K77" s="689"/>
      <c r="L77" s="705">
        <f t="shared" si="27"/>
        <v>0</v>
      </c>
      <c r="M77" s="709">
        <f t="shared" si="37"/>
        <v>0</v>
      </c>
      <c r="N77" s="689"/>
      <c r="O77" s="705">
        <f t="shared" si="28"/>
        <v>0</v>
      </c>
      <c r="P77" s="709">
        <f t="shared" si="38"/>
        <v>0</v>
      </c>
      <c r="Q77" s="689"/>
      <c r="R77" s="705">
        <f t="shared" si="29"/>
        <v>0</v>
      </c>
      <c r="S77" s="709">
        <f t="shared" si="39"/>
        <v>0</v>
      </c>
      <c r="T77" s="689"/>
      <c r="U77" s="705">
        <f t="shared" si="30"/>
        <v>0</v>
      </c>
      <c r="V77" s="709">
        <f t="shared" si="40"/>
        <v>0</v>
      </c>
      <c r="W77" s="689"/>
      <c r="X77" s="705">
        <f t="shared" si="31"/>
        <v>0</v>
      </c>
      <c r="Y77" s="709">
        <f t="shared" si="41"/>
        <v>0</v>
      </c>
      <c r="Z77" s="689"/>
      <c r="AA77" s="705">
        <f t="shared" si="32"/>
        <v>0</v>
      </c>
      <c r="AB77" s="709">
        <f t="shared" si="42"/>
        <v>0</v>
      </c>
      <c r="AC77" s="689"/>
      <c r="AD77" s="705">
        <f t="shared" si="33"/>
        <v>0</v>
      </c>
      <c r="AE77" s="709">
        <f t="shared" si="43"/>
        <v>0</v>
      </c>
      <c r="AF77" s="712">
        <f t="shared" si="34"/>
        <v>0</v>
      </c>
      <c r="AG77" s="713">
        <f t="shared" si="34"/>
        <v>0</v>
      </c>
      <c r="AH77" s="715">
        <f t="shared" si="44"/>
        <v>0</v>
      </c>
    </row>
    <row r="78" spans="1:34" s="686" customFormat="1" ht="17.25" customHeight="1">
      <c r="A78" s="694"/>
      <c r="B78" s="689"/>
      <c r="C78" s="705">
        <f t="shared" si="24"/>
        <v>0</v>
      </c>
      <c r="D78" s="690"/>
      <c r="E78" s="689"/>
      <c r="F78" s="705">
        <f t="shared" si="25"/>
        <v>0</v>
      </c>
      <c r="G78" s="709">
        <f t="shared" si="35"/>
        <v>0</v>
      </c>
      <c r="H78" s="689"/>
      <c r="I78" s="705">
        <f t="shared" si="26"/>
        <v>0</v>
      </c>
      <c r="J78" s="709">
        <f t="shared" si="36"/>
        <v>0</v>
      </c>
      <c r="K78" s="689"/>
      <c r="L78" s="705">
        <f t="shared" si="27"/>
        <v>0</v>
      </c>
      <c r="M78" s="709">
        <f t="shared" si="37"/>
        <v>0</v>
      </c>
      <c r="N78" s="689"/>
      <c r="O78" s="705">
        <f t="shared" si="28"/>
        <v>0</v>
      </c>
      <c r="P78" s="709">
        <f t="shared" si="38"/>
        <v>0</v>
      </c>
      <c r="Q78" s="689"/>
      <c r="R78" s="705">
        <f t="shared" si="29"/>
        <v>0</v>
      </c>
      <c r="S78" s="709">
        <f t="shared" si="39"/>
        <v>0</v>
      </c>
      <c r="T78" s="689"/>
      <c r="U78" s="705">
        <f t="shared" si="30"/>
        <v>0</v>
      </c>
      <c r="V78" s="709">
        <f t="shared" si="40"/>
        <v>0</v>
      </c>
      <c r="W78" s="689"/>
      <c r="X78" s="705">
        <f t="shared" si="31"/>
        <v>0</v>
      </c>
      <c r="Y78" s="709">
        <f t="shared" si="41"/>
        <v>0</v>
      </c>
      <c r="Z78" s="689"/>
      <c r="AA78" s="705">
        <f t="shared" si="32"/>
        <v>0</v>
      </c>
      <c r="AB78" s="709">
        <f t="shared" si="42"/>
        <v>0</v>
      </c>
      <c r="AC78" s="689"/>
      <c r="AD78" s="705">
        <f t="shared" si="33"/>
        <v>0</v>
      </c>
      <c r="AE78" s="709">
        <f t="shared" si="43"/>
        <v>0</v>
      </c>
      <c r="AF78" s="712">
        <f t="shared" si="34"/>
        <v>0</v>
      </c>
      <c r="AG78" s="713">
        <f t="shared" si="34"/>
        <v>0</v>
      </c>
      <c r="AH78" s="715">
        <f t="shared" si="44"/>
        <v>0</v>
      </c>
    </row>
    <row r="79" spans="1:34" s="686" customFormat="1" ht="17.25" customHeight="1">
      <c r="A79" s="734"/>
      <c r="B79" s="689"/>
      <c r="C79" s="705">
        <f t="shared" si="24"/>
        <v>0</v>
      </c>
      <c r="D79" s="690"/>
      <c r="E79" s="689"/>
      <c r="F79" s="705">
        <f t="shared" si="25"/>
        <v>0</v>
      </c>
      <c r="G79" s="709">
        <f t="shared" si="35"/>
        <v>0</v>
      </c>
      <c r="H79" s="689"/>
      <c r="I79" s="705">
        <f t="shared" si="26"/>
        <v>0</v>
      </c>
      <c r="J79" s="709">
        <f t="shared" si="36"/>
        <v>0</v>
      </c>
      <c r="K79" s="689"/>
      <c r="L79" s="705">
        <f t="shared" si="27"/>
        <v>0</v>
      </c>
      <c r="M79" s="709">
        <f t="shared" si="37"/>
        <v>0</v>
      </c>
      <c r="N79" s="689"/>
      <c r="O79" s="705">
        <f t="shared" si="28"/>
        <v>0</v>
      </c>
      <c r="P79" s="709">
        <f t="shared" si="38"/>
        <v>0</v>
      </c>
      <c r="Q79" s="689"/>
      <c r="R79" s="705">
        <f t="shared" si="29"/>
        <v>0</v>
      </c>
      <c r="S79" s="709">
        <f t="shared" si="39"/>
        <v>0</v>
      </c>
      <c r="T79" s="689"/>
      <c r="U79" s="705">
        <f t="shared" si="30"/>
        <v>0</v>
      </c>
      <c r="V79" s="709">
        <f t="shared" si="40"/>
        <v>0</v>
      </c>
      <c r="W79" s="689"/>
      <c r="X79" s="705">
        <f t="shared" si="31"/>
        <v>0</v>
      </c>
      <c r="Y79" s="709">
        <f t="shared" si="41"/>
        <v>0</v>
      </c>
      <c r="Z79" s="689"/>
      <c r="AA79" s="705">
        <f t="shared" si="32"/>
        <v>0</v>
      </c>
      <c r="AB79" s="709">
        <f t="shared" si="42"/>
        <v>0</v>
      </c>
      <c r="AC79" s="689"/>
      <c r="AD79" s="705">
        <f t="shared" si="33"/>
        <v>0</v>
      </c>
      <c r="AE79" s="709">
        <f t="shared" si="43"/>
        <v>0</v>
      </c>
      <c r="AF79" s="712">
        <f t="shared" si="34"/>
        <v>0</v>
      </c>
      <c r="AG79" s="713">
        <f t="shared" si="34"/>
        <v>0</v>
      </c>
      <c r="AH79" s="715">
        <f t="shared" si="44"/>
        <v>0</v>
      </c>
    </row>
    <row r="80" spans="1:34" s="686" customFormat="1" ht="17.25" customHeight="1">
      <c r="A80" s="694"/>
      <c r="B80" s="689"/>
      <c r="C80" s="705">
        <f t="shared" si="24"/>
        <v>0</v>
      </c>
      <c r="D80" s="690"/>
      <c r="E80" s="689"/>
      <c r="F80" s="705">
        <f t="shared" si="25"/>
        <v>0</v>
      </c>
      <c r="G80" s="709">
        <f t="shared" si="35"/>
        <v>0</v>
      </c>
      <c r="H80" s="689"/>
      <c r="I80" s="705">
        <f t="shared" si="26"/>
        <v>0</v>
      </c>
      <c r="J80" s="709">
        <f t="shared" si="36"/>
        <v>0</v>
      </c>
      <c r="K80" s="689"/>
      <c r="L80" s="705">
        <f t="shared" si="27"/>
        <v>0</v>
      </c>
      <c r="M80" s="709">
        <f t="shared" si="37"/>
        <v>0</v>
      </c>
      <c r="N80" s="689"/>
      <c r="O80" s="705">
        <f t="shared" si="28"/>
        <v>0</v>
      </c>
      <c r="P80" s="709">
        <f t="shared" si="38"/>
        <v>0</v>
      </c>
      <c r="Q80" s="689"/>
      <c r="R80" s="705">
        <f t="shared" si="29"/>
        <v>0</v>
      </c>
      <c r="S80" s="709">
        <f t="shared" si="39"/>
        <v>0</v>
      </c>
      <c r="T80" s="689"/>
      <c r="U80" s="705">
        <f t="shared" si="30"/>
        <v>0</v>
      </c>
      <c r="V80" s="709">
        <f t="shared" si="40"/>
        <v>0</v>
      </c>
      <c r="W80" s="689"/>
      <c r="X80" s="705">
        <f t="shared" si="31"/>
        <v>0</v>
      </c>
      <c r="Y80" s="709">
        <f t="shared" si="41"/>
        <v>0</v>
      </c>
      <c r="Z80" s="689"/>
      <c r="AA80" s="705">
        <f t="shared" si="32"/>
        <v>0</v>
      </c>
      <c r="AB80" s="709">
        <f t="shared" si="42"/>
        <v>0</v>
      </c>
      <c r="AC80" s="689"/>
      <c r="AD80" s="705">
        <f t="shared" si="33"/>
        <v>0</v>
      </c>
      <c r="AE80" s="709">
        <f t="shared" si="43"/>
        <v>0</v>
      </c>
      <c r="AF80" s="712">
        <f t="shared" si="34"/>
        <v>0</v>
      </c>
      <c r="AG80" s="713">
        <f t="shared" si="34"/>
        <v>0</v>
      </c>
      <c r="AH80" s="715">
        <f t="shared" si="44"/>
        <v>0</v>
      </c>
    </row>
    <row r="81" spans="1:34" s="686" customFormat="1" ht="17.25" customHeight="1">
      <c r="A81" s="695"/>
      <c r="B81" s="689"/>
      <c r="C81" s="705">
        <f t="shared" si="24"/>
        <v>0</v>
      </c>
      <c r="D81" s="690"/>
      <c r="E81" s="689"/>
      <c r="F81" s="705">
        <f t="shared" si="25"/>
        <v>0</v>
      </c>
      <c r="G81" s="709">
        <f t="shared" si="35"/>
        <v>0</v>
      </c>
      <c r="H81" s="689"/>
      <c r="I81" s="705">
        <f t="shared" si="26"/>
        <v>0</v>
      </c>
      <c r="J81" s="709">
        <f t="shared" si="36"/>
        <v>0</v>
      </c>
      <c r="K81" s="689"/>
      <c r="L81" s="705">
        <f t="shared" si="27"/>
        <v>0</v>
      </c>
      <c r="M81" s="709">
        <f t="shared" si="37"/>
        <v>0</v>
      </c>
      <c r="N81" s="689"/>
      <c r="O81" s="705">
        <f t="shared" si="28"/>
        <v>0</v>
      </c>
      <c r="P81" s="709">
        <f t="shared" si="38"/>
        <v>0</v>
      </c>
      <c r="Q81" s="689"/>
      <c r="R81" s="705">
        <f t="shared" si="29"/>
        <v>0</v>
      </c>
      <c r="S81" s="709">
        <f t="shared" si="39"/>
        <v>0</v>
      </c>
      <c r="T81" s="689"/>
      <c r="U81" s="705">
        <f t="shared" si="30"/>
        <v>0</v>
      </c>
      <c r="V81" s="709">
        <f t="shared" si="40"/>
        <v>0</v>
      </c>
      <c r="W81" s="689"/>
      <c r="X81" s="705">
        <f t="shared" si="31"/>
        <v>0</v>
      </c>
      <c r="Y81" s="709">
        <f t="shared" si="41"/>
        <v>0</v>
      </c>
      <c r="Z81" s="689"/>
      <c r="AA81" s="705">
        <f t="shared" si="32"/>
        <v>0</v>
      </c>
      <c r="AB81" s="709">
        <f t="shared" si="42"/>
        <v>0</v>
      </c>
      <c r="AC81" s="689"/>
      <c r="AD81" s="705">
        <f t="shared" si="33"/>
        <v>0</v>
      </c>
      <c r="AE81" s="709">
        <f t="shared" si="43"/>
        <v>0</v>
      </c>
      <c r="AF81" s="712">
        <f t="shared" si="34"/>
        <v>0</v>
      </c>
      <c r="AG81" s="713">
        <f t="shared" si="34"/>
        <v>0</v>
      </c>
      <c r="AH81" s="715">
        <f t="shared" si="44"/>
        <v>0</v>
      </c>
    </row>
    <row r="82" spans="1:34" s="686" customFormat="1" ht="17.25" customHeight="1">
      <c r="A82" s="694"/>
      <c r="B82" s="689"/>
      <c r="C82" s="705">
        <f t="shared" si="24"/>
        <v>0</v>
      </c>
      <c r="D82" s="690"/>
      <c r="E82" s="689"/>
      <c r="F82" s="705">
        <f t="shared" si="25"/>
        <v>0</v>
      </c>
      <c r="G82" s="709">
        <f t="shared" si="35"/>
        <v>0</v>
      </c>
      <c r="H82" s="689"/>
      <c r="I82" s="705">
        <f t="shared" si="26"/>
        <v>0</v>
      </c>
      <c r="J82" s="709">
        <f t="shared" si="36"/>
        <v>0</v>
      </c>
      <c r="K82" s="689"/>
      <c r="L82" s="705">
        <f t="shared" si="27"/>
        <v>0</v>
      </c>
      <c r="M82" s="709">
        <f>D82*$M$12</f>
        <v>0</v>
      </c>
      <c r="N82" s="689"/>
      <c r="O82" s="705">
        <f t="shared" si="28"/>
        <v>0</v>
      </c>
      <c r="P82" s="709">
        <f t="shared" si="38"/>
        <v>0</v>
      </c>
      <c r="Q82" s="689"/>
      <c r="R82" s="705">
        <f t="shared" si="29"/>
        <v>0</v>
      </c>
      <c r="S82" s="709">
        <f t="shared" si="39"/>
        <v>0</v>
      </c>
      <c r="T82" s="689"/>
      <c r="U82" s="705">
        <f t="shared" si="30"/>
        <v>0</v>
      </c>
      <c r="V82" s="709">
        <f t="shared" si="40"/>
        <v>0</v>
      </c>
      <c r="W82" s="689"/>
      <c r="X82" s="705">
        <f t="shared" si="31"/>
        <v>0</v>
      </c>
      <c r="Y82" s="709">
        <f t="shared" si="41"/>
        <v>0</v>
      </c>
      <c r="Z82" s="689"/>
      <c r="AA82" s="705">
        <f t="shared" si="32"/>
        <v>0</v>
      </c>
      <c r="AB82" s="709">
        <f t="shared" si="42"/>
        <v>0</v>
      </c>
      <c r="AC82" s="689"/>
      <c r="AD82" s="705">
        <f t="shared" si="33"/>
        <v>0</v>
      </c>
      <c r="AE82" s="709">
        <f t="shared" si="43"/>
        <v>0</v>
      </c>
      <c r="AF82" s="712">
        <f t="shared" si="34"/>
        <v>0</v>
      </c>
      <c r="AG82" s="713">
        <f t="shared" si="34"/>
        <v>0</v>
      </c>
      <c r="AH82" s="715">
        <f t="shared" si="44"/>
        <v>0</v>
      </c>
    </row>
    <row r="83" spans="1:34" s="686" customFormat="1" ht="15" customHeight="1">
      <c r="B83" s="696"/>
      <c r="C83" s="706"/>
      <c r="D83" s="697"/>
      <c r="E83" s="696"/>
      <c r="F83" s="706"/>
      <c r="G83" s="697"/>
      <c r="H83" s="696"/>
      <c r="I83" s="706"/>
      <c r="J83" s="697"/>
      <c r="K83" s="696"/>
      <c r="L83" s="706"/>
      <c r="M83" s="697"/>
      <c r="N83" s="696"/>
      <c r="O83" s="706"/>
      <c r="P83" s="697"/>
      <c r="Q83" s="696"/>
      <c r="R83" s="706"/>
      <c r="S83" s="697"/>
      <c r="T83" s="696"/>
      <c r="U83" s="706"/>
      <c r="V83" s="697"/>
      <c r="W83" s="696"/>
      <c r="X83" s="706"/>
      <c r="Y83" s="697"/>
      <c r="Z83" s="696"/>
      <c r="AA83" s="706"/>
      <c r="AB83" s="697"/>
      <c r="AC83" s="696"/>
      <c r="AD83" s="706"/>
      <c r="AE83" s="697"/>
      <c r="AF83" s="716"/>
      <c r="AG83" s="717"/>
      <c r="AH83" s="718"/>
    </row>
    <row r="84" spans="1:34" ht="20.100000000000001" customHeight="1">
      <c r="A84" s="704" t="s">
        <v>224</v>
      </c>
      <c r="B84" s="708">
        <f>SUM(B71:B82)</f>
        <v>0</v>
      </c>
      <c r="C84" s="705">
        <f t="shared" ref="C84:S84" si="45">SUM(C71:C82)</f>
        <v>0</v>
      </c>
      <c r="D84" s="709">
        <f t="shared" si="45"/>
        <v>0</v>
      </c>
      <c r="E84" s="708">
        <f>SUM(E71:E82)</f>
        <v>0</v>
      </c>
      <c r="F84" s="705">
        <f t="shared" ref="F84" si="46">SUM(F71:F82)</f>
        <v>0</v>
      </c>
      <c r="G84" s="709">
        <f t="shared" si="45"/>
        <v>0</v>
      </c>
      <c r="H84" s="708">
        <f>SUM(H71:H82)</f>
        <v>0</v>
      </c>
      <c r="I84" s="705">
        <f t="shared" ref="I84:J84" si="47">SUM(I71:I82)</f>
        <v>0</v>
      </c>
      <c r="J84" s="709">
        <f t="shared" si="47"/>
        <v>0</v>
      </c>
      <c r="K84" s="708">
        <f>SUM(K71:K82)</f>
        <v>0</v>
      </c>
      <c r="L84" s="705">
        <f t="shared" ref="L84:M84" si="48">SUM(L71:L82)</f>
        <v>0</v>
      </c>
      <c r="M84" s="709">
        <f t="shared" si="48"/>
        <v>0</v>
      </c>
      <c r="N84" s="708">
        <f>SUM(N71:N82)</f>
        <v>0</v>
      </c>
      <c r="O84" s="705">
        <f t="shared" ref="O84:P84" si="49">SUM(O71:O82)</f>
        <v>0</v>
      </c>
      <c r="P84" s="709">
        <f t="shared" si="49"/>
        <v>0</v>
      </c>
      <c r="Q84" s="708">
        <f>SUM(Q71:Q82)</f>
        <v>0</v>
      </c>
      <c r="R84" s="705">
        <f t="shared" si="45"/>
        <v>0</v>
      </c>
      <c r="S84" s="709">
        <f t="shared" si="45"/>
        <v>0</v>
      </c>
      <c r="T84" s="708">
        <f>SUM(T71:T82)</f>
        <v>0</v>
      </c>
      <c r="U84" s="705">
        <f t="shared" ref="U84:AH84" si="50">SUM(U71:U82)</f>
        <v>0</v>
      </c>
      <c r="V84" s="709">
        <f t="shared" si="50"/>
        <v>0</v>
      </c>
      <c r="W84" s="708">
        <f>SUM(W71:W82)</f>
        <v>0</v>
      </c>
      <c r="X84" s="705">
        <f t="shared" ref="X84:Y84" si="51">SUM(X71:X82)</f>
        <v>0</v>
      </c>
      <c r="Y84" s="709">
        <f t="shared" si="51"/>
        <v>0</v>
      </c>
      <c r="Z84" s="708">
        <f>SUM(Z71:Z82)</f>
        <v>0</v>
      </c>
      <c r="AA84" s="705">
        <f t="shared" ref="AA84:AB84" si="52">SUM(AA71:AA82)</f>
        <v>0</v>
      </c>
      <c r="AB84" s="709">
        <f t="shared" si="52"/>
        <v>0</v>
      </c>
      <c r="AC84" s="708">
        <f>SUM(AC71:AC82)</f>
        <v>0</v>
      </c>
      <c r="AD84" s="705">
        <f t="shared" ref="AD84:AE84" si="53">SUM(AD71:AD82)</f>
        <v>0</v>
      </c>
      <c r="AE84" s="709">
        <f t="shared" si="53"/>
        <v>0</v>
      </c>
      <c r="AF84" s="712">
        <f t="shared" si="50"/>
        <v>0</v>
      </c>
      <c r="AG84" s="713">
        <f>SUM(AG71:AG82)</f>
        <v>0</v>
      </c>
      <c r="AH84" s="714">
        <f t="shared" si="50"/>
        <v>0</v>
      </c>
    </row>
    <row r="85" spans="1:34" s="686" customFormat="1" ht="20.100000000000001" customHeight="1">
      <c r="B85" s="699"/>
      <c r="C85"/>
      <c r="D85" s="700"/>
      <c r="E85" s="699"/>
      <c r="F85"/>
      <c r="G85" s="700"/>
      <c r="H85" s="699"/>
      <c r="I85"/>
      <c r="J85" s="700"/>
      <c r="K85" s="699"/>
      <c r="L85"/>
      <c r="M85" s="700"/>
      <c r="N85" s="699"/>
      <c r="O85"/>
      <c r="P85" s="700"/>
      <c r="Q85" s="699"/>
      <c r="R85"/>
      <c r="S85" s="700"/>
      <c r="T85" s="699"/>
      <c r="U85"/>
      <c r="V85" s="700"/>
      <c r="W85" s="699"/>
      <c r="X85"/>
      <c r="Y85" s="700"/>
      <c r="Z85" s="699"/>
      <c r="AA85"/>
      <c r="AB85" s="700"/>
      <c r="AC85" s="699"/>
      <c r="AD85"/>
      <c r="AE85" s="700"/>
      <c r="AF85" s="18"/>
      <c r="AG85" s="96"/>
      <c r="AH85" s="19"/>
    </row>
    <row r="86" spans="1:34" s="686" customFormat="1" ht="17.25" customHeight="1">
      <c r="A86" s="698" t="s">
        <v>225</v>
      </c>
      <c r="B86" s="696"/>
      <c r="C86" s="706"/>
      <c r="D86" s="697"/>
      <c r="E86" s="696"/>
      <c r="F86" s="706"/>
      <c r="G86" s="697"/>
      <c r="H86" s="696"/>
      <c r="I86" s="706"/>
      <c r="J86" s="697"/>
      <c r="K86" s="696"/>
      <c r="L86" s="706"/>
      <c r="M86" s="697"/>
      <c r="N86" s="696"/>
      <c r="O86" s="706"/>
      <c r="P86" s="697"/>
      <c r="Q86" s="696"/>
      <c r="R86" s="706"/>
      <c r="S86" s="697"/>
      <c r="T86" s="696"/>
      <c r="U86" s="706"/>
      <c r="V86" s="697"/>
      <c r="W86" s="696"/>
      <c r="X86" s="706"/>
      <c r="Y86" s="697"/>
      <c r="Z86" s="696"/>
      <c r="AA86" s="706"/>
      <c r="AB86" s="697"/>
      <c r="AC86" s="696"/>
      <c r="AD86" s="706"/>
      <c r="AE86" s="697"/>
      <c r="AF86" s="716"/>
      <c r="AG86" s="717"/>
      <c r="AH86" s="718"/>
    </row>
    <row r="87" spans="1:34" s="686" customFormat="1" ht="17.25" customHeight="1">
      <c r="A87" s="688"/>
      <c r="B87" s="689"/>
      <c r="C87" s="705">
        <f t="shared" ref="C87:C93" si="54">D87-B87</f>
        <v>0</v>
      </c>
      <c r="D87" s="690"/>
      <c r="E87" s="689"/>
      <c r="F87" s="705">
        <f t="shared" ref="F87:F93" si="55">G87-E87</f>
        <v>0</v>
      </c>
      <c r="G87" s="709">
        <f>D87*$G$12</f>
        <v>0</v>
      </c>
      <c r="H87" s="689"/>
      <c r="I87" s="705">
        <f t="shared" ref="I87:I93" si="56">J87-H87</f>
        <v>0</v>
      </c>
      <c r="J87" s="709">
        <f>D87*$J$12</f>
        <v>0</v>
      </c>
      <c r="K87" s="689"/>
      <c r="L87" s="705">
        <f t="shared" ref="L87:L93" si="57">M87-K87</f>
        <v>0</v>
      </c>
      <c r="M87" s="709">
        <f>D87*$M$12</f>
        <v>0</v>
      </c>
      <c r="N87" s="689"/>
      <c r="O87" s="705">
        <f t="shared" ref="O87:O93" si="58">P87-N87</f>
        <v>0</v>
      </c>
      <c r="P87" s="709">
        <f>D87*$P$12</f>
        <v>0</v>
      </c>
      <c r="Q87" s="689"/>
      <c r="R87" s="705">
        <f t="shared" ref="R87:R93" si="59">S87-Q87</f>
        <v>0</v>
      </c>
      <c r="S87" s="709">
        <f>D87*$S$12</f>
        <v>0</v>
      </c>
      <c r="T87" s="689"/>
      <c r="U87" s="705">
        <f t="shared" ref="U87:U93" si="60">V87-T87</f>
        <v>0</v>
      </c>
      <c r="V87" s="709">
        <f>D87*$V$12</f>
        <v>0</v>
      </c>
      <c r="W87" s="689"/>
      <c r="X87" s="705">
        <f t="shared" ref="X87:X93" si="61">Y87-W87</f>
        <v>0</v>
      </c>
      <c r="Y87" s="709">
        <f>D87*$Y$12</f>
        <v>0</v>
      </c>
      <c r="Z87" s="689"/>
      <c r="AA87" s="705">
        <f t="shared" ref="AA87:AA93" si="62">AB87-Z87</f>
        <v>0</v>
      </c>
      <c r="AB87" s="709">
        <f>D87*$AB$12</f>
        <v>0</v>
      </c>
      <c r="AC87" s="689"/>
      <c r="AD87" s="705">
        <f t="shared" ref="AD87:AD93" si="63">AE87-AC87</f>
        <v>0</v>
      </c>
      <c r="AE87" s="709">
        <f>D87*$AE$12</f>
        <v>0</v>
      </c>
      <c r="AF87" s="712">
        <f t="shared" ref="AF87:AG93" si="64">SUM(B87,E87,H87,K87,N87,Q87,T87,W87,Z87,AC87)</f>
        <v>0</v>
      </c>
      <c r="AG87" s="713">
        <f t="shared" si="64"/>
        <v>0</v>
      </c>
      <c r="AH87" s="715">
        <f>SUM(G87,J87,M87,P87,S87,V87,Y87,AB87,AE87)</f>
        <v>0</v>
      </c>
    </row>
    <row r="88" spans="1:34" s="686" customFormat="1" ht="17.25" customHeight="1">
      <c r="A88" s="694"/>
      <c r="B88" s="689"/>
      <c r="C88" s="705">
        <f t="shared" si="54"/>
        <v>0</v>
      </c>
      <c r="D88" s="690"/>
      <c r="E88" s="689"/>
      <c r="F88" s="705">
        <f t="shared" si="55"/>
        <v>0</v>
      </c>
      <c r="G88" s="709">
        <f t="shared" ref="G88:G94" si="65">D88*$G$12</f>
        <v>0</v>
      </c>
      <c r="H88" s="689"/>
      <c r="I88" s="705">
        <f t="shared" si="56"/>
        <v>0</v>
      </c>
      <c r="J88" s="709">
        <f t="shared" ref="J88:J94" si="66">D88*$J$12</f>
        <v>0</v>
      </c>
      <c r="K88" s="689"/>
      <c r="L88" s="705">
        <f t="shared" si="57"/>
        <v>0</v>
      </c>
      <c r="M88" s="709">
        <f t="shared" ref="M88:M94" si="67">D88*$M$12</f>
        <v>0</v>
      </c>
      <c r="N88" s="689"/>
      <c r="O88" s="705">
        <f t="shared" si="58"/>
        <v>0</v>
      </c>
      <c r="P88" s="709">
        <f t="shared" ref="P88:P94" si="68">D88*$P$12</f>
        <v>0</v>
      </c>
      <c r="Q88" s="689"/>
      <c r="R88" s="705">
        <f t="shared" si="59"/>
        <v>0</v>
      </c>
      <c r="S88" s="709">
        <f t="shared" ref="S88:S94" si="69">D88*$S$12</f>
        <v>0</v>
      </c>
      <c r="T88" s="689"/>
      <c r="U88" s="705">
        <f t="shared" si="60"/>
        <v>0</v>
      </c>
      <c r="V88" s="709">
        <f t="shared" ref="V88:V94" si="70">D88*$V$12</f>
        <v>0</v>
      </c>
      <c r="W88" s="689"/>
      <c r="X88" s="705">
        <f t="shared" si="61"/>
        <v>0</v>
      </c>
      <c r="Y88" s="709">
        <f t="shared" ref="Y88:Y94" si="71">D88*$Y$12</f>
        <v>0</v>
      </c>
      <c r="Z88" s="689"/>
      <c r="AA88" s="705">
        <f t="shared" si="62"/>
        <v>0</v>
      </c>
      <c r="AB88" s="709">
        <f t="shared" ref="AB88:AB94" si="72">D88*$AB$12</f>
        <v>0</v>
      </c>
      <c r="AC88" s="689"/>
      <c r="AD88" s="705">
        <f t="shared" si="63"/>
        <v>0</v>
      </c>
      <c r="AE88" s="709">
        <f t="shared" ref="AE88:AE94" si="73">D88*$AE$12</f>
        <v>0</v>
      </c>
      <c r="AF88" s="712">
        <f t="shared" si="64"/>
        <v>0</v>
      </c>
      <c r="AG88" s="713">
        <f t="shared" si="64"/>
        <v>0</v>
      </c>
      <c r="AH88" s="715">
        <f t="shared" ref="AH88:AH94" si="74">SUM(G88,J88,M88,P88,S88,V88,Y88,AB88,AE88)</f>
        <v>0</v>
      </c>
    </row>
    <row r="89" spans="1:34" s="686" customFormat="1" ht="17.25" customHeight="1">
      <c r="A89" s="694"/>
      <c r="B89" s="689"/>
      <c r="C89" s="705">
        <f t="shared" si="54"/>
        <v>0</v>
      </c>
      <c r="D89" s="690"/>
      <c r="E89" s="689"/>
      <c r="F89" s="705">
        <f t="shared" si="55"/>
        <v>0</v>
      </c>
      <c r="G89" s="709">
        <f t="shared" si="65"/>
        <v>0</v>
      </c>
      <c r="H89" s="689"/>
      <c r="I89" s="705">
        <f t="shared" si="56"/>
        <v>0</v>
      </c>
      <c r="J89" s="709">
        <f t="shared" si="66"/>
        <v>0</v>
      </c>
      <c r="K89" s="689"/>
      <c r="L89" s="705">
        <f t="shared" si="57"/>
        <v>0</v>
      </c>
      <c r="M89" s="709">
        <f t="shared" si="67"/>
        <v>0</v>
      </c>
      <c r="N89" s="689"/>
      <c r="O89" s="705">
        <f t="shared" si="58"/>
        <v>0</v>
      </c>
      <c r="P89" s="709">
        <f t="shared" si="68"/>
        <v>0</v>
      </c>
      <c r="Q89" s="689"/>
      <c r="R89" s="705">
        <f t="shared" si="59"/>
        <v>0</v>
      </c>
      <c r="S89" s="709">
        <f t="shared" si="69"/>
        <v>0</v>
      </c>
      <c r="T89" s="689"/>
      <c r="U89" s="705">
        <f t="shared" si="60"/>
        <v>0</v>
      </c>
      <c r="V89" s="709">
        <f t="shared" si="70"/>
        <v>0</v>
      </c>
      <c r="W89" s="689"/>
      <c r="X89" s="705">
        <f t="shared" si="61"/>
        <v>0</v>
      </c>
      <c r="Y89" s="709">
        <f t="shared" si="71"/>
        <v>0</v>
      </c>
      <c r="Z89" s="689"/>
      <c r="AA89" s="705">
        <f t="shared" si="62"/>
        <v>0</v>
      </c>
      <c r="AB89" s="709">
        <f t="shared" si="72"/>
        <v>0</v>
      </c>
      <c r="AC89" s="689"/>
      <c r="AD89" s="705">
        <f t="shared" si="63"/>
        <v>0</v>
      </c>
      <c r="AE89" s="709">
        <f t="shared" si="73"/>
        <v>0</v>
      </c>
      <c r="AF89" s="712">
        <f t="shared" si="64"/>
        <v>0</v>
      </c>
      <c r="AG89" s="713">
        <f t="shared" si="64"/>
        <v>0</v>
      </c>
      <c r="AH89" s="715">
        <f t="shared" si="74"/>
        <v>0</v>
      </c>
    </row>
    <row r="90" spans="1:34" s="686" customFormat="1" ht="17.25" customHeight="1">
      <c r="A90" s="694"/>
      <c r="B90" s="689"/>
      <c r="C90" s="705">
        <f t="shared" si="54"/>
        <v>0</v>
      </c>
      <c r="D90" s="690"/>
      <c r="E90" s="689"/>
      <c r="F90" s="705">
        <f t="shared" si="55"/>
        <v>0</v>
      </c>
      <c r="G90" s="709">
        <f t="shared" si="65"/>
        <v>0</v>
      </c>
      <c r="H90" s="689"/>
      <c r="I90" s="705">
        <f t="shared" si="56"/>
        <v>0</v>
      </c>
      <c r="J90" s="709">
        <f t="shared" si="66"/>
        <v>0</v>
      </c>
      <c r="K90" s="689"/>
      <c r="L90" s="705">
        <f t="shared" si="57"/>
        <v>0</v>
      </c>
      <c r="M90" s="709">
        <f t="shared" si="67"/>
        <v>0</v>
      </c>
      <c r="N90" s="689"/>
      <c r="O90" s="705">
        <f t="shared" si="58"/>
        <v>0</v>
      </c>
      <c r="P90" s="709">
        <f t="shared" si="68"/>
        <v>0</v>
      </c>
      <c r="Q90" s="689"/>
      <c r="R90" s="705">
        <f t="shared" si="59"/>
        <v>0</v>
      </c>
      <c r="S90" s="709">
        <f t="shared" si="69"/>
        <v>0</v>
      </c>
      <c r="T90" s="689"/>
      <c r="U90" s="705">
        <f t="shared" si="60"/>
        <v>0</v>
      </c>
      <c r="V90" s="709">
        <f t="shared" si="70"/>
        <v>0</v>
      </c>
      <c r="W90" s="689"/>
      <c r="X90" s="705">
        <f t="shared" si="61"/>
        <v>0</v>
      </c>
      <c r="Y90" s="709">
        <f t="shared" si="71"/>
        <v>0</v>
      </c>
      <c r="Z90" s="689"/>
      <c r="AA90" s="705">
        <f t="shared" si="62"/>
        <v>0</v>
      </c>
      <c r="AB90" s="709">
        <f t="shared" si="72"/>
        <v>0</v>
      </c>
      <c r="AC90" s="689"/>
      <c r="AD90" s="705">
        <f t="shared" si="63"/>
        <v>0</v>
      </c>
      <c r="AE90" s="709">
        <f t="shared" si="73"/>
        <v>0</v>
      </c>
      <c r="AF90" s="712">
        <f t="shared" si="64"/>
        <v>0</v>
      </c>
      <c r="AG90" s="713">
        <f t="shared" si="64"/>
        <v>0</v>
      </c>
      <c r="AH90" s="715">
        <f t="shared" si="74"/>
        <v>0</v>
      </c>
    </row>
    <row r="91" spans="1:34" s="686" customFormat="1" ht="17.25" customHeight="1">
      <c r="A91" s="694"/>
      <c r="B91" s="689"/>
      <c r="C91" s="705">
        <f t="shared" si="54"/>
        <v>0</v>
      </c>
      <c r="D91" s="690"/>
      <c r="E91" s="689"/>
      <c r="F91" s="705">
        <f t="shared" si="55"/>
        <v>0</v>
      </c>
      <c r="G91" s="709">
        <f t="shared" si="65"/>
        <v>0</v>
      </c>
      <c r="H91" s="689"/>
      <c r="I91" s="705">
        <f t="shared" si="56"/>
        <v>0</v>
      </c>
      <c r="J91" s="709">
        <f t="shared" si="66"/>
        <v>0</v>
      </c>
      <c r="K91" s="689"/>
      <c r="L91" s="705">
        <f t="shared" si="57"/>
        <v>0</v>
      </c>
      <c r="M91" s="709">
        <f t="shared" si="67"/>
        <v>0</v>
      </c>
      <c r="N91" s="689"/>
      <c r="O91" s="705">
        <f t="shared" si="58"/>
        <v>0</v>
      </c>
      <c r="P91" s="709">
        <f t="shared" si="68"/>
        <v>0</v>
      </c>
      <c r="Q91" s="689"/>
      <c r="R91" s="705">
        <f t="shared" si="59"/>
        <v>0</v>
      </c>
      <c r="S91" s="709">
        <f t="shared" si="69"/>
        <v>0</v>
      </c>
      <c r="T91" s="689"/>
      <c r="U91" s="705">
        <f t="shared" si="60"/>
        <v>0</v>
      </c>
      <c r="V91" s="709">
        <f t="shared" si="70"/>
        <v>0</v>
      </c>
      <c r="W91" s="689"/>
      <c r="X91" s="705">
        <f t="shared" si="61"/>
        <v>0</v>
      </c>
      <c r="Y91" s="709">
        <f t="shared" si="71"/>
        <v>0</v>
      </c>
      <c r="Z91" s="689"/>
      <c r="AA91" s="705">
        <f t="shared" si="62"/>
        <v>0</v>
      </c>
      <c r="AB91" s="709">
        <f t="shared" si="72"/>
        <v>0</v>
      </c>
      <c r="AC91" s="689"/>
      <c r="AD91" s="705">
        <f t="shared" si="63"/>
        <v>0</v>
      </c>
      <c r="AE91" s="709">
        <f t="shared" si="73"/>
        <v>0</v>
      </c>
      <c r="AF91" s="712">
        <f t="shared" si="64"/>
        <v>0</v>
      </c>
      <c r="AG91" s="713">
        <f t="shared" si="64"/>
        <v>0</v>
      </c>
      <c r="AH91" s="715">
        <f t="shared" si="74"/>
        <v>0</v>
      </c>
    </row>
    <row r="92" spans="1:34" s="686" customFormat="1" ht="17.25" customHeight="1">
      <c r="A92" s="695"/>
      <c r="B92" s="689"/>
      <c r="C92" s="705">
        <f t="shared" si="54"/>
        <v>0</v>
      </c>
      <c r="D92" s="690"/>
      <c r="E92" s="689"/>
      <c r="F92" s="705">
        <f t="shared" si="55"/>
        <v>0</v>
      </c>
      <c r="G92" s="709">
        <f t="shared" si="65"/>
        <v>0</v>
      </c>
      <c r="H92" s="689"/>
      <c r="I92" s="705">
        <f t="shared" si="56"/>
        <v>0</v>
      </c>
      <c r="J92" s="709">
        <f t="shared" si="66"/>
        <v>0</v>
      </c>
      <c r="K92" s="689"/>
      <c r="L92" s="705">
        <f t="shared" si="57"/>
        <v>0</v>
      </c>
      <c r="M92" s="709">
        <f t="shared" si="67"/>
        <v>0</v>
      </c>
      <c r="N92" s="689"/>
      <c r="O92" s="705">
        <f t="shared" si="58"/>
        <v>0</v>
      </c>
      <c r="P92" s="709">
        <f t="shared" si="68"/>
        <v>0</v>
      </c>
      <c r="Q92" s="689"/>
      <c r="R92" s="705">
        <f t="shared" si="59"/>
        <v>0</v>
      </c>
      <c r="S92" s="709">
        <f t="shared" si="69"/>
        <v>0</v>
      </c>
      <c r="T92" s="689"/>
      <c r="U92" s="705">
        <f t="shared" si="60"/>
        <v>0</v>
      </c>
      <c r="V92" s="709">
        <f t="shared" si="70"/>
        <v>0</v>
      </c>
      <c r="W92" s="689"/>
      <c r="X92" s="705">
        <f t="shared" si="61"/>
        <v>0</v>
      </c>
      <c r="Y92" s="709">
        <f t="shared" si="71"/>
        <v>0</v>
      </c>
      <c r="Z92" s="689"/>
      <c r="AA92" s="705">
        <f t="shared" si="62"/>
        <v>0</v>
      </c>
      <c r="AB92" s="709">
        <f t="shared" si="72"/>
        <v>0</v>
      </c>
      <c r="AC92" s="689"/>
      <c r="AD92" s="705">
        <f t="shared" si="63"/>
        <v>0</v>
      </c>
      <c r="AE92" s="709">
        <f t="shared" si="73"/>
        <v>0</v>
      </c>
      <c r="AF92" s="712">
        <f t="shared" si="64"/>
        <v>0</v>
      </c>
      <c r="AG92" s="713">
        <f t="shared" si="64"/>
        <v>0</v>
      </c>
      <c r="AH92" s="715">
        <f t="shared" si="74"/>
        <v>0</v>
      </c>
    </row>
    <row r="93" spans="1:34" s="686" customFormat="1" ht="17.25" customHeight="1">
      <c r="A93" s="694"/>
      <c r="B93" s="689"/>
      <c r="C93" s="705">
        <f t="shared" si="54"/>
        <v>0</v>
      </c>
      <c r="D93" s="690"/>
      <c r="E93" s="689"/>
      <c r="F93" s="705">
        <f t="shared" si="55"/>
        <v>0</v>
      </c>
      <c r="G93" s="709">
        <f t="shared" si="65"/>
        <v>0</v>
      </c>
      <c r="H93" s="689"/>
      <c r="I93" s="705">
        <f t="shared" si="56"/>
        <v>0</v>
      </c>
      <c r="J93" s="709">
        <f t="shared" si="66"/>
        <v>0</v>
      </c>
      <c r="K93" s="689"/>
      <c r="L93" s="705">
        <f t="shared" si="57"/>
        <v>0</v>
      </c>
      <c r="M93" s="709">
        <f t="shared" si="67"/>
        <v>0</v>
      </c>
      <c r="N93" s="689"/>
      <c r="O93" s="705">
        <f t="shared" si="58"/>
        <v>0</v>
      </c>
      <c r="P93" s="709">
        <f t="shared" si="68"/>
        <v>0</v>
      </c>
      <c r="Q93" s="689"/>
      <c r="R93" s="705">
        <f t="shared" si="59"/>
        <v>0</v>
      </c>
      <c r="S93" s="709">
        <f t="shared" si="69"/>
        <v>0</v>
      </c>
      <c r="T93" s="689"/>
      <c r="U93" s="705">
        <f t="shared" si="60"/>
        <v>0</v>
      </c>
      <c r="V93" s="709">
        <f t="shared" si="70"/>
        <v>0</v>
      </c>
      <c r="W93" s="689"/>
      <c r="X93" s="705">
        <f t="shared" si="61"/>
        <v>0</v>
      </c>
      <c r="Y93" s="709">
        <f t="shared" si="71"/>
        <v>0</v>
      </c>
      <c r="Z93" s="689"/>
      <c r="AA93" s="705">
        <f t="shared" si="62"/>
        <v>0</v>
      </c>
      <c r="AB93" s="709">
        <f t="shared" si="72"/>
        <v>0</v>
      </c>
      <c r="AC93" s="689"/>
      <c r="AD93" s="705">
        <f t="shared" si="63"/>
        <v>0</v>
      </c>
      <c r="AE93" s="709">
        <f t="shared" si="73"/>
        <v>0</v>
      </c>
      <c r="AF93" s="712">
        <f t="shared" si="64"/>
        <v>0</v>
      </c>
      <c r="AG93" s="713">
        <f t="shared" si="64"/>
        <v>0</v>
      </c>
      <c r="AH93" s="715">
        <f t="shared" si="74"/>
        <v>0</v>
      </c>
    </row>
    <row r="94" spans="1:34" s="686" customFormat="1" ht="15" customHeight="1">
      <c r="B94" s="696"/>
      <c r="C94" s="706"/>
      <c r="D94" s="697"/>
      <c r="E94" s="696"/>
      <c r="F94" s="706"/>
      <c r="G94" s="709">
        <f t="shared" si="65"/>
        <v>0</v>
      </c>
      <c r="H94" s="696"/>
      <c r="I94" s="706"/>
      <c r="J94" s="709">
        <f t="shared" si="66"/>
        <v>0</v>
      </c>
      <c r="K94" s="696"/>
      <c r="L94" s="706"/>
      <c r="M94" s="709">
        <f t="shared" si="67"/>
        <v>0</v>
      </c>
      <c r="N94" s="696"/>
      <c r="O94" s="706"/>
      <c r="P94" s="709">
        <f t="shared" si="68"/>
        <v>0</v>
      </c>
      <c r="Q94" s="696"/>
      <c r="R94" s="706"/>
      <c r="S94" s="709">
        <f t="shared" si="69"/>
        <v>0</v>
      </c>
      <c r="T94" s="696"/>
      <c r="U94" s="706"/>
      <c r="V94" s="709">
        <f t="shared" si="70"/>
        <v>0</v>
      </c>
      <c r="W94" s="696"/>
      <c r="X94" s="706"/>
      <c r="Y94" s="709">
        <f t="shared" si="71"/>
        <v>0</v>
      </c>
      <c r="Z94" s="696"/>
      <c r="AA94" s="706"/>
      <c r="AB94" s="709">
        <f t="shared" si="72"/>
        <v>0</v>
      </c>
      <c r="AC94" s="696"/>
      <c r="AD94" s="706"/>
      <c r="AE94" s="709">
        <f t="shared" si="73"/>
        <v>0</v>
      </c>
      <c r="AF94" s="716"/>
      <c r="AG94" s="717"/>
      <c r="AH94" s="715">
        <f t="shared" si="74"/>
        <v>0</v>
      </c>
    </row>
    <row r="95" spans="1:34" ht="20.100000000000001" customHeight="1">
      <c r="A95" s="704" t="s">
        <v>226</v>
      </c>
      <c r="B95" s="708">
        <f>SUM(B87:B93)</f>
        <v>0</v>
      </c>
      <c r="C95" s="705">
        <f t="shared" ref="C95:G95" si="75">SUM(C87:C93)</f>
        <v>0</v>
      </c>
      <c r="D95" s="709">
        <f t="shared" si="75"/>
        <v>0</v>
      </c>
      <c r="E95" s="708">
        <f>SUM(E87:E93)</f>
        <v>0</v>
      </c>
      <c r="F95" s="705">
        <f t="shared" ref="F95" si="76">SUM(F87:F93)</f>
        <v>0</v>
      </c>
      <c r="G95" s="709">
        <f t="shared" si="75"/>
        <v>0</v>
      </c>
      <c r="H95" s="708">
        <f>SUM(H87:H93)</f>
        <v>0</v>
      </c>
      <c r="I95" s="705">
        <f t="shared" ref="I95:J95" si="77">SUM(I87:I93)</f>
        <v>0</v>
      </c>
      <c r="J95" s="709">
        <f t="shared" si="77"/>
        <v>0</v>
      </c>
      <c r="K95" s="708">
        <f>SUM(K87:K93)</f>
        <v>0</v>
      </c>
      <c r="L95" s="705">
        <f t="shared" ref="L95:M95" si="78">SUM(L87:L93)</f>
        <v>0</v>
      </c>
      <c r="M95" s="709">
        <f t="shared" si="78"/>
        <v>0</v>
      </c>
      <c r="N95" s="708">
        <f>SUM(N87:N93)</f>
        <v>0</v>
      </c>
      <c r="O95" s="705">
        <f t="shared" ref="O95:P95" si="79">SUM(O87:O93)</f>
        <v>0</v>
      </c>
      <c r="P95" s="709">
        <f t="shared" si="79"/>
        <v>0</v>
      </c>
      <c r="Q95" s="708">
        <f>SUM(Q87:Q93)</f>
        <v>0</v>
      </c>
      <c r="R95" s="705">
        <f t="shared" ref="R95:AF95" si="80">SUM(R87:R93)</f>
        <v>0</v>
      </c>
      <c r="S95" s="709">
        <f t="shared" si="80"/>
        <v>0</v>
      </c>
      <c r="T95" s="708">
        <f>SUM(T87:T93)</f>
        <v>0</v>
      </c>
      <c r="U95" s="705">
        <f t="shared" si="80"/>
        <v>0</v>
      </c>
      <c r="V95" s="709">
        <f t="shared" si="80"/>
        <v>0</v>
      </c>
      <c r="W95" s="708">
        <f>SUM(W87:W93)</f>
        <v>0</v>
      </c>
      <c r="X95" s="705">
        <f t="shared" ref="X95:Y95" si="81">SUM(X87:X93)</f>
        <v>0</v>
      </c>
      <c r="Y95" s="709">
        <f t="shared" si="81"/>
        <v>0</v>
      </c>
      <c r="Z95" s="708">
        <f>SUM(Z87:Z93)</f>
        <v>0</v>
      </c>
      <c r="AA95" s="705">
        <f t="shared" ref="AA95:AB95" si="82">SUM(AA87:AA93)</f>
        <v>0</v>
      </c>
      <c r="AB95" s="709">
        <f t="shared" si="82"/>
        <v>0</v>
      </c>
      <c r="AC95" s="708">
        <f>SUM(AC87:AC93)</f>
        <v>0</v>
      </c>
      <c r="AD95" s="705">
        <f t="shared" ref="AD95:AE95" si="83">SUM(AD87:AD93)</f>
        <v>0</v>
      </c>
      <c r="AE95" s="709">
        <f t="shared" si="83"/>
        <v>0</v>
      </c>
      <c r="AF95" s="712">
        <f t="shared" si="80"/>
        <v>0</v>
      </c>
      <c r="AG95" s="713">
        <f>SUM(AG87:AG93)</f>
        <v>0</v>
      </c>
      <c r="AH95" s="714">
        <f t="shared" ref="AH95" si="84">SUM(AH87:AH93)</f>
        <v>0</v>
      </c>
    </row>
    <row r="96" spans="1:34" ht="20.100000000000001" customHeight="1">
      <c r="B96" s="18"/>
      <c r="D96" s="19"/>
      <c r="E96" s="18"/>
      <c r="G96" s="19"/>
      <c r="H96" s="18"/>
      <c r="J96" s="19"/>
      <c r="K96" s="18"/>
      <c r="M96" s="19"/>
      <c r="N96" s="18"/>
      <c r="P96" s="19"/>
      <c r="Q96" s="18"/>
      <c r="S96" s="19"/>
      <c r="T96" s="18"/>
      <c r="V96" s="19"/>
      <c r="W96" s="18"/>
      <c r="Y96" s="19"/>
      <c r="Z96" s="18"/>
      <c r="AB96" s="19"/>
      <c r="AC96" s="18"/>
      <c r="AE96" s="19"/>
      <c r="AF96" s="18"/>
      <c r="AG96" s="96"/>
      <c r="AH96" s="19"/>
    </row>
    <row r="97" spans="1:34" ht="20.100000000000001" customHeight="1" thickBot="1">
      <c r="A97" s="3" t="s">
        <v>227</v>
      </c>
      <c r="B97" s="20"/>
      <c r="C97" s="21"/>
      <c r="D97" s="22"/>
      <c r="E97" s="20"/>
      <c r="F97" s="21"/>
      <c r="G97" s="22"/>
      <c r="H97" s="20"/>
      <c r="I97" s="21"/>
      <c r="J97" s="22"/>
      <c r="K97" s="20"/>
      <c r="L97" s="21"/>
      <c r="M97" s="22"/>
      <c r="N97" s="20"/>
      <c r="O97" s="21"/>
      <c r="P97" s="22"/>
      <c r="Q97" s="20"/>
      <c r="R97" s="21"/>
      <c r="S97" s="22"/>
      <c r="T97" s="20"/>
      <c r="U97" s="21"/>
      <c r="V97" s="22"/>
      <c r="W97" s="20"/>
      <c r="X97" s="21"/>
      <c r="Y97" s="22"/>
      <c r="Z97" s="20"/>
      <c r="AA97" s="21"/>
      <c r="AB97" s="22"/>
      <c r="AC97" s="20"/>
      <c r="AD97" s="21"/>
      <c r="AE97" s="22"/>
      <c r="AF97" s="23"/>
      <c r="AG97" s="106" t="str">
        <f>'Summary (8)'!A59</f>
        <v>Template last modified</v>
      </c>
      <c r="AH97" s="107">
        <f>'Summary (8)'!C59</f>
        <v>44768</v>
      </c>
    </row>
    <row r="110" spans="1:34">
      <c r="C110" s="14"/>
      <c r="D110" s="14"/>
      <c r="E110" s="14"/>
      <c r="F110" s="14"/>
      <c r="AF110" s="14"/>
      <c r="AG110" s="14"/>
    </row>
    <row r="111" spans="1:34">
      <c r="A111" s="104" t="s">
        <v>123</v>
      </c>
      <c r="B111" s="104">
        <f>'Summary (8)'!E73</f>
        <v>1</v>
      </c>
      <c r="C111" s="104">
        <f>'Summary (8)'!F73</f>
        <v>1</v>
      </c>
      <c r="D111" s="104">
        <f>'Summary (8)'!G73</f>
        <v>1</v>
      </c>
      <c r="E111" s="104">
        <f>'Summary (8)'!H73</f>
        <v>2</v>
      </c>
      <c r="F111" s="104">
        <f>'Summary (8)'!I73</f>
        <v>2</v>
      </c>
      <c r="G111" s="104">
        <f>'Summary (8)'!J73</f>
        <v>2</v>
      </c>
      <c r="H111" s="104">
        <f>'Summary (8)'!K73</f>
        <v>3</v>
      </c>
      <c r="I111" s="104">
        <f>'Summary (8)'!L73</f>
        <v>3</v>
      </c>
      <c r="J111" s="104">
        <f>'Summary (8)'!M73</f>
        <v>3</v>
      </c>
      <c r="K111" s="104">
        <f>'Summary (8)'!N73</f>
        <v>4</v>
      </c>
      <c r="L111" s="104">
        <f>'Summary (8)'!O73</f>
        <v>4</v>
      </c>
      <c r="M111" s="104">
        <f>'Summary (8)'!P73</f>
        <v>4</v>
      </c>
      <c r="N111" s="104">
        <f>'Summary (8)'!Q73</f>
        <v>5</v>
      </c>
      <c r="O111" s="104">
        <f>'Summary (8)'!R73</f>
        <v>5</v>
      </c>
      <c r="P111" s="104">
        <f>'Summary (8)'!S73</f>
        <v>5</v>
      </c>
      <c r="Q111" s="104">
        <f>'Summary (8)'!T73</f>
        <v>6</v>
      </c>
      <c r="R111" s="104">
        <f>'Summary (8)'!U73</f>
        <v>6</v>
      </c>
      <c r="S111" s="104">
        <f>'Summary (8)'!V73</f>
        <v>6</v>
      </c>
      <c r="T111" s="104">
        <f>'Summary (8)'!W73</f>
        <v>7</v>
      </c>
      <c r="U111" s="104">
        <f>'Summary (8)'!X73</f>
        <v>7</v>
      </c>
      <c r="V111" s="104">
        <f>'Summary (8)'!Y73</f>
        <v>7</v>
      </c>
      <c r="W111" s="104">
        <f>'Summary (8)'!Z73</f>
        <v>8</v>
      </c>
      <c r="X111" s="104">
        <f>'Summary (8)'!AA73</f>
        <v>8</v>
      </c>
      <c r="Y111" s="104">
        <f>'Summary (8)'!AB73</f>
        <v>8</v>
      </c>
      <c r="Z111" s="104">
        <f>'Summary (8)'!AC73</f>
        <v>9</v>
      </c>
      <c r="AA111" s="104">
        <f>'Summary (8)'!AD73</f>
        <v>9</v>
      </c>
      <c r="AB111" s="104">
        <f>'Summary (8)'!AE73</f>
        <v>9</v>
      </c>
      <c r="AC111" s="104">
        <f>'Summary (8)'!AF73</f>
        <v>10</v>
      </c>
      <c r="AD111" s="104">
        <f>'Summary (8)'!AG73</f>
        <v>10</v>
      </c>
      <c r="AE111" s="104">
        <f>'Summary (8)'!AH73</f>
        <v>10</v>
      </c>
      <c r="AF111" s="104">
        <f>AD111</f>
        <v>10</v>
      </c>
      <c r="AG111" s="104">
        <f>AE111</f>
        <v>10</v>
      </c>
      <c r="AH111" s="104">
        <f>AF111</f>
        <v>10</v>
      </c>
    </row>
    <row r="112" spans="1:34" s="98" customFormat="1">
      <c r="A112" s="105" t="s">
        <v>124</v>
      </c>
      <c r="B112" s="105">
        <f>'Summary (8)'!E74</f>
        <v>45717</v>
      </c>
      <c r="C112" s="105">
        <f>'Summary (8)'!F74</f>
        <v>45717</v>
      </c>
      <c r="D112" s="105">
        <f>'Summary (8)'!G74</f>
        <v>45717</v>
      </c>
      <c r="E112" s="105">
        <f>'Summary (8)'!H74</f>
        <v>45839</v>
      </c>
      <c r="F112" s="105">
        <f>'Summary (8)'!I74</f>
        <v>45839</v>
      </c>
      <c r="G112" s="105">
        <f>'Summary (8)'!J74</f>
        <v>45839</v>
      </c>
      <c r="H112" s="105">
        <f>'Summary (8)'!K74</f>
        <v>46204</v>
      </c>
      <c r="I112" s="105">
        <f>'Summary (8)'!L74</f>
        <v>46204</v>
      </c>
      <c r="J112" s="105">
        <f>'Summary (8)'!M74</f>
        <v>46204</v>
      </c>
      <c r="K112" s="105">
        <f>'Summary (8)'!N74</f>
        <v>46569</v>
      </c>
      <c r="L112" s="105">
        <f>'Summary (8)'!O74</f>
        <v>46569</v>
      </c>
      <c r="M112" s="105">
        <f>'Summary (8)'!P74</f>
        <v>46569</v>
      </c>
      <c r="N112" s="105">
        <f>'Summary (8)'!Q74</f>
        <v>46935</v>
      </c>
      <c r="O112" s="105">
        <f>'Summary (8)'!R74</f>
        <v>46935</v>
      </c>
      <c r="P112" s="105">
        <f>'Summary (8)'!S74</f>
        <v>46935</v>
      </c>
      <c r="Q112" s="105">
        <f>'Summary (8)'!T74</f>
        <v>47300</v>
      </c>
      <c r="R112" s="105">
        <f>'Summary (8)'!U74</f>
        <v>47300</v>
      </c>
      <c r="S112" s="105">
        <f>'Summary (8)'!V74</f>
        <v>47300</v>
      </c>
      <c r="T112" s="105">
        <f>'Summary (8)'!W74</f>
        <v>47665</v>
      </c>
      <c r="U112" s="105">
        <f>'Summary (8)'!X74</f>
        <v>47665</v>
      </c>
      <c r="V112" s="105">
        <f>'Summary (8)'!Y74</f>
        <v>47665</v>
      </c>
      <c r="W112" s="105">
        <f>'Summary (8)'!Z74</f>
        <v>48030</v>
      </c>
      <c r="X112" s="105">
        <f>'Summary (8)'!AA74</f>
        <v>48030</v>
      </c>
      <c r="Y112" s="105">
        <f>'Summary (8)'!AB74</f>
        <v>48030</v>
      </c>
      <c r="Z112" s="105">
        <f>'Summary (8)'!AC74</f>
        <v>48396</v>
      </c>
      <c r="AA112" s="105">
        <f>'Summary (8)'!AD74</f>
        <v>48396</v>
      </c>
      <c r="AB112" s="105">
        <f>'Summary (8)'!AE74</f>
        <v>48396</v>
      </c>
      <c r="AC112" s="105">
        <f>'Summary (8)'!AF74</f>
        <v>48761</v>
      </c>
      <c r="AD112" s="105">
        <f>'Summary (8)'!AG74</f>
        <v>48761</v>
      </c>
      <c r="AE112" s="105">
        <f>'Summary (8)'!AH74</f>
        <v>48761</v>
      </c>
      <c r="AF112" s="105">
        <f>'Summary (8)'!AI74</f>
        <v>45717</v>
      </c>
      <c r="AG112" s="105">
        <f>'Summary (8)'!AJ74</f>
        <v>45717</v>
      </c>
      <c r="AH112" s="105">
        <f>'Summary (8)'!AK74</f>
        <v>45717</v>
      </c>
    </row>
    <row r="113" spans="1:34" s="98" customFormat="1">
      <c r="A113" s="105" t="s">
        <v>125</v>
      </c>
      <c r="B113" s="105">
        <f>'Summary (8)'!E75</f>
        <v>45838</v>
      </c>
      <c r="C113" s="105">
        <f>'Summary (8)'!F75</f>
        <v>45838</v>
      </c>
      <c r="D113" s="105">
        <f>'Summary (8)'!G75</f>
        <v>45838</v>
      </c>
      <c r="E113" s="105">
        <f>'Summary (8)'!H75</f>
        <v>46203</v>
      </c>
      <c r="F113" s="105">
        <f>'Summary (8)'!I75</f>
        <v>46203</v>
      </c>
      <c r="G113" s="105">
        <f>'Summary (8)'!J75</f>
        <v>46203</v>
      </c>
      <c r="H113" s="105">
        <f>'Summary (8)'!K75</f>
        <v>46568</v>
      </c>
      <c r="I113" s="105">
        <f>'Summary (8)'!L75</f>
        <v>46568</v>
      </c>
      <c r="J113" s="105">
        <f>'Summary (8)'!M75</f>
        <v>46568</v>
      </c>
      <c r="K113" s="105">
        <f>'Summary (8)'!N75</f>
        <v>46934</v>
      </c>
      <c r="L113" s="105">
        <f>'Summary (8)'!O75</f>
        <v>46934</v>
      </c>
      <c r="M113" s="105">
        <f>'Summary (8)'!P75</f>
        <v>46934</v>
      </c>
      <c r="N113" s="105">
        <f>'Summary (8)'!Q75</f>
        <v>47299</v>
      </c>
      <c r="O113" s="105">
        <f>'Summary (8)'!R75</f>
        <v>47299</v>
      </c>
      <c r="P113" s="105">
        <f>'Summary (8)'!S75</f>
        <v>47299</v>
      </c>
      <c r="Q113" s="105">
        <f>'Summary (8)'!T75</f>
        <v>47664</v>
      </c>
      <c r="R113" s="105">
        <f>'Summary (8)'!U75</f>
        <v>47664</v>
      </c>
      <c r="S113" s="105">
        <f>'Summary (8)'!V75</f>
        <v>47664</v>
      </c>
      <c r="T113" s="105">
        <f>'Summary (8)'!W75</f>
        <v>48029</v>
      </c>
      <c r="U113" s="105">
        <f>'Summary (8)'!X75</f>
        <v>48029</v>
      </c>
      <c r="V113" s="105">
        <f>'Summary (8)'!Y75</f>
        <v>48029</v>
      </c>
      <c r="W113" s="105">
        <f>'Summary (8)'!Z75</f>
        <v>48395</v>
      </c>
      <c r="X113" s="105">
        <f>'Summary (8)'!AA75</f>
        <v>48395</v>
      </c>
      <c r="Y113" s="105">
        <f>'Summary (8)'!AB75</f>
        <v>48395</v>
      </c>
      <c r="Z113" s="105">
        <f>'Summary (8)'!AC75</f>
        <v>48760</v>
      </c>
      <c r="AA113" s="105">
        <f>'Summary (8)'!AD75</f>
        <v>48760</v>
      </c>
      <c r="AB113" s="105">
        <f>'Summary (8)'!AE75</f>
        <v>48760</v>
      </c>
      <c r="AC113" s="105">
        <f>'Summary (8)'!AF75</f>
        <v>49125</v>
      </c>
      <c r="AD113" s="105">
        <f>'Summary (8)'!AG75</f>
        <v>49125</v>
      </c>
      <c r="AE113" s="105">
        <f>'Summary (8)'!AH75</f>
        <v>49125</v>
      </c>
      <c r="AF113" s="105">
        <f>'Summary (8)'!AI75</f>
        <v>46446</v>
      </c>
      <c r="AG113" s="105">
        <f>'Summary (8)'!AJ75</f>
        <v>46446</v>
      </c>
      <c r="AH113" s="105">
        <f>'Summary (8)'!AK75</f>
        <v>46446</v>
      </c>
    </row>
    <row r="114" spans="1:34">
      <c r="A114" s="104" t="s">
        <v>114</v>
      </c>
      <c r="B114" s="105">
        <f>'Summary (8)'!E76</f>
        <v>45717</v>
      </c>
      <c r="C114" s="105">
        <f>'Summary (8)'!F76</f>
        <v>45717</v>
      </c>
      <c r="D114" s="105">
        <f>'Summary (8)'!G76</f>
        <v>45717</v>
      </c>
      <c r="E114" s="105">
        <f>'Summary (8)'!H76</f>
        <v>45717</v>
      </c>
      <c r="F114" s="105">
        <f>'Summary (8)'!I76</f>
        <v>45717</v>
      </c>
      <c r="G114" s="105">
        <f>'Summary (8)'!J76</f>
        <v>45717</v>
      </c>
      <c r="H114" s="105">
        <f>'Summary (8)'!K76</f>
        <v>45717</v>
      </c>
      <c r="I114" s="105">
        <f>'Summary (8)'!L76</f>
        <v>45717</v>
      </c>
      <c r="J114" s="105">
        <f>'Summary (8)'!M76</f>
        <v>45717</v>
      </c>
      <c r="K114" s="105">
        <f>'Summary (8)'!N76</f>
        <v>45717</v>
      </c>
      <c r="L114" s="105">
        <f>'Summary (8)'!O76</f>
        <v>45717</v>
      </c>
      <c r="M114" s="105">
        <f>'Summary (8)'!P76</f>
        <v>45717</v>
      </c>
      <c r="N114" s="105">
        <f>'Summary (8)'!Q76</f>
        <v>45717</v>
      </c>
      <c r="O114" s="105">
        <f>'Summary (8)'!R76</f>
        <v>45717</v>
      </c>
      <c r="P114" s="105">
        <f>'Summary (8)'!S76</f>
        <v>45717</v>
      </c>
      <c r="Q114" s="105">
        <f>'Summary (8)'!T76</f>
        <v>45717</v>
      </c>
      <c r="R114" s="105">
        <f>'Summary (8)'!U76</f>
        <v>45717</v>
      </c>
      <c r="S114" s="105">
        <f>'Summary (8)'!V76</f>
        <v>45717</v>
      </c>
      <c r="T114" s="105">
        <f>'Summary (8)'!W76</f>
        <v>45717</v>
      </c>
      <c r="U114" s="105">
        <f>'Summary (8)'!X76</f>
        <v>45717</v>
      </c>
      <c r="V114" s="105">
        <f>'Summary (8)'!Y76</f>
        <v>45717</v>
      </c>
      <c r="W114" s="105">
        <f>'Summary (8)'!Z76</f>
        <v>45717</v>
      </c>
      <c r="X114" s="105">
        <f>'Summary (8)'!AA76</f>
        <v>45717</v>
      </c>
      <c r="Y114" s="105">
        <f>'Summary (8)'!AB76</f>
        <v>45717</v>
      </c>
      <c r="Z114" s="105">
        <f>'Summary (8)'!AC76</f>
        <v>45717</v>
      </c>
      <c r="AA114" s="105">
        <f>'Summary (8)'!AD76</f>
        <v>45717</v>
      </c>
      <c r="AB114" s="105">
        <f>'Summary (8)'!AE76</f>
        <v>45717</v>
      </c>
      <c r="AC114" s="105">
        <f>'Summary (8)'!AF76</f>
        <v>45717</v>
      </c>
      <c r="AD114" s="105">
        <f>'Summary (8)'!AG76</f>
        <v>45717</v>
      </c>
      <c r="AE114" s="105">
        <f>'Summary (8)'!AH76</f>
        <v>45717</v>
      </c>
      <c r="AF114" s="105">
        <f>'Summary (8)'!AI76</f>
        <v>45717</v>
      </c>
      <c r="AG114" s="105">
        <f>'Summary (8)'!AJ76</f>
        <v>45717</v>
      </c>
      <c r="AH114" s="105">
        <f>'Summary (8)'!AK76</f>
        <v>45717</v>
      </c>
    </row>
    <row r="115" spans="1:34">
      <c r="A115" s="104" t="s">
        <v>127</v>
      </c>
      <c r="B115" s="111">
        <f>'Summary (8)'!E77</f>
        <v>0</v>
      </c>
      <c r="C115" s="111">
        <f>'Summary (8)'!F77</f>
        <v>0</v>
      </c>
      <c r="D115" s="111">
        <f>'Summary (8)'!G77</f>
        <v>0</v>
      </c>
      <c r="E115" s="111">
        <f>'Summary (8)'!H77</f>
        <v>0</v>
      </c>
      <c r="F115" s="111">
        <f>'Summary (8)'!I77</f>
        <v>0</v>
      </c>
      <c r="G115" s="111">
        <f>'Summary (8)'!J77</f>
        <v>0</v>
      </c>
      <c r="H115" s="111">
        <f>'Summary (8)'!K77</f>
        <v>0</v>
      </c>
      <c r="I115" s="111">
        <f>'Summary (8)'!L77</f>
        <v>0</v>
      </c>
      <c r="J115" s="111">
        <f>'Summary (8)'!M77</f>
        <v>0</v>
      </c>
      <c r="K115" s="111">
        <f>'Summary (8)'!N77</f>
        <v>0</v>
      </c>
      <c r="L115" s="111">
        <f>'Summary (8)'!O77</f>
        <v>0</v>
      </c>
      <c r="M115" s="111">
        <f>'Summary (8)'!P77</f>
        <v>0</v>
      </c>
      <c r="N115" s="111">
        <f>'Summary (8)'!Q77</f>
        <v>0</v>
      </c>
      <c r="O115" s="111">
        <f>'Summary (8)'!R77</f>
        <v>0</v>
      </c>
      <c r="P115" s="111">
        <f>'Summary (8)'!S77</f>
        <v>0</v>
      </c>
      <c r="Q115" s="111">
        <f>'Summary (8)'!T77</f>
        <v>0</v>
      </c>
      <c r="R115" s="111">
        <f>'Summary (8)'!U77</f>
        <v>0</v>
      </c>
      <c r="S115" s="111">
        <f>'Summary (8)'!V77</f>
        <v>0</v>
      </c>
      <c r="T115" s="111">
        <f>'Summary (8)'!W77</f>
        <v>0</v>
      </c>
      <c r="U115" s="111">
        <f>'Summary (8)'!X77</f>
        <v>0</v>
      </c>
      <c r="V115" s="111">
        <f>'Summary (8)'!Y77</f>
        <v>0</v>
      </c>
      <c r="W115" s="111">
        <f>'Summary (8)'!Z77</f>
        <v>0</v>
      </c>
      <c r="X115" s="111">
        <f>'Summary (8)'!AA77</f>
        <v>0</v>
      </c>
      <c r="Y115" s="111">
        <f>'Summary (8)'!AB77</f>
        <v>0</v>
      </c>
      <c r="Z115" s="111">
        <f>'Summary (8)'!AC77</f>
        <v>0</v>
      </c>
      <c r="AA115" s="111">
        <f>'Summary (8)'!AD77</f>
        <v>0</v>
      </c>
      <c r="AB115" s="111">
        <f>'Summary (8)'!AE77</f>
        <v>0</v>
      </c>
      <c r="AC115" s="111">
        <f>'Summary (8)'!AF77</f>
        <v>0</v>
      </c>
      <c r="AD115" s="111">
        <f>'Summary (8)'!AG77</f>
        <v>0</v>
      </c>
      <c r="AE115" s="111">
        <f>'Summary (8)'!AH77</f>
        <v>0</v>
      </c>
    </row>
  </sheetData>
  <sheetProtection formatCells="0" formatColumns="0" formatRows="0" insertHyperlinks="0" sort="0" autoFilter="0" pivotTables="0"/>
  <mergeCells count="16">
    <mergeCell ref="W9:Y9"/>
    <mergeCell ref="Z9:AB9"/>
    <mergeCell ref="AC9:AE9"/>
    <mergeCell ref="AF9:AH9"/>
    <mergeCell ref="E9:G9"/>
    <mergeCell ref="H9:J9"/>
    <mergeCell ref="K9:M9"/>
    <mergeCell ref="N9:P9"/>
    <mergeCell ref="Q9:S9"/>
    <mergeCell ref="T9:V9"/>
    <mergeCell ref="B9:D9"/>
    <mergeCell ref="B3:C3"/>
    <mergeCell ref="B4:C4"/>
    <mergeCell ref="B5:C5"/>
    <mergeCell ref="B6:C6"/>
    <mergeCell ref="B7:C7"/>
  </mergeCells>
  <conditionalFormatting sqref="B88:F93 H88:I93 K88:L93 N88:O93 Q88:R93 T88:U93 W88:X93 Z88:AA93 AC88:AD93 G88:G94 J88:J94 M88:M94 P88:P94 S88:S94 V88:V94 Y88:Y94 AB88:AB94 AE88:AE94">
    <cfRule type="expression" dxfId="14" priority="10">
      <formula>$A88=""</formula>
    </cfRule>
  </conditionalFormatting>
  <conditionalFormatting sqref="B13:AE87">
    <cfRule type="expression" dxfId="13" priority="4">
      <formula>$A13=""</formula>
    </cfRule>
  </conditionalFormatting>
  <conditionalFormatting sqref="D13:D21">
    <cfRule type="containsBlanks" dxfId="12" priority="1">
      <formula>LEN(TRIM(D13))=0</formula>
    </cfRule>
  </conditionalFormatting>
  <conditionalFormatting sqref="D43:D53 D71:D82">
    <cfRule type="containsBlanks" dxfId="11" priority="11">
      <formula>LEN(TRIM(D43))=0</formula>
    </cfRule>
  </conditionalFormatting>
  <conditionalFormatting sqref="D55:D66">
    <cfRule type="containsBlanks" dxfId="10" priority="5">
      <formula>LEN(TRIM(D55))=0</formula>
    </cfRule>
  </conditionalFormatting>
  <dataValidations count="1">
    <dataValidation type="whole" allowBlank="1" showInputMessage="1" showErrorMessage="1" sqref="D54:D66" xr:uid="{F9CFEF62-518B-463C-B0D9-FF8A521A2986}">
      <formula1>0</formula1>
      <formula2>25000</formula2>
    </dataValidation>
  </dataValidations>
  <printOptions headings="1"/>
  <pageMargins left="0.25" right="0.25" top="0.75" bottom="0.75" header="0.3" footer="0.3"/>
  <pageSetup scale="23" fitToHeight="0" orientation="landscape" r:id="rId1"/>
  <headerFooter alignWithMargins="0"/>
  <legacy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2EC4-5149-4BA3-9A85-55E8D8D7185B}">
  <sheetPr>
    <tabColor rgb="FF002060"/>
  </sheetPr>
  <dimension ref="A1:I204"/>
  <sheetViews>
    <sheetView showZeros="0" zoomScale="115" zoomScaleNormal="115" workbookViewId="0">
      <pane ySplit="2" topLeftCell="A176" activePane="bottomLeft" state="frozen"/>
      <selection pane="bottomLeft" activeCell="C20" sqref="C20"/>
      <selection activeCell="C20" sqref="C20"/>
    </sheetView>
  </sheetViews>
  <sheetFormatPr defaultColWidth="10.85546875" defaultRowHeight="12.6"/>
  <cols>
    <col min="1" max="1" width="31.7109375" style="10" customWidth="1"/>
    <col min="2" max="2" width="10.7109375" style="10" customWidth="1"/>
    <col min="3" max="3" width="11.28515625" style="415" customWidth="1"/>
    <col min="4" max="4" width="67.7109375" style="6" customWidth="1"/>
    <col min="5" max="5" width="26.7109375" style="10" customWidth="1"/>
    <col min="6" max="6" width="20.7109375" style="10" customWidth="1"/>
    <col min="7" max="7" width="16" style="10" customWidth="1"/>
    <col min="8" max="9" width="20.5703125" style="10" customWidth="1"/>
    <col min="10" max="10" width="53.5703125" style="10" customWidth="1"/>
    <col min="11" max="16384" width="10.85546875" style="10"/>
  </cols>
  <sheetData>
    <row r="1" spans="1:8" ht="13.5" thickBot="1">
      <c r="A1" s="11" t="s">
        <v>228</v>
      </c>
      <c r="B1" s="1294" t="s">
        <v>229</v>
      </c>
      <c r="C1" s="1294"/>
      <c r="E1" s="906"/>
      <c r="F1" s="906"/>
      <c r="G1" s="449" t="s">
        <v>230</v>
      </c>
      <c r="H1" s="449" t="s">
        <v>231</v>
      </c>
    </row>
    <row r="2" spans="1:8" ht="20.100000000000001" customHeight="1" thickBot="1">
      <c r="A2" s="507">
        <f>'Summary (8)'!B12</f>
        <v>0</v>
      </c>
      <c r="B2" s="1292"/>
      <c r="C2" s="1293"/>
      <c r="D2" s="720" t="s">
        <v>232</v>
      </c>
      <c r="E2" s="906"/>
      <c r="F2" s="461"/>
      <c r="G2" s="462" t="e">
        <f>VLOOKUP(B2,'Dropdown Lists'!E:F,2,FALSE)</f>
        <v>#N/A</v>
      </c>
      <c r="H2" s="462" t="e">
        <f>VLOOKUP(B2,'Dropdown Lists'!E:G,3,FALSE)</f>
        <v>#N/A</v>
      </c>
    </row>
    <row r="3" spans="1:8" s="6" customFormat="1" ht="39">
      <c r="A3" s="464" t="s">
        <v>233</v>
      </c>
      <c r="B3" s="465" t="s">
        <v>200</v>
      </c>
      <c r="C3" s="466" t="s">
        <v>201</v>
      </c>
      <c r="D3" s="465" t="s">
        <v>234</v>
      </c>
      <c r="E3" s="465" t="s">
        <v>235</v>
      </c>
      <c r="F3" s="467" t="s">
        <v>236</v>
      </c>
      <c r="H3" s="15"/>
    </row>
    <row r="4" spans="1:8">
      <c r="A4" s="902">
        <f>'Salary Detail - Expansion'!A12</f>
        <v>0</v>
      </c>
      <c r="B4" s="7" t="e" cm="1">
        <f t="array" ref="B4">INDEX('Salary Detail - Expansion'!$B12:$BS12,0,MATCH(1,('Salary Detail - Expansion'!$B$11:$BS$11='Budget Narrative - Expansion'!$B$3)*('Salary Detail - Expansion'!$B$72:$BS$72='Budget Narrative - Expansion'!$G$2),0))</f>
        <v>#N/A</v>
      </c>
      <c r="C4" s="442" t="e">
        <f t="array" ref="C4">INDEX('Salary Detail (8)'!$B12:$BS12,0,MATCH(1,('Salary Detail (8)'!$B$10:$BS$10="New")*('Salary Detail (8)'!$B$72:$BS$72='Budget Narrative - Expansion'!$G$2),0))</f>
        <v>#N/A</v>
      </c>
      <c r="D4" s="24"/>
      <c r="E4" s="24"/>
      <c r="F4" s="468"/>
      <c r="G4" s="8"/>
      <c r="H4" s="9"/>
    </row>
    <row r="5" spans="1:8">
      <c r="A5" s="902">
        <f>'Salary Detail - Expansion'!A13</f>
        <v>0</v>
      </c>
      <c r="B5" s="7" t="e">
        <f t="array" ref="B5">INDEX('Salary Detail (8)'!$B13:$BS13,0,MATCH(1,('Salary Detail (8)'!$B$11:$BS$11='Budget Narrative - Expansion'!$B$3)*('Salary Detail (8)'!$B$72:$BS$72='Budget Narrative - Expansion'!$G$2),0))</f>
        <v>#N/A</v>
      </c>
      <c r="C5" s="442" t="e">
        <f t="array" ref="C5">INDEX('Salary Detail (8)'!$B13:$BS13,0,MATCH(1,('Salary Detail (8)'!$B$10:$BS$10="New")*('Salary Detail (8)'!$B$72:$BS$72='Budget Narrative - Expansion'!$G$2),0))</f>
        <v>#N/A</v>
      </c>
      <c r="D5" s="24"/>
      <c r="E5" s="12"/>
      <c r="F5" s="468"/>
      <c r="G5" s="8"/>
      <c r="H5" s="9"/>
    </row>
    <row r="6" spans="1:8">
      <c r="A6" s="902">
        <f>'Salary Detail - Expansion'!A14</f>
        <v>0</v>
      </c>
      <c r="B6" s="7" t="e">
        <f t="array" ref="B6">INDEX('Salary Detail (8)'!$B14:$BS14,0,MATCH(1,('Salary Detail (8)'!$B$11:$BS$11='Budget Narrative - Expansion'!$B$3)*('Salary Detail (8)'!$B$72:$BS$72='Budget Narrative - Expansion'!$G$2),0))</f>
        <v>#N/A</v>
      </c>
      <c r="C6" s="442" t="e">
        <f t="array" ref="C6">INDEX('Salary Detail (8)'!$B14:$BS14,0,MATCH(1,('Salary Detail (8)'!$B$10:$BS$10="New")*('Salary Detail (8)'!$B$72:$BS$72='Budget Narrative - Expansion'!$G$2),0))</f>
        <v>#N/A</v>
      </c>
      <c r="D6" s="24"/>
      <c r="E6" s="12"/>
      <c r="F6" s="468"/>
      <c r="G6" s="8"/>
      <c r="H6" s="9"/>
    </row>
    <row r="7" spans="1:8">
      <c r="A7" s="902">
        <f>'Salary Detail - Expansion'!A15</f>
        <v>0</v>
      </c>
      <c r="B7" s="7" t="e">
        <f t="array" ref="B7">INDEX('Salary Detail (8)'!$B15:$BS15,0,MATCH(1,('Salary Detail (8)'!$B$11:$BS$11='Budget Narrative - Expansion'!$B$3)*('Salary Detail (8)'!$B$72:$BS$72='Budget Narrative - Expansion'!$G$2),0))</f>
        <v>#N/A</v>
      </c>
      <c r="C7" s="442" t="e">
        <f t="array" ref="C7">INDEX('Salary Detail (8)'!$B15:$BS15,0,MATCH(1,('Salary Detail (8)'!$B$10:$BS$10="New")*('Salary Detail (8)'!$B$72:$BS$72='Budget Narrative - Expansion'!$G$2),0))</f>
        <v>#N/A</v>
      </c>
      <c r="D7" s="24"/>
      <c r="E7" s="12"/>
      <c r="F7" s="468"/>
      <c r="G7" s="8"/>
      <c r="H7" s="9"/>
    </row>
    <row r="8" spans="1:8">
      <c r="A8" s="902">
        <f>'Salary Detail - Expansion'!A16</f>
        <v>0</v>
      </c>
      <c r="B8" s="7" t="e">
        <f t="array" ref="B8">INDEX('Salary Detail (8)'!$B16:$BS16,0,MATCH(1,('Salary Detail (8)'!$B$11:$BS$11='Budget Narrative - Expansion'!$B$3)*('Salary Detail (8)'!$B$72:$BS$72='Budget Narrative - Expansion'!$G$2),0))</f>
        <v>#N/A</v>
      </c>
      <c r="C8" s="442" t="e">
        <f t="array" ref="C8">INDEX('Salary Detail (8)'!$B16:$BS16,0,MATCH(1,('Salary Detail (8)'!$B$10:$BS$10="New")*('Salary Detail (8)'!$B$72:$BS$72='Budget Narrative - Expansion'!$G$2),0))</f>
        <v>#N/A</v>
      </c>
      <c r="D8" s="24"/>
      <c r="E8" s="12"/>
      <c r="F8" s="468"/>
      <c r="G8" s="8"/>
      <c r="H8" s="9"/>
    </row>
    <row r="9" spans="1:8">
      <c r="A9" s="902">
        <f>'Salary Detail - Expansion'!A17</f>
        <v>0</v>
      </c>
      <c r="B9" s="7" t="e">
        <f t="array" ref="B9">INDEX('Salary Detail (8)'!$B17:$BS17,0,MATCH(1,('Salary Detail (8)'!$B$11:$BS$11='Budget Narrative - Expansion'!$B$3)*('Salary Detail (8)'!$B$72:$BS$72='Budget Narrative - Expansion'!$G$2),0))</f>
        <v>#N/A</v>
      </c>
      <c r="C9" s="442" t="e">
        <f t="array" ref="C9">INDEX('Salary Detail (8)'!$B17:$BS17,0,MATCH(1,('Salary Detail (8)'!$B$10:$BS$10="New")*('Salary Detail (8)'!$B$72:$BS$72='Budget Narrative - Expansion'!$G$2),0))</f>
        <v>#N/A</v>
      </c>
      <c r="D9" s="24"/>
      <c r="E9" s="12"/>
      <c r="F9" s="468"/>
      <c r="G9" s="8"/>
      <c r="H9" s="9"/>
    </row>
    <row r="10" spans="1:8">
      <c r="A10" s="902">
        <f>'Salary Detail - Expansion'!A18</f>
        <v>0</v>
      </c>
      <c r="B10" s="7" t="e">
        <f t="array" ref="B10">INDEX('Salary Detail (8)'!$B18:$BS18,0,MATCH(1,('Salary Detail (8)'!$B$11:$BS$11='Budget Narrative - Expansion'!$B$3)*('Salary Detail (8)'!$B$72:$BS$72='Budget Narrative - Expansion'!$G$2),0))</f>
        <v>#N/A</v>
      </c>
      <c r="C10" s="442" t="e">
        <f t="array" ref="C10">INDEX('Salary Detail (8)'!$B18:$BS18,0,MATCH(1,('Salary Detail (8)'!$B$10:$BS$10="New")*('Salary Detail (8)'!$B$72:$BS$72='Budget Narrative - Expansion'!$G$2),0))</f>
        <v>#N/A</v>
      </c>
      <c r="D10" s="24"/>
      <c r="E10" s="12"/>
      <c r="F10" s="468"/>
      <c r="G10" s="8"/>
      <c r="H10" s="9"/>
    </row>
    <row r="11" spans="1:8">
      <c r="A11" s="902">
        <f>'Salary Detail - Expansion'!A19</f>
        <v>0</v>
      </c>
      <c r="B11" s="7" t="e">
        <f t="array" ref="B11">INDEX('Salary Detail (8)'!$B19:$BS19,0,MATCH(1,('Salary Detail (8)'!$B$11:$BS$11='Budget Narrative - Expansion'!$B$3)*('Salary Detail (8)'!$B$72:$BS$72='Budget Narrative - Expansion'!$G$2),0))</f>
        <v>#N/A</v>
      </c>
      <c r="C11" s="442" t="e">
        <f t="array" ref="C11">INDEX('Salary Detail (8)'!$B19:$BS19,0,MATCH(1,('Salary Detail (8)'!$B$10:$BS$10="New")*('Salary Detail (8)'!$B$72:$BS$72='Budget Narrative - Expansion'!$G$2),0))</f>
        <v>#N/A</v>
      </c>
      <c r="D11" s="24"/>
      <c r="E11" s="12"/>
      <c r="F11" s="468"/>
      <c r="G11" s="8"/>
      <c r="H11" s="9"/>
    </row>
    <row r="12" spans="1:8">
      <c r="A12" s="902">
        <f>'Salary Detail - Expansion'!A20</f>
        <v>0</v>
      </c>
      <c r="B12" s="7" t="e">
        <f t="array" ref="B12">INDEX('Salary Detail (8)'!$B20:$BS20,0,MATCH(1,('Salary Detail (8)'!$B$11:$BS$11='Budget Narrative - Expansion'!$B$3)*('Salary Detail (8)'!$B$72:$BS$72='Budget Narrative - Expansion'!$G$2),0))</f>
        <v>#N/A</v>
      </c>
      <c r="C12" s="442" t="e">
        <f t="array" ref="C12">INDEX('Salary Detail (8)'!$B20:$BS20,0,MATCH(1,('Salary Detail (8)'!$B$10:$BS$10="New")*('Salary Detail (8)'!$B$72:$BS$72='Budget Narrative - Expansion'!$G$2),0))</f>
        <v>#N/A</v>
      </c>
      <c r="D12" s="24"/>
      <c r="E12" s="12"/>
      <c r="F12" s="468"/>
      <c r="G12" s="8"/>
      <c r="H12" s="9"/>
    </row>
    <row r="13" spans="1:8">
      <c r="A13" s="902">
        <f>'Salary Detail - Expansion'!A21</f>
        <v>0</v>
      </c>
      <c r="B13" s="7" t="e">
        <f t="array" ref="B13">INDEX('Salary Detail (8)'!$B21:$BS21,0,MATCH(1,('Salary Detail (8)'!$B$11:$BS$11='Budget Narrative - Expansion'!$B$3)*('Salary Detail (8)'!$B$72:$BS$72='Budget Narrative - Expansion'!$G$2),0))</f>
        <v>#N/A</v>
      </c>
      <c r="C13" s="442" t="e">
        <f t="array" ref="C13">INDEX('Salary Detail (8)'!$B21:$BS21,0,MATCH(1,('Salary Detail (8)'!$B$10:$BS$10="New")*('Salary Detail (8)'!$B$72:$BS$72='Budget Narrative - Expansion'!$G$2),0))</f>
        <v>#N/A</v>
      </c>
      <c r="D13" s="24"/>
      <c r="E13" s="12"/>
      <c r="F13" s="468"/>
      <c r="G13" s="8"/>
      <c r="H13" s="9"/>
    </row>
    <row r="14" spans="1:8">
      <c r="A14" s="902">
        <f>'Salary Detail - Expansion'!A22</f>
        <v>0</v>
      </c>
      <c r="B14" s="7" t="e">
        <f t="array" ref="B14">INDEX('Salary Detail (8)'!$B22:$BS22,0,MATCH(1,('Salary Detail (8)'!$B$11:$BS$11='Budget Narrative - Expansion'!$B$3)*('Salary Detail (8)'!$B$72:$BS$72='Budget Narrative - Expansion'!$G$2),0))</f>
        <v>#N/A</v>
      </c>
      <c r="C14" s="442" t="e">
        <f t="array" ref="C14">INDEX('Salary Detail (8)'!$B22:$BS22,0,MATCH(1,('Salary Detail (8)'!$B$10:$BS$10="New")*('Salary Detail (8)'!$B$72:$BS$72='Budget Narrative - Expansion'!$G$2),0))</f>
        <v>#N/A</v>
      </c>
      <c r="D14" s="24"/>
      <c r="E14" s="12"/>
      <c r="F14" s="468"/>
      <c r="G14" s="8"/>
      <c r="H14" s="9"/>
    </row>
    <row r="15" spans="1:8">
      <c r="A15" s="902">
        <f>'Salary Detail - Expansion'!A23</f>
        <v>0</v>
      </c>
      <c r="B15" s="7" t="e">
        <f t="array" ref="B15">INDEX('Salary Detail (8)'!$B23:$BS23,0,MATCH(1,('Salary Detail (8)'!$B$11:$BS$11='Budget Narrative - Expansion'!$B$3)*('Salary Detail (8)'!$B$72:$BS$72='Budget Narrative - Expansion'!$G$2),0))</f>
        <v>#N/A</v>
      </c>
      <c r="C15" s="442" t="e">
        <f t="array" ref="C15">INDEX('Salary Detail (8)'!$B23:$BS23,0,MATCH(1,('Salary Detail (8)'!$B$10:$BS$10="New")*('Salary Detail (8)'!$B$72:$BS$72='Budget Narrative - Expansion'!$G$2),0))</f>
        <v>#N/A</v>
      </c>
      <c r="D15" s="24"/>
      <c r="E15" s="12"/>
      <c r="F15" s="468"/>
      <c r="G15" s="8"/>
      <c r="H15" s="9"/>
    </row>
    <row r="16" spans="1:8">
      <c r="A16" s="902">
        <f>'Salary Detail - Expansion'!A24</f>
        <v>0</v>
      </c>
      <c r="B16" s="7" t="e">
        <f t="array" ref="B16">INDEX('Salary Detail (8)'!$B24:$BS24,0,MATCH(1,('Salary Detail (8)'!$B$11:$BS$11='Budget Narrative - Expansion'!$B$3)*('Salary Detail (8)'!$B$72:$BS$72='Budget Narrative - Expansion'!$G$2),0))</f>
        <v>#N/A</v>
      </c>
      <c r="C16" s="442" t="e">
        <f t="array" ref="C16">INDEX('Salary Detail (8)'!$B24:$BS24,0,MATCH(1,('Salary Detail (8)'!$B$10:$BS$10="New")*('Salary Detail (8)'!$B$72:$BS$72='Budget Narrative - Expansion'!$G$2),0))</f>
        <v>#N/A</v>
      </c>
      <c r="D16" s="24"/>
      <c r="E16" s="12"/>
      <c r="F16" s="468"/>
      <c r="G16" s="8"/>
      <c r="H16" s="9"/>
    </row>
    <row r="17" spans="1:8">
      <c r="A17" s="902">
        <f>'Salary Detail - Expansion'!A25</f>
        <v>0</v>
      </c>
      <c r="B17" s="7" t="e">
        <f t="array" ref="B17">INDEX('Salary Detail (8)'!$B25:$BS25,0,MATCH(1,('Salary Detail (8)'!$B$11:$BS$11='Budget Narrative - Expansion'!$B$3)*('Salary Detail (8)'!$B$72:$BS$72='Budget Narrative - Expansion'!$G$2),0))</f>
        <v>#N/A</v>
      </c>
      <c r="C17" s="442" t="e">
        <f t="array" ref="C17">INDEX('Salary Detail (8)'!$B25:$BS25,0,MATCH(1,('Salary Detail (8)'!$B$10:$BS$10="New")*('Salary Detail (8)'!$B$72:$BS$72='Budget Narrative - Expansion'!$G$2),0))</f>
        <v>#N/A</v>
      </c>
      <c r="D17" s="24"/>
      <c r="E17" s="12"/>
      <c r="F17" s="468"/>
      <c r="G17" s="8"/>
      <c r="H17" s="9"/>
    </row>
    <row r="18" spans="1:8">
      <c r="A18" s="902">
        <f>'Salary Detail - Expansion'!A26</f>
        <v>0</v>
      </c>
      <c r="B18" s="7" t="e">
        <f t="array" ref="B18">INDEX('Salary Detail (8)'!$B26:$BS26,0,MATCH(1,('Salary Detail (8)'!$B$11:$BS$11='Budget Narrative - Expansion'!$B$3)*('Salary Detail (8)'!$B$72:$BS$72='Budget Narrative - Expansion'!$G$2),0))</f>
        <v>#N/A</v>
      </c>
      <c r="C18" s="442" t="e">
        <f t="array" ref="C18">INDEX('Salary Detail (8)'!$B26:$BS26,0,MATCH(1,('Salary Detail (8)'!$B$10:$BS$10="New")*('Salary Detail (8)'!$B$72:$BS$72='Budget Narrative - Expansion'!$G$2),0))</f>
        <v>#N/A</v>
      </c>
      <c r="D18" s="24"/>
      <c r="E18" s="12"/>
      <c r="F18" s="468"/>
      <c r="G18" s="8"/>
      <c r="H18" s="9"/>
    </row>
    <row r="19" spans="1:8">
      <c r="A19" s="902">
        <f>'Salary Detail - Expansion'!A27</f>
        <v>0</v>
      </c>
      <c r="B19" s="7" t="e">
        <f t="array" ref="B19">INDEX('Salary Detail (8)'!$B27:$BS27,0,MATCH(1,('Salary Detail (8)'!$B$11:$BS$11='Budget Narrative - Expansion'!$B$3)*('Salary Detail (8)'!$B$72:$BS$72='Budget Narrative - Expansion'!$G$2),0))</f>
        <v>#N/A</v>
      </c>
      <c r="C19" s="442" t="e">
        <f t="array" ref="C19">INDEX('Salary Detail (8)'!$B27:$BS27,0,MATCH(1,('Salary Detail (8)'!$B$10:$BS$10="New")*('Salary Detail (8)'!$B$72:$BS$72='Budget Narrative - Expansion'!$G$2),0))</f>
        <v>#N/A</v>
      </c>
      <c r="D19" s="24"/>
      <c r="E19" s="12"/>
      <c r="F19" s="468"/>
      <c r="G19" s="8"/>
      <c r="H19" s="9"/>
    </row>
    <row r="20" spans="1:8">
      <c r="A20" s="902">
        <f>'Salary Detail - Expansion'!A28</f>
        <v>0</v>
      </c>
      <c r="B20" s="7" t="e">
        <f t="array" ref="B20">INDEX('Salary Detail (8)'!$B28:$BS28,0,MATCH(1,('Salary Detail (8)'!$B$11:$BS$11='Budget Narrative - Expansion'!$B$3)*('Salary Detail (8)'!$B$72:$BS$72='Budget Narrative - Expansion'!$G$2),0))</f>
        <v>#N/A</v>
      </c>
      <c r="C20" s="442" t="e">
        <f t="array" ref="C20">INDEX('Salary Detail (8)'!$B28:$BS28,0,MATCH(1,('Salary Detail (8)'!$B$10:$BS$10="New")*('Salary Detail (8)'!$B$72:$BS$72='Budget Narrative - Expansion'!$G$2),0))</f>
        <v>#N/A</v>
      </c>
      <c r="D20" s="24"/>
      <c r="E20" s="12"/>
      <c r="F20" s="468"/>
      <c r="G20" s="8"/>
      <c r="H20" s="9"/>
    </row>
    <row r="21" spans="1:8">
      <c r="A21" s="902">
        <f>'Salary Detail - Expansion'!A29</f>
        <v>0</v>
      </c>
      <c r="B21" s="7" t="e">
        <f t="array" ref="B21">INDEX('Salary Detail (8)'!$B29:$BS29,0,MATCH(1,('Salary Detail (8)'!$B$11:$BS$11='Budget Narrative - Expansion'!$B$3)*('Salary Detail (8)'!$B$72:$BS$72='Budget Narrative - Expansion'!$G$2),0))</f>
        <v>#N/A</v>
      </c>
      <c r="C21" s="442" t="e">
        <f t="array" ref="C21">INDEX('Salary Detail (8)'!$B29:$BS29,0,MATCH(1,('Salary Detail (8)'!$B$10:$BS$10="New")*('Salary Detail (8)'!$B$72:$BS$72='Budget Narrative - Expansion'!$G$2),0))</f>
        <v>#N/A</v>
      </c>
      <c r="D21" s="24"/>
      <c r="E21" s="12"/>
      <c r="F21" s="468"/>
      <c r="G21" s="8"/>
      <c r="H21" s="9"/>
    </row>
    <row r="22" spans="1:8">
      <c r="A22" s="902">
        <f>'Salary Detail - Expansion'!A30</f>
        <v>0</v>
      </c>
      <c r="B22" s="7" t="e">
        <f t="array" ref="B22">INDEX('Salary Detail (8)'!$B30:$BS30,0,MATCH(1,('Salary Detail (8)'!$B$11:$BS$11='Budget Narrative - Expansion'!$B$3)*('Salary Detail (8)'!$B$72:$BS$72='Budget Narrative - Expansion'!$G$2),0))</f>
        <v>#N/A</v>
      </c>
      <c r="C22" s="442" t="e">
        <f t="array" ref="C22">INDEX('Salary Detail (8)'!$B30:$BS30,0,MATCH(1,('Salary Detail (8)'!$B$10:$BS$10="New")*('Salary Detail (8)'!$B$72:$BS$72='Budget Narrative - Expansion'!$G$2),0))</f>
        <v>#N/A</v>
      </c>
      <c r="D22" s="24"/>
      <c r="E22" s="12"/>
      <c r="F22" s="468"/>
      <c r="G22" s="8"/>
      <c r="H22" s="9"/>
    </row>
    <row r="23" spans="1:8">
      <c r="A23" s="902">
        <f>'Salary Detail - Expansion'!A31</f>
        <v>0</v>
      </c>
      <c r="B23" s="7" t="e">
        <f t="array" ref="B23">INDEX('Salary Detail (8)'!$B31:$BS31,0,MATCH(1,('Salary Detail (8)'!$B$11:$BS$11='Budget Narrative - Expansion'!$B$3)*('Salary Detail (8)'!$B$72:$BS$72='Budget Narrative - Expansion'!$G$2),0))</f>
        <v>#N/A</v>
      </c>
      <c r="C23" s="442" t="e">
        <f t="array" ref="C23">INDEX('Salary Detail (8)'!$B31:$BS31,0,MATCH(1,('Salary Detail (8)'!$B$10:$BS$10="New")*('Salary Detail (8)'!$B$72:$BS$72='Budget Narrative - Expansion'!$G$2),0))</f>
        <v>#N/A</v>
      </c>
      <c r="D23" s="24"/>
      <c r="E23" s="12"/>
      <c r="F23" s="468"/>
      <c r="G23" s="8"/>
      <c r="H23" s="9"/>
    </row>
    <row r="24" spans="1:8">
      <c r="A24" s="902">
        <f>'Salary Detail - Expansion'!A32</f>
        <v>0</v>
      </c>
      <c r="B24" s="7" t="e">
        <f t="array" ref="B24">INDEX('Salary Detail (8)'!$B32:$BS32,0,MATCH(1,('Salary Detail (8)'!$B$11:$BS$11='Budget Narrative - Expansion'!$B$3)*('Salary Detail (8)'!$B$72:$BS$72='Budget Narrative - Expansion'!$G$2),0))</f>
        <v>#N/A</v>
      </c>
      <c r="C24" s="442" t="e">
        <f t="array" ref="C24">INDEX('Salary Detail (8)'!$B32:$BS32,0,MATCH(1,('Salary Detail (8)'!$B$10:$BS$10="New")*('Salary Detail (8)'!$B$72:$BS$72='Budget Narrative - Expansion'!$G$2),0))</f>
        <v>#N/A</v>
      </c>
      <c r="D24" s="24"/>
      <c r="E24" s="12"/>
      <c r="F24" s="468"/>
      <c r="G24" s="8"/>
      <c r="H24" s="9"/>
    </row>
    <row r="25" spans="1:8">
      <c r="A25" s="902">
        <f>'Salary Detail - Expansion'!A33</f>
        <v>0</v>
      </c>
      <c r="B25" s="7" t="e">
        <f t="array" ref="B25">INDEX('Salary Detail (8)'!$B33:$BS33,0,MATCH(1,('Salary Detail (8)'!$B$11:$BS$11='Budget Narrative - Expansion'!$B$3)*('Salary Detail (8)'!$B$72:$BS$72='Budget Narrative - Expansion'!$G$2),0))</f>
        <v>#N/A</v>
      </c>
      <c r="C25" s="442" t="e">
        <f t="array" ref="C25">INDEX('Salary Detail (8)'!$B33:$BS33,0,MATCH(1,('Salary Detail (8)'!$B$10:$BS$10="New")*('Salary Detail (8)'!$B$72:$BS$72='Budget Narrative - Expansion'!$G$2),0))</f>
        <v>#N/A</v>
      </c>
      <c r="D25" s="24"/>
      <c r="E25" s="12"/>
      <c r="F25" s="468"/>
      <c r="G25" s="8"/>
      <c r="H25" s="9"/>
    </row>
    <row r="26" spans="1:8">
      <c r="A26" s="902">
        <f>'Salary Detail - Expansion'!A34</f>
        <v>0</v>
      </c>
      <c r="B26" s="7" t="e">
        <f t="array" ref="B26">INDEX('Salary Detail (8)'!$B34:$BS34,0,MATCH(1,('Salary Detail (8)'!$B$11:$BS$11='Budget Narrative - Expansion'!$B$3)*('Salary Detail (8)'!$B$72:$BS$72='Budget Narrative - Expansion'!$G$2),0))</f>
        <v>#N/A</v>
      </c>
      <c r="C26" s="442" t="e">
        <f t="array" ref="C26">INDEX('Salary Detail (8)'!$B34:$BS34,0,MATCH(1,('Salary Detail (8)'!$B$10:$BS$10="New")*('Salary Detail (8)'!$B$72:$BS$72='Budget Narrative - Expansion'!$G$2),0))</f>
        <v>#N/A</v>
      </c>
      <c r="D26" s="24"/>
      <c r="E26" s="12"/>
      <c r="F26" s="468"/>
      <c r="G26" s="8"/>
      <c r="H26" s="9"/>
    </row>
    <row r="27" spans="1:8">
      <c r="A27" s="902">
        <f>'Salary Detail - Expansion'!A35</f>
        <v>0</v>
      </c>
      <c r="B27" s="7" t="e">
        <f t="array" ref="B27">INDEX('Salary Detail (8)'!$B35:$BS35,0,MATCH(1,('Salary Detail (8)'!$B$11:$BS$11='Budget Narrative - Expansion'!$B$3)*('Salary Detail (8)'!$B$72:$BS$72='Budget Narrative - Expansion'!$G$2),0))</f>
        <v>#N/A</v>
      </c>
      <c r="C27" s="442" t="e">
        <f t="array" ref="C27">INDEX('Salary Detail (8)'!$B35:$BS35,0,MATCH(1,('Salary Detail (8)'!$B$10:$BS$10="New")*('Salary Detail (8)'!$B$72:$BS$72='Budget Narrative - Expansion'!$G$2),0))</f>
        <v>#N/A</v>
      </c>
      <c r="D27" s="24"/>
      <c r="E27" s="12"/>
      <c r="F27" s="468"/>
      <c r="G27" s="8"/>
      <c r="H27" s="9"/>
    </row>
    <row r="28" spans="1:8">
      <c r="A28" s="902">
        <f>'Salary Detail - Expansion'!A36</f>
        <v>0</v>
      </c>
      <c r="B28" s="7" t="e">
        <f t="array" ref="B28">INDEX('Salary Detail (8)'!$B36:$BS36,0,MATCH(1,('Salary Detail (8)'!$B$11:$BS$11='Budget Narrative - Expansion'!$B$3)*('Salary Detail (8)'!$B$72:$BS$72='Budget Narrative - Expansion'!$G$2),0))</f>
        <v>#N/A</v>
      </c>
      <c r="C28" s="442" t="e">
        <f t="array" ref="C28">INDEX('Salary Detail (8)'!$B36:$BS36,0,MATCH(1,('Salary Detail (8)'!$B$10:$BS$10="New")*('Salary Detail (8)'!$B$72:$BS$72='Budget Narrative - Expansion'!$G$2),0))</f>
        <v>#N/A</v>
      </c>
      <c r="D28" s="24"/>
      <c r="E28" s="12"/>
      <c r="F28" s="468"/>
      <c r="G28" s="8"/>
      <c r="H28" s="9"/>
    </row>
    <row r="29" spans="1:8">
      <c r="A29" s="902">
        <f>'Salary Detail - Expansion'!A37</f>
        <v>0</v>
      </c>
      <c r="B29" s="7" t="e">
        <f t="array" ref="B29">INDEX('Salary Detail (8)'!$B37:$BS37,0,MATCH(1,('Salary Detail (8)'!$B$11:$BS$11='Budget Narrative - Expansion'!$B$3)*('Salary Detail (8)'!$B$72:$BS$72='Budget Narrative - Expansion'!$G$2),0))</f>
        <v>#N/A</v>
      </c>
      <c r="C29" s="442" t="e">
        <f t="array" ref="C29">INDEX('Salary Detail (8)'!$B37:$BS37,0,MATCH(1,('Salary Detail (8)'!$B$10:$BS$10="New")*('Salary Detail (8)'!$B$72:$BS$72='Budget Narrative - Expansion'!$G$2),0))</f>
        <v>#N/A</v>
      </c>
      <c r="D29" s="24"/>
      <c r="E29" s="12"/>
      <c r="F29" s="468"/>
      <c r="G29" s="8"/>
      <c r="H29" s="9"/>
    </row>
    <row r="30" spans="1:8">
      <c r="A30" s="902">
        <f>'Salary Detail - Expansion'!A38</f>
        <v>0</v>
      </c>
      <c r="B30" s="7" t="e">
        <f t="array" ref="B30">INDEX('Salary Detail (8)'!$B38:$BS38,0,MATCH(1,('Salary Detail (8)'!$B$11:$BS$11='Budget Narrative - Expansion'!$B$3)*('Salary Detail (8)'!$B$72:$BS$72='Budget Narrative - Expansion'!$G$2),0))</f>
        <v>#N/A</v>
      </c>
      <c r="C30" s="442" t="e">
        <f t="array" ref="C30">INDEX('Salary Detail (8)'!$B38:$BS38,0,MATCH(1,('Salary Detail (8)'!$B$10:$BS$10="New")*('Salary Detail (8)'!$B$72:$BS$72='Budget Narrative - Expansion'!$G$2),0))</f>
        <v>#N/A</v>
      </c>
      <c r="D30" s="24"/>
      <c r="E30" s="12"/>
      <c r="F30" s="468"/>
      <c r="G30" s="8"/>
      <c r="H30" s="9"/>
    </row>
    <row r="31" spans="1:8">
      <c r="A31" s="902">
        <f>'Salary Detail - Expansion'!A39</f>
        <v>0</v>
      </c>
      <c r="B31" s="7" t="e">
        <f t="array" ref="B31">INDEX('Salary Detail (8)'!$B39:$BS39,0,MATCH(1,('Salary Detail (8)'!$B$11:$BS$11='Budget Narrative - Expansion'!$B$3)*('Salary Detail (8)'!$B$72:$BS$72='Budget Narrative - Expansion'!$G$2),0))</f>
        <v>#N/A</v>
      </c>
      <c r="C31" s="442" t="e">
        <f t="array" ref="C31">INDEX('Salary Detail (8)'!$B39:$BS39,0,MATCH(1,('Salary Detail (8)'!$B$10:$BS$10="New")*('Salary Detail (8)'!$B$72:$BS$72='Budget Narrative - Expansion'!$G$2),0))</f>
        <v>#N/A</v>
      </c>
      <c r="D31" s="24"/>
      <c r="E31" s="12"/>
      <c r="F31" s="468"/>
      <c r="G31" s="8"/>
      <c r="H31" s="9"/>
    </row>
    <row r="32" spans="1:8">
      <c r="A32" s="902">
        <f>'Salary Detail - Expansion'!A40</f>
        <v>0</v>
      </c>
      <c r="B32" s="7" t="e">
        <f t="array" ref="B32">INDEX('Salary Detail (8)'!$B40:$BS40,0,MATCH(1,('Salary Detail (8)'!$B$11:$BS$11='Budget Narrative - Expansion'!$B$3)*('Salary Detail (8)'!$B$72:$BS$72='Budget Narrative - Expansion'!$G$2),0))</f>
        <v>#N/A</v>
      </c>
      <c r="C32" s="442" t="e">
        <f t="array" ref="C32">INDEX('Salary Detail (8)'!$B40:$BS40,0,MATCH(1,('Salary Detail (8)'!$B$10:$BS$10="New")*('Salary Detail (8)'!$B$72:$BS$72='Budget Narrative - Expansion'!$G$2),0))</f>
        <v>#N/A</v>
      </c>
      <c r="D32" s="24"/>
      <c r="E32" s="12"/>
      <c r="F32" s="468"/>
      <c r="G32" s="8"/>
      <c r="H32" s="9"/>
    </row>
    <row r="33" spans="1:8">
      <c r="A33" s="902">
        <f>'Salary Detail - Expansion'!A41</f>
        <v>0</v>
      </c>
      <c r="B33" s="7" t="e">
        <f t="array" ref="B33">INDEX('Salary Detail (8)'!$B41:$BS41,0,MATCH(1,('Salary Detail (8)'!$B$11:$BS$11='Budget Narrative - Expansion'!$B$3)*('Salary Detail (8)'!$B$72:$BS$72='Budget Narrative - Expansion'!$G$2),0))</f>
        <v>#N/A</v>
      </c>
      <c r="C33" s="442" t="e">
        <f t="array" ref="C33">INDEX('Salary Detail (8)'!$B41:$BS41,0,MATCH(1,('Salary Detail (8)'!$B$10:$BS$10="New")*('Salary Detail (8)'!$B$72:$BS$72='Budget Narrative - Expansion'!$G$2),0))</f>
        <v>#N/A</v>
      </c>
      <c r="D33" s="24"/>
      <c r="E33" s="12"/>
      <c r="F33" s="468"/>
      <c r="G33" s="8"/>
      <c r="H33" s="9"/>
    </row>
    <row r="34" spans="1:8">
      <c r="A34" s="902">
        <f>'Salary Detail - Expansion'!A42</f>
        <v>0</v>
      </c>
      <c r="B34" s="7" t="e">
        <f t="array" ref="B34">INDEX('Salary Detail (8)'!$B42:$BS42,0,MATCH(1,('Salary Detail (8)'!$B$11:$BS$11='Budget Narrative - Expansion'!$B$3)*('Salary Detail (8)'!$B$72:$BS$72='Budget Narrative - Expansion'!$G$2),0))</f>
        <v>#N/A</v>
      </c>
      <c r="C34" s="442" t="e">
        <f t="array" ref="C34">INDEX('Salary Detail (8)'!$B42:$BS42,0,MATCH(1,('Salary Detail (8)'!$B$10:$BS$10="New")*('Salary Detail (8)'!$B$72:$BS$72='Budget Narrative - Expansion'!$G$2),0))</f>
        <v>#N/A</v>
      </c>
      <c r="D34" s="24"/>
      <c r="E34" s="12"/>
      <c r="F34" s="468"/>
      <c r="G34" s="8"/>
      <c r="H34" s="9"/>
    </row>
    <row r="35" spans="1:8">
      <c r="A35" s="902">
        <f>'Salary Detail - Expansion'!A43</f>
        <v>0</v>
      </c>
      <c r="B35" s="7" t="e">
        <f t="array" ref="B35">INDEX('Salary Detail (8)'!$B43:$BS43,0,MATCH(1,('Salary Detail (8)'!$B$11:$BS$11='Budget Narrative - Expansion'!$B$3)*('Salary Detail (8)'!$B$72:$BS$72='Budget Narrative - Expansion'!$G$2),0))</f>
        <v>#N/A</v>
      </c>
      <c r="C35" s="442" t="e">
        <f t="array" ref="C35">INDEX('Salary Detail (8)'!$B43:$BS43,0,MATCH(1,('Salary Detail (8)'!$B$10:$BS$10="New")*('Salary Detail (8)'!$B$72:$BS$72='Budget Narrative - Expansion'!$G$2),0))</f>
        <v>#N/A</v>
      </c>
      <c r="D35" s="24"/>
      <c r="E35" s="12"/>
      <c r="F35" s="468"/>
      <c r="G35" s="8"/>
      <c r="H35" s="9"/>
    </row>
    <row r="36" spans="1:8">
      <c r="A36" s="902">
        <f>'Salary Detail - Expansion'!A44</f>
        <v>0</v>
      </c>
      <c r="B36" s="7" t="e">
        <f t="array" ref="B36">INDEX('Salary Detail (8)'!$B44:$BS44,0,MATCH(1,('Salary Detail (8)'!$B$11:$BS$11='Budget Narrative - Expansion'!$B$3)*('Salary Detail (8)'!$B$72:$BS$72='Budget Narrative - Expansion'!$G$2),0))</f>
        <v>#N/A</v>
      </c>
      <c r="C36" s="442" t="e">
        <f t="array" ref="C36">INDEX('Salary Detail (8)'!$B44:$BS44,0,MATCH(1,('Salary Detail (8)'!$B$10:$BS$10="New")*('Salary Detail (8)'!$B$72:$BS$72='Budget Narrative - Expansion'!$G$2),0))</f>
        <v>#N/A</v>
      </c>
      <c r="D36" s="24"/>
      <c r="E36" s="12"/>
      <c r="F36" s="468"/>
      <c r="G36" s="8"/>
      <c r="H36" s="9"/>
    </row>
    <row r="37" spans="1:8">
      <c r="A37" s="902">
        <f>'Salary Detail - Expansion'!A45</f>
        <v>0</v>
      </c>
      <c r="B37" s="7" t="e">
        <f t="array" ref="B37">INDEX('Salary Detail (8)'!$B45:$BS45,0,MATCH(1,('Salary Detail (8)'!$B$11:$BS$11='Budget Narrative - Expansion'!$B$3)*('Salary Detail (8)'!$B$72:$BS$72='Budget Narrative - Expansion'!$G$2),0))</f>
        <v>#N/A</v>
      </c>
      <c r="C37" s="442" t="e">
        <f t="array" ref="C37">INDEX('Salary Detail (8)'!$B45:$BS45,0,MATCH(1,('Salary Detail (8)'!$B$10:$BS$10="New")*('Salary Detail (8)'!$B$72:$BS$72='Budget Narrative - Expansion'!$G$2),0))</f>
        <v>#N/A</v>
      </c>
      <c r="D37" s="24"/>
      <c r="E37" s="12"/>
      <c r="F37" s="468"/>
      <c r="G37" s="8"/>
      <c r="H37" s="9"/>
    </row>
    <row r="38" spans="1:8">
      <c r="A38" s="902">
        <f>'Salary Detail - Expansion'!A46</f>
        <v>0</v>
      </c>
      <c r="B38" s="7" t="e">
        <f t="array" ref="B38">INDEX('Salary Detail (8)'!$B46:$BS46,0,MATCH(1,('Salary Detail (8)'!$B$11:$BS$11='Budget Narrative - Expansion'!$B$3)*('Salary Detail (8)'!$B$72:$BS$72='Budget Narrative - Expansion'!$G$2),0))</f>
        <v>#N/A</v>
      </c>
      <c r="C38" s="442" t="e">
        <f t="array" ref="C38">INDEX('Salary Detail (8)'!$B46:$BS46,0,MATCH(1,('Salary Detail (8)'!$B$10:$BS$10="New")*('Salary Detail (8)'!$B$72:$BS$72='Budget Narrative - Expansion'!$G$2),0))</f>
        <v>#N/A</v>
      </c>
      <c r="D38" s="24"/>
      <c r="E38" s="12"/>
      <c r="F38" s="468"/>
      <c r="G38" s="8"/>
      <c r="H38" s="9"/>
    </row>
    <row r="39" spans="1:8">
      <c r="A39" s="902">
        <f>'Salary Detail - Expansion'!A47</f>
        <v>0</v>
      </c>
      <c r="B39" s="7" t="e">
        <f t="array" ref="B39">INDEX('Salary Detail (8)'!$B47:$BS47,0,MATCH(1,('Salary Detail (8)'!$B$11:$BS$11='Budget Narrative - Expansion'!$B$3)*('Salary Detail (8)'!$B$72:$BS$72='Budget Narrative - Expansion'!$G$2),0))</f>
        <v>#N/A</v>
      </c>
      <c r="C39" s="442" t="e">
        <f t="array" ref="C39">INDEX('Salary Detail (8)'!$B47:$BS47,0,MATCH(1,('Salary Detail (8)'!$B$10:$BS$10="New")*('Salary Detail (8)'!$B$72:$BS$72='Budget Narrative - Expansion'!$G$2),0))</f>
        <v>#N/A</v>
      </c>
      <c r="D39" s="24"/>
      <c r="E39" s="12"/>
      <c r="F39" s="468"/>
      <c r="G39" s="8"/>
      <c r="H39" s="9"/>
    </row>
    <row r="40" spans="1:8">
      <c r="A40" s="902">
        <f>'Salary Detail - Expansion'!A48</f>
        <v>0</v>
      </c>
      <c r="B40" s="7" t="e">
        <f t="array" ref="B40">INDEX('Salary Detail (8)'!$B48:$BS48,0,MATCH(1,('Salary Detail (8)'!$B$11:$BS$11='Budget Narrative - Expansion'!$B$3)*('Salary Detail (8)'!$B$72:$BS$72='Budget Narrative - Expansion'!$G$2),0))</f>
        <v>#N/A</v>
      </c>
      <c r="C40" s="442" t="e">
        <f t="array" ref="C40">INDEX('Salary Detail (8)'!$B48:$BS48,0,MATCH(1,('Salary Detail (8)'!$B$10:$BS$10="New")*('Salary Detail (8)'!$B$72:$BS$72='Budget Narrative - Expansion'!$G$2),0))</f>
        <v>#N/A</v>
      </c>
      <c r="D40" s="24"/>
      <c r="E40" s="906"/>
      <c r="F40" s="468"/>
      <c r="G40" s="906"/>
      <c r="H40" s="906"/>
    </row>
    <row r="41" spans="1:8">
      <c r="A41" s="902">
        <f>'Salary Detail - Expansion'!A49</f>
        <v>0</v>
      </c>
      <c r="B41" s="7" t="e">
        <f t="array" ref="B41">INDEX('Salary Detail (8)'!$B49:$BS49,0,MATCH(1,('Salary Detail (8)'!$B$11:$BS$11='Budget Narrative - Expansion'!$B$3)*('Salary Detail (8)'!$B$72:$BS$72='Budget Narrative - Expansion'!$G$2),0))</f>
        <v>#N/A</v>
      </c>
      <c r="C41" s="442" t="e">
        <f t="array" ref="C41">INDEX('Salary Detail (8)'!$B49:$BS49,0,MATCH(1,('Salary Detail (8)'!$B$10:$BS$10="New")*('Salary Detail (8)'!$B$72:$BS$72='Budget Narrative - Expansion'!$G$2),0))</f>
        <v>#N/A</v>
      </c>
      <c r="D41" s="24"/>
      <c r="E41" s="906"/>
      <c r="F41" s="468"/>
      <c r="G41" s="906"/>
      <c r="H41" s="906"/>
    </row>
    <row r="42" spans="1:8" ht="15.6" customHeight="1">
      <c r="A42" s="902">
        <f>'Salary Detail - Expansion'!A50</f>
        <v>0</v>
      </c>
      <c r="B42" s="7" t="e">
        <f t="array" ref="B42">INDEX('Salary Detail (8)'!$B50:$BS50,0,MATCH(1,('Salary Detail (8)'!$B$11:$BS$11='Budget Narrative - Expansion'!$B$3)*('Salary Detail (8)'!$B$72:$BS$72='Budget Narrative - Expansion'!$G$2),0))</f>
        <v>#N/A</v>
      </c>
      <c r="C42" s="442" t="e">
        <f t="array" ref="C42">INDEX('Salary Detail (8)'!$B50:$BS50,0,MATCH(1,('Salary Detail (8)'!$B$10:$BS$10="New")*('Salary Detail (8)'!$B$72:$BS$72='Budget Narrative - Expansion'!$G$2),0))</f>
        <v>#N/A</v>
      </c>
      <c r="D42" s="24"/>
      <c r="E42" s="12"/>
      <c r="F42" s="468"/>
      <c r="G42" s="8"/>
      <c r="H42" s="9"/>
    </row>
    <row r="43" spans="1:8" ht="15.6" customHeight="1">
      <c r="A43" s="902">
        <f>'Salary Detail - Expansion'!A51</f>
        <v>0</v>
      </c>
      <c r="B43" s="7" t="e">
        <f t="array" ref="B43">INDEX('Salary Detail (8)'!$B51:$BS51,0,MATCH(1,('Salary Detail (8)'!$B$11:$BS$11='Budget Narrative - Expansion'!$B$3)*('Salary Detail (8)'!$B$72:$BS$72='Budget Narrative - Expansion'!$G$2),0))</f>
        <v>#N/A</v>
      </c>
      <c r="C43" s="442" t="e">
        <f t="array" ref="C43">INDEX('Salary Detail (8)'!$B51:$BS51,0,MATCH(1,('Salary Detail (8)'!$B$10:$BS$10="New")*('Salary Detail (8)'!$B$72:$BS$72='Budget Narrative - Expansion'!$G$2),0))</f>
        <v>#N/A</v>
      </c>
      <c r="D43" s="24"/>
      <c r="E43" s="12"/>
      <c r="F43" s="468"/>
      <c r="G43" s="8"/>
      <c r="H43" s="9"/>
    </row>
    <row r="44" spans="1:8" ht="15.6" customHeight="1">
      <c r="A44" s="902">
        <f>'Salary Detail - Expansion'!A52</f>
        <v>0</v>
      </c>
      <c r="B44" s="7" t="e">
        <f t="array" ref="B44">INDEX('Salary Detail (8)'!$B52:$BS52,0,MATCH(1,('Salary Detail (8)'!$B$11:$BS$11='Budget Narrative - Expansion'!$B$3)*('Salary Detail (8)'!$B$72:$BS$72='Budget Narrative - Expansion'!$G$2),0))</f>
        <v>#N/A</v>
      </c>
      <c r="C44" s="442" t="e">
        <f t="array" ref="C44">INDEX('Salary Detail (8)'!$B52:$BS52,0,MATCH(1,('Salary Detail (8)'!$B$10:$BS$10="New")*('Salary Detail (8)'!$B$72:$BS$72='Budget Narrative - Expansion'!$G$2),0))</f>
        <v>#N/A</v>
      </c>
      <c r="D44" s="24"/>
      <c r="E44" s="12"/>
      <c r="F44" s="468"/>
      <c r="G44" s="8"/>
      <c r="H44" s="9"/>
    </row>
    <row r="45" spans="1:8" ht="15.6" customHeight="1">
      <c r="A45" s="902">
        <f>'Salary Detail - Expansion'!A53</f>
        <v>0</v>
      </c>
      <c r="B45" s="7" t="e">
        <f t="array" ref="B45">INDEX('Salary Detail (8)'!$B53:$BS53,0,MATCH(1,('Salary Detail (8)'!$B$11:$BS$11='Budget Narrative - Expansion'!$B$3)*('Salary Detail (8)'!$B$72:$BS$72='Budget Narrative - Expansion'!$G$2),0))</f>
        <v>#N/A</v>
      </c>
      <c r="C45" s="442" t="e">
        <f t="array" ref="C45">INDEX('Salary Detail (8)'!$B53:$BS53,0,MATCH(1,('Salary Detail (8)'!$B$10:$BS$10="New")*('Salary Detail (8)'!$B$72:$BS$72='Budget Narrative - Expansion'!$G$2),0))</f>
        <v>#N/A</v>
      </c>
      <c r="D45" s="412"/>
      <c r="E45" s="413"/>
      <c r="F45" s="468"/>
      <c r="G45" s="8"/>
      <c r="H45" s="9"/>
    </row>
    <row r="46" spans="1:8" ht="15.6" customHeight="1">
      <c r="A46" s="904" t="s">
        <v>237</v>
      </c>
      <c r="B46" s="463" t="e">
        <f>SUM(B4:B45)</f>
        <v>#N/A</v>
      </c>
      <c r="C46" s="417" t="e">
        <f>SUM(C4:C45)</f>
        <v>#N/A</v>
      </c>
      <c r="D46" s="412"/>
      <c r="E46" s="413"/>
      <c r="F46" s="469"/>
      <c r="G46" s="8"/>
      <c r="H46" s="9"/>
    </row>
    <row r="47" spans="1:8" ht="25.5" thickBot="1">
      <c r="A47" s="470" t="s">
        <v>238</v>
      </c>
      <c r="B47" s="471"/>
      <c r="C47" s="472" t="e">
        <f t="array" ref="C47">INDEX('Salary Detail (8)'!$B58:$BS58,0,MATCH(1,('Salary Detail (8)'!$B$10:$BS$10="New")*('Salary Detail (8)'!$B$72:$BS$72='Budget Narrative - Expansion'!$G$2),0))</f>
        <v>#N/A</v>
      </c>
      <c r="D47" s="473" t="s">
        <v>239</v>
      </c>
      <c r="E47" s="474"/>
      <c r="F47" s="475"/>
      <c r="G47" s="13"/>
      <c r="H47" s="9"/>
    </row>
    <row r="48" spans="1:8" ht="12.95" thickBot="1">
      <c r="A48" s="508" t="s">
        <v>240</v>
      </c>
      <c r="B48" s="509"/>
      <c r="C48" s="510" t="e">
        <f>C46+C47</f>
        <v>#N/A</v>
      </c>
      <c r="E48" s="12"/>
      <c r="F48" s="12"/>
      <c r="G48" s="13"/>
      <c r="H48" s="9"/>
    </row>
    <row r="50" spans="1:5" s="6" customFormat="1" ht="39" customHeight="1">
      <c r="A50" s="1285" t="s">
        <v>209</v>
      </c>
      <c r="B50" s="1286"/>
      <c r="C50" s="466" t="s">
        <v>210</v>
      </c>
      <c r="D50" s="465" t="s">
        <v>234</v>
      </c>
      <c r="E50" s="467" t="s">
        <v>235</v>
      </c>
    </row>
    <row r="51" spans="1:5">
      <c r="A51" s="1272" t="str">
        <f>'Operating Detail (8)'!A13</f>
        <v>Rental of Property</v>
      </c>
      <c r="B51" s="1273"/>
      <c r="C51" s="518" t="e">
        <f t="array" ref="C51">INDEX('Operating Detail (8)'!$B13:$AE13,0,MATCH(1,('Operating Detail (8)'!$B$11:$AE$11="New")*('Operating Detail (8)'!$B$112:$AE$112='Budget Narrative - Expansion'!$G$2),0))</f>
        <v>#N/A</v>
      </c>
      <c r="D51" s="24"/>
      <c r="E51" s="476"/>
    </row>
    <row r="52" spans="1:5">
      <c r="A52" s="1272" t="str">
        <f>'Operating Detail (8)'!A14</f>
        <v xml:space="preserve">Utilities(Elec, Water, Gas, Phone, Scavenger) </v>
      </c>
      <c r="B52" s="1273"/>
      <c r="C52" s="518" t="e">
        <f t="array" ref="C52">INDEX('Operating Detail (8)'!$B14:$AE14,0,MATCH(1,('Operating Detail (8)'!$B$11:$AE$11="New")*('Operating Detail (8)'!$B$112:$AE$112='Budget Narrative - Expansion'!$G$2),0))</f>
        <v>#N/A</v>
      </c>
      <c r="D52" s="24"/>
      <c r="E52" s="477"/>
    </row>
    <row r="53" spans="1:5">
      <c r="A53" s="1272" t="str">
        <f>'Operating Detail (8)'!A15</f>
        <v>Office Supplies, Postage</v>
      </c>
      <c r="B53" s="1273"/>
      <c r="C53" s="518" t="e">
        <f t="array" ref="C53">INDEX('Operating Detail (8)'!$B15:$AE15,0,MATCH(1,('Operating Detail (8)'!$B$11:$AE$11="New")*('Operating Detail (8)'!$B$112:$AE$112='Budget Narrative - Expansion'!$G$2),0))</f>
        <v>#N/A</v>
      </c>
      <c r="D53" s="24"/>
      <c r="E53" s="478"/>
    </row>
    <row r="54" spans="1:5">
      <c r="A54" s="1272" t="str">
        <f>'Operating Detail (8)'!A16</f>
        <v>Building Maintenance Supplies and Repair</v>
      </c>
      <c r="B54" s="1273"/>
      <c r="C54" s="518" t="e">
        <f t="array" ref="C54">INDEX('Operating Detail (8)'!$B16:$AE16,0,MATCH(1,('Operating Detail (8)'!$B$11:$AE$11="New")*('Operating Detail (8)'!$B$112:$AE$112='Budget Narrative - Expansion'!$G$2),0))</f>
        <v>#N/A</v>
      </c>
      <c r="D54" s="24"/>
      <c r="E54" s="478"/>
    </row>
    <row r="55" spans="1:5">
      <c r="A55" s="1272" t="str">
        <f>'Operating Detail (8)'!A17</f>
        <v>Printing and Reproduction</v>
      </c>
      <c r="B55" s="1273"/>
      <c r="C55" s="518" t="e">
        <f t="array" ref="C55">INDEX('Operating Detail (8)'!$B17:$AE17,0,MATCH(1,('Operating Detail (8)'!$B$11:$AE$11="New")*('Operating Detail (8)'!$B$112:$AE$112='Budget Narrative - Expansion'!$G$2),0))</f>
        <v>#N/A</v>
      </c>
      <c r="D55" s="24"/>
      <c r="E55" s="477"/>
    </row>
    <row r="56" spans="1:5">
      <c r="A56" s="1272" t="str">
        <f>'Operating Detail (8)'!A18</f>
        <v>Insurance</v>
      </c>
      <c r="B56" s="1273"/>
      <c r="C56" s="518" t="e">
        <f t="array" ref="C56">INDEX('Operating Detail (8)'!$B18:$AE18,0,MATCH(1,('Operating Detail (8)'!$B$11:$AE$11="New")*('Operating Detail (8)'!$B$112:$AE$112='Budget Narrative - Expansion'!$G$2),0))</f>
        <v>#N/A</v>
      </c>
      <c r="D56" s="24"/>
      <c r="E56" s="477"/>
    </row>
    <row r="57" spans="1:5">
      <c r="A57" s="1272" t="str">
        <f>'Operating Detail (8)'!A19</f>
        <v>Staff Training</v>
      </c>
      <c r="B57" s="1273"/>
      <c r="C57" s="518" t="e">
        <f t="array" ref="C57">INDEX('Operating Detail (8)'!$B19:$AE19,0,MATCH(1,('Operating Detail (8)'!$B$11:$AE$11="New")*('Operating Detail (8)'!$B$112:$AE$112='Budget Narrative - Expansion'!$G$2),0))</f>
        <v>#N/A</v>
      </c>
      <c r="D57" s="24"/>
      <c r="E57" s="477"/>
    </row>
    <row r="58" spans="1:5">
      <c r="A58" s="1272" t="str">
        <f>'Operating Detail (8)'!A20</f>
        <v>Staff Travel-(Local &amp; Out of Town)</v>
      </c>
      <c r="B58" s="1273"/>
      <c r="C58" s="518" t="e">
        <f t="array" ref="C58">INDEX('Operating Detail (8)'!$B20:$AE20,0,MATCH(1,('Operating Detail (8)'!$B$11:$AE$11="New")*('Operating Detail (8)'!$B$112:$AE$112='Budget Narrative - Expansion'!$G$2),0))</f>
        <v>#N/A</v>
      </c>
      <c r="D58" s="24"/>
      <c r="E58" s="477"/>
    </row>
    <row r="59" spans="1:5">
      <c r="A59" s="1272" t="str">
        <f>'Operating Detail (8)'!A21</f>
        <v>Rental of Equipment</v>
      </c>
      <c r="B59" s="1273"/>
      <c r="C59" s="518" t="e">
        <f t="array" ref="C59">INDEX('Operating Detail (8)'!$B21:$AE21,0,MATCH(1,('Operating Detail (8)'!$B$11:$AE$11="New")*('Operating Detail (8)'!$B$112:$AE$112='Budget Narrative - Expansion'!$G$2),0))</f>
        <v>#N/A</v>
      </c>
      <c r="D59" s="24"/>
      <c r="E59" s="477"/>
    </row>
    <row r="60" spans="1:5">
      <c r="A60" s="1272">
        <f>'Operating Detail (8)'!A22</f>
        <v>0</v>
      </c>
      <c r="B60" s="1273"/>
      <c r="C60" s="518" t="e">
        <f t="array" ref="C60">INDEX('Operating Detail (8)'!$B22:$AE22,0,MATCH(1,('Operating Detail (8)'!$B$11:$AE$11="New")*('Operating Detail (8)'!$B$112:$AE$112='Budget Narrative - Expansion'!$G$2),0))</f>
        <v>#N/A</v>
      </c>
      <c r="D60" s="24"/>
      <c r="E60" s="479"/>
    </row>
    <row r="61" spans="1:5">
      <c r="A61" s="1272">
        <f>'Operating Detail (8)'!A23</f>
        <v>0</v>
      </c>
      <c r="B61" s="1273"/>
      <c r="C61" s="518" t="e">
        <f t="array" ref="C61">INDEX('Operating Detail (8)'!$B23:$AE23,0,MATCH(1,('Operating Detail (8)'!$B$11:$AE$11="New")*('Operating Detail (8)'!$B$112:$AE$112='Budget Narrative - Expansion'!$G$2),0))</f>
        <v>#N/A</v>
      </c>
      <c r="D61" s="24"/>
      <c r="E61" s="480"/>
    </row>
    <row r="62" spans="1:5">
      <c r="A62" s="1272">
        <f>'Operating Detail (8)'!A24</f>
        <v>0</v>
      </c>
      <c r="B62" s="1273"/>
      <c r="C62" s="518" t="e">
        <f t="array" ref="C62">INDEX('Operating Detail (8)'!$B24:$AE24,0,MATCH(1,('Operating Detail (8)'!$B$11:$AE$11="New")*('Operating Detail (8)'!$B$112:$AE$112='Budget Narrative - Expansion'!$G$2),0))</f>
        <v>#N/A</v>
      </c>
      <c r="D62" s="24"/>
      <c r="E62" s="480"/>
    </row>
    <row r="63" spans="1:5">
      <c r="A63" s="1272">
        <f>'Operating Detail (8)'!A25</f>
        <v>0</v>
      </c>
      <c r="B63" s="1273"/>
      <c r="C63" s="518" t="e">
        <f t="array" ref="C63">INDEX('Operating Detail (8)'!$B25:$AE25,0,MATCH(1,('Operating Detail (8)'!$B$11:$AE$11="New")*('Operating Detail (8)'!$B$112:$AE$112='Budget Narrative - Expansion'!$G$2),0))</f>
        <v>#N/A</v>
      </c>
      <c r="D63" s="24"/>
      <c r="E63" s="480"/>
    </row>
    <row r="64" spans="1:5">
      <c r="A64" s="1272">
        <f>'Operating Detail (8)'!A26</f>
        <v>0</v>
      </c>
      <c r="B64" s="1273"/>
      <c r="C64" s="518" t="e">
        <f t="array" ref="C64">INDEX('Operating Detail (8)'!$B26:$AE26,0,MATCH(1,('Operating Detail (8)'!$B$11:$AE$11="New")*('Operating Detail (8)'!$B$112:$AE$112='Budget Narrative - Expansion'!$G$2),0))</f>
        <v>#N/A</v>
      </c>
      <c r="D64" s="24"/>
      <c r="E64" s="481"/>
    </row>
    <row r="65" spans="1:5">
      <c r="A65" s="1272">
        <f>'Operating Detail (8)'!A27</f>
        <v>0</v>
      </c>
      <c r="B65" s="1273"/>
      <c r="C65" s="518" t="e">
        <f t="array" ref="C65">INDEX('Operating Detail (8)'!$B27:$AE27,0,MATCH(1,('Operating Detail (8)'!$B$11:$AE$11="New")*('Operating Detail (8)'!$B$112:$AE$112='Budget Narrative - Expansion'!$G$2),0))</f>
        <v>#N/A</v>
      </c>
      <c r="D65" s="24"/>
      <c r="E65" s="480"/>
    </row>
    <row r="66" spans="1:5">
      <c r="A66" s="1272">
        <f>'Operating Detail (8)'!A28</f>
        <v>0</v>
      </c>
      <c r="B66" s="1273"/>
      <c r="C66" s="518" t="e">
        <f t="array" ref="C66">INDEX('Operating Detail (8)'!$B28:$AE28,0,MATCH(1,('Operating Detail (8)'!$B$11:$AE$11="New")*('Operating Detail (8)'!$B$112:$AE$112='Budget Narrative - Expansion'!$G$2),0))</f>
        <v>#N/A</v>
      </c>
      <c r="D66" s="24"/>
      <c r="E66" s="480"/>
    </row>
    <row r="67" spans="1:5">
      <c r="A67" s="1272">
        <f>'Operating Detail (8)'!A29</f>
        <v>0</v>
      </c>
      <c r="B67" s="1273"/>
      <c r="C67" s="518" t="e">
        <f t="array" ref="C67">INDEX('Operating Detail (8)'!$B29:$AE29,0,MATCH(1,('Operating Detail (8)'!$B$11:$AE$11="New")*('Operating Detail (8)'!$B$112:$AE$112='Budget Narrative - Expansion'!$G$2),0))</f>
        <v>#N/A</v>
      </c>
      <c r="D67" s="24"/>
      <c r="E67" s="480"/>
    </row>
    <row r="68" spans="1:5">
      <c r="A68" s="1272">
        <f>'Operating Detail (8)'!A30</f>
        <v>0</v>
      </c>
      <c r="B68" s="1273"/>
      <c r="C68" s="518" t="e">
        <f t="array" ref="C68">INDEX('Operating Detail (8)'!$B30:$AE30,0,MATCH(1,('Operating Detail (8)'!$B$11:$AE$11="New")*('Operating Detail (8)'!$B$112:$AE$112='Budget Narrative - Expansion'!$G$2),0))</f>
        <v>#N/A</v>
      </c>
      <c r="D68" s="24"/>
      <c r="E68" s="480"/>
    </row>
    <row r="69" spans="1:5">
      <c r="A69" s="1272">
        <f>'Operating Detail (8)'!A31</f>
        <v>0</v>
      </c>
      <c r="B69" s="1273"/>
      <c r="C69" s="518" t="e">
        <f t="array" ref="C69">INDEX('Operating Detail (8)'!$B31:$AE31,0,MATCH(1,('Operating Detail (8)'!$B$11:$AE$11="New")*('Operating Detail (8)'!$B$112:$AE$112='Budget Narrative - Expansion'!$G$2),0))</f>
        <v>#N/A</v>
      </c>
      <c r="D69" s="24"/>
      <c r="E69" s="480"/>
    </row>
    <row r="70" spans="1:5">
      <c r="A70" s="1272">
        <f>'Operating Detail (8)'!A32</f>
        <v>0</v>
      </c>
      <c r="B70" s="1273"/>
      <c r="C70" s="518" t="e">
        <f t="array" ref="C70">INDEX('Operating Detail (8)'!$B32:$AE32,0,MATCH(1,('Operating Detail (8)'!$B$11:$AE$11="New")*('Operating Detail (8)'!$B$112:$AE$112='Budget Narrative - Expansion'!$G$2),0))</f>
        <v>#N/A</v>
      </c>
      <c r="D70" s="24"/>
      <c r="E70" s="480"/>
    </row>
    <row r="71" spans="1:5">
      <c r="A71" s="1272">
        <f>'Operating Detail (8)'!A33</f>
        <v>0</v>
      </c>
      <c r="B71" s="1273"/>
      <c r="C71" s="518" t="e">
        <f t="array" ref="C71">INDEX('Operating Detail (8)'!$B33:$AE33,0,MATCH(1,('Operating Detail (8)'!$B$11:$AE$11="New")*('Operating Detail (8)'!$B$112:$AE$112='Budget Narrative - Expansion'!$G$2),0))</f>
        <v>#N/A</v>
      </c>
      <c r="D71" s="24"/>
      <c r="E71" s="482"/>
    </row>
    <row r="72" spans="1:5">
      <c r="A72" s="1272">
        <f>'Operating Detail (8)'!A34</f>
        <v>0</v>
      </c>
      <c r="B72" s="1273"/>
      <c r="C72" s="518" t="e">
        <f t="array" ref="C72">INDEX('Operating Detail (8)'!$B34:$AE34,0,MATCH(1,('Operating Detail (8)'!$B$11:$AE$11="New")*('Operating Detail (8)'!$B$112:$AE$112='Budget Narrative - Expansion'!$G$2),0))</f>
        <v>#N/A</v>
      </c>
      <c r="D72" s="24"/>
      <c r="E72" s="480"/>
    </row>
    <row r="73" spans="1:5">
      <c r="A73" s="1272">
        <f>'Operating Detail (8)'!A35</f>
        <v>0</v>
      </c>
      <c r="B73" s="1273"/>
      <c r="C73" s="518" t="e">
        <f t="array" ref="C73">INDEX('Operating Detail (8)'!$B35:$AE35,0,MATCH(1,('Operating Detail (8)'!$B$11:$AE$11="New")*('Operating Detail (8)'!$B$112:$AE$112='Budget Narrative - Expansion'!$G$2),0))</f>
        <v>#N/A</v>
      </c>
      <c r="D73" s="24"/>
      <c r="E73" s="480"/>
    </row>
    <row r="74" spans="1:5">
      <c r="A74" s="1272">
        <f>'Operating Detail (8)'!A36</f>
        <v>0</v>
      </c>
      <c r="B74" s="1273"/>
      <c r="C74" s="518" t="e">
        <f t="array" ref="C74">INDEX('Operating Detail (8)'!$B36:$AE36,0,MATCH(1,('Operating Detail (8)'!$B$11:$AE$11="New")*('Operating Detail (8)'!$B$112:$AE$112='Budget Narrative - Expansion'!$G$2),0))</f>
        <v>#N/A</v>
      </c>
      <c r="D74" s="24"/>
      <c r="E74" s="480"/>
    </row>
    <row r="75" spans="1:5">
      <c r="A75" s="1272">
        <f>'Operating Detail (8)'!A37</f>
        <v>0</v>
      </c>
      <c r="B75" s="1273"/>
      <c r="C75" s="518" t="e">
        <f t="array" ref="C75">INDEX('Operating Detail (8)'!$B37:$AE37,0,MATCH(1,('Operating Detail (8)'!$B$11:$AE$11="New")*('Operating Detail (8)'!$B$112:$AE$112='Budget Narrative - Expansion'!$G$2),0))</f>
        <v>#N/A</v>
      </c>
      <c r="D75" s="24"/>
      <c r="E75" s="480"/>
    </row>
    <row r="76" spans="1:5">
      <c r="A76" s="1272">
        <f>'Operating Detail (8)'!A38</f>
        <v>0</v>
      </c>
      <c r="B76" s="1273"/>
      <c r="C76" s="518" t="e">
        <f t="array" ref="C76">INDEX('Operating Detail (8)'!$B38:$AE38,0,MATCH(1,('Operating Detail (8)'!$B$11:$AE$11="New")*('Operating Detail (8)'!$B$112:$AE$112='Budget Narrative - Expansion'!$G$2),0))</f>
        <v>#N/A</v>
      </c>
      <c r="D76" s="24"/>
      <c r="E76" s="480"/>
    </row>
    <row r="77" spans="1:5">
      <c r="A77" s="1272">
        <f>'Operating Detail (8)'!A39</f>
        <v>0</v>
      </c>
      <c r="B77" s="1273"/>
      <c r="C77" s="518" t="e">
        <f t="array" ref="C77">INDEX('Operating Detail (8)'!$B39:$AE39,0,MATCH(1,('Operating Detail (8)'!$B$11:$AE$11="New")*('Operating Detail (8)'!$B$112:$AE$112='Budget Narrative - Expansion'!$G$2),0))</f>
        <v>#N/A</v>
      </c>
      <c r="D77" s="24"/>
      <c r="E77" s="480"/>
    </row>
    <row r="78" spans="1:5">
      <c r="A78" s="1272">
        <f>'Operating Detail (8)'!A40</f>
        <v>0</v>
      </c>
      <c r="B78" s="1273"/>
      <c r="C78" s="518" t="e">
        <f t="array" ref="C78">INDEX('Operating Detail (8)'!$B40:$AE40,0,MATCH(1,('Operating Detail (8)'!$B$11:$AE$11="New")*('Operating Detail (8)'!$B$112:$AE$112='Budget Narrative - Expansion'!$G$2),0))</f>
        <v>#N/A</v>
      </c>
      <c r="D78" s="24"/>
      <c r="E78" s="480"/>
    </row>
    <row r="79" spans="1:5">
      <c r="A79" s="1272">
        <f>'Operating Detail (8)'!A41</f>
        <v>0</v>
      </c>
      <c r="B79" s="1273"/>
      <c r="C79" s="518" t="e">
        <f t="array" ref="C79">INDEX('Operating Detail (8)'!$B41:$AE41,0,MATCH(1,('Operating Detail (8)'!$B$11:$AE$11="New")*('Operating Detail (8)'!$B$112:$AE$112='Budget Narrative - Expansion'!$G$2),0))</f>
        <v>#N/A</v>
      </c>
      <c r="D79" s="24"/>
      <c r="E79" s="480"/>
    </row>
    <row r="80" spans="1:5">
      <c r="A80" s="1272" t="str">
        <f>'Operating Detail (8)'!A42</f>
        <v>Consultants</v>
      </c>
      <c r="B80" s="1273"/>
      <c r="C80" s="518" t="e">
        <f t="array" ref="C80">INDEX('Operating Detail (8)'!$B42:$AE42,0,MATCH(1,('Operating Detail (8)'!$B$11:$AE$11="New")*('Operating Detail (8)'!$B$112:$AE$112='Budget Narrative - Expansion'!$G$2),0))</f>
        <v>#N/A</v>
      </c>
      <c r="D80" s="24"/>
      <c r="E80" s="480"/>
    </row>
    <row r="81" spans="1:5">
      <c r="A81" s="1272">
        <f>'Operating Detail (8)'!A43</f>
        <v>0</v>
      </c>
      <c r="B81" s="1273"/>
      <c r="C81" s="518" t="e">
        <f t="array" ref="C81">INDEX('Operating Detail (8)'!$B43:$AE43,0,MATCH(1,('Operating Detail (8)'!$B$11:$AE$11="New")*('Operating Detail (8)'!$B$112:$AE$112='Budget Narrative - Expansion'!$G$2),0))</f>
        <v>#N/A</v>
      </c>
      <c r="D81" s="24"/>
      <c r="E81" s="480"/>
    </row>
    <row r="82" spans="1:5">
      <c r="A82" s="1272">
        <f>'Operating Detail (8)'!A44</f>
        <v>0</v>
      </c>
      <c r="B82" s="1273"/>
      <c r="C82" s="518" t="e">
        <f t="array" ref="C82">INDEX('Operating Detail (8)'!$B44:$AE44,0,MATCH(1,('Operating Detail (8)'!$B$11:$AE$11="New")*('Operating Detail (8)'!$B$112:$AE$112='Budget Narrative - Expansion'!$G$2),0))</f>
        <v>#N/A</v>
      </c>
      <c r="D82" s="24"/>
      <c r="E82" s="480"/>
    </row>
    <row r="83" spans="1:5">
      <c r="A83" s="1272">
        <f>'Operating Detail (8)'!A45</f>
        <v>0</v>
      </c>
      <c r="B83" s="1273"/>
      <c r="C83" s="518" t="e">
        <f t="array" ref="C83">INDEX('Operating Detail (8)'!$B45:$AE45,0,MATCH(1,('Operating Detail (8)'!$B$11:$AE$11="New")*('Operating Detail (8)'!$B$112:$AE$112='Budget Narrative - Expansion'!$G$2),0))</f>
        <v>#N/A</v>
      </c>
      <c r="D83" s="24"/>
      <c r="E83" s="480"/>
    </row>
    <row r="84" spans="1:5">
      <c r="A84" s="1272">
        <f>'Operating Detail (8)'!A46</f>
        <v>0</v>
      </c>
      <c r="B84" s="1273"/>
      <c r="C84" s="518" t="e">
        <f t="array" ref="C84">INDEX('Operating Detail (8)'!$B46:$AE46,0,MATCH(1,('Operating Detail (8)'!$B$11:$AE$11="New")*('Operating Detail (8)'!$B$112:$AE$112='Budget Narrative - Expansion'!$G$2),0))</f>
        <v>#N/A</v>
      </c>
      <c r="D84" s="24"/>
      <c r="E84" s="480"/>
    </row>
    <row r="85" spans="1:5">
      <c r="A85" s="1272">
        <f>'Operating Detail (8)'!A47</f>
        <v>0</v>
      </c>
      <c r="B85" s="1273"/>
      <c r="C85" s="518" t="e">
        <f t="array" ref="C85">INDEX('Operating Detail (8)'!$B47:$AE47,0,MATCH(1,('Operating Detail (8)'!$B$11:$AE$11="New")*('Operating Detail (8)'!$B$112:$AE$112='Budget Narrative - Expansion'!$G$2),0))</f>
        <v>#N/A</v>
      </c>
      <c r="D85" s="24"/>
      <c r="E85" s="480"/>
    </row>
    <row r="86" spans="1:5">
      <c r="A86" s="1272">
        <f>'Operating Detail (8)'!A48</f>
        <v>0</v>
      </c>
      <c r="B86" s="1273"/>
      <c r="C86" s="518" t="e">
        <f t="array" ref="C86">INDEX('Operating Detail (8)'!$B48:$AE48,0,MATCH(1,('Operating Detail (8)'!$B$11:$AE$11="New")*('Operating Detail (8)'!$B$112:$AE$112='Budget Narrative - Expansion'!$G$2),0))</f>
        <v>#N/A</v>
      </c>
      <c r="D86" s="24"/>
      <c r="E86" s="480"/>
    </row>
    <row r="87" spans="1:5">
      <c r="A87" s="1272">
        <f>'Operating Detail (8)'!A49</f>
        <v>0</v>
      </c>
      <c r="B87" s="1273"/>
      <c r="C87" s="518" t="e">
        <f t="array" ref="C87">INDEX('Operating Detail (8)'!$B49:$AE49,0,MATCH(1,('Operating Detail (8)'!$B$11:$AE$11="New")*('Operating Detail (8)'!$B$112:$AE$112='Budget Narrative - Expansion'!$G$2),0))</f>
        <v>#N/A</v>
      </c>
      <c r="D87" s="24"/>
      <c r="E87" s="480"/>
    </row>
    <row r="88" spans="1:5">
      <c r="A88" s="1272">
        <f>'Operating Detail (8)'!A50</f>
        <v>0</v>
      </c>
      <c r="B88" s="1273"/>
      <c r="C88" s="518" t="e">
        <f t="array" ref="C88">INDEX('Operating Detail (8)'!$B50:$AE50,0,MATCH(1,('Operating Detail (8)'!$B$11:$AE$11="New")*('Operating Detail (8)'!$B$112:$AE$112='Budget Narrative - Expansion'!$G$2),0))</f>
        <v>#N/A</v>
      </c>
      <c r="D88" s="15"/>
      <c r="E88" s="480"/>
    </row>
    <row r="89" spans="1:5">
      <c r="A89" s="1272">
        <f>'Operating Detail (8)'!A51</f>
        <v>0</v>
      </c>
      <c r="B89" s="1273"/>
      <c r="C89" s="518" t="e">
        <f t="array" ref="C89">INDEX('Operating Detail (8)'!$B51:$AE51,0,MATCH(1,('Operating Detail (8)'!$B$11:$AE$11="New")*('Operating Detail (8)'!$B$112:$AE$112='Budget Narrative - Expansion'!$G$2),0))</f>
        <v>#N/A</v>
      </c>
      <c r="D89" s="15"/>
      <c r="E89" s="480"/>
    </row>
    <row r="90" spans="1:5">
      <c r="A90" s="1272">
        <f>'Operating Detail (8)'!A52</f>
        <v>0</v>
      </c>
      <c r="B90" s="1273"/>
      <c r="C90" s="518" t="e">
        <f t="array" ref="C90">INDEX('Operating Detail (8)'!$B52:$AE52,0,MATCH(1,('Operating Detail (8)'!$B$11:$AE$11="New")*('Operating Detail (8)'!$B$112:$AE$112='Budget Narrative - Expansion'!$G$2),0))</f>
        <v>#N/A</v>
      </c>
      <c r="D90" s="15"/>
      <c r="E90" s="480"/>
    </row>
    <row r="91" spans="1:5">
      <c r="A91" s="1272">
        <f>'Operating Detail (8)'!A53</f>
        <v>0</v>
      </c>
      <c r="B91" s="1273"/>
      <c r="C91" s="518" t="e">
        <f t="array" ref="C91">INDEX('Operating Detail (8)'!$B53:$AE53,0,MATCH(1,('Operating Detail (8)'!$B$11:$AE$11="New")*('Operating Detail (8)'!$B$112:$AE$112='Budget Narrative - Expansion'!$G$2),0))</f>
        <v>#N/A</v>
      </c>
      <c r="D91" s="15"/>
      <c r="E91" s="480"/>
    </row>
    <row r="92" spans="1:5">
      <c r="A92" s="1272" t="str">
        <f>'Operating Detail (8)'!A54</f>
        <v>Subcontractors (First $25k Only)</v>
      </c>
      <c r="B92" s="1273"/>
      <c r="C92" s="518" t="e">
        <f t="array" ref="C92">INDEX('Operating Detail (8)'!$B54:$AE54,0,MATCH(1,('Operating Detail (8)'!$B$11:$AE$11="New")*('Operating Detail (8)'!$B$112:$AE$112='Budget Narrative - Expansion'!$G$2),0))</f>
        <v>#N/A</v>
      </c>
      <c r="D92" s="15"/>
      <c r="E92" s="480"/>
    </row>
    <row r="93" spans="1:5">
      <c r="A93" s="1272">
        <f>'Operating Detail (8)'!A55</f>
        <v>0</v>
      </c>
      <c r="B93" s="1273"/>
      <c r="C93" s="518" t="e">
        <f t="array" ref="C93">INDEX('Operating Detail (8)'!$B55:$AE55,0,MATCH(1,('Operating Detail (8)'!$B$11:$AE$11="New")*('Operating Detail (8)'!$B$112:$AE$112='Budget Narrative - Expansion'!$G$2),0))</f>
        <v>#N/A</v>
      </c>
      <c r="D93" s="15"/>
      <c r="E93" s="480"/>
    </row>
    <row r="94" spans="1:5">
      <c r="A94" s="1272">
        <f>'Operating Detail (8)'!A56</f>
        <v>0</v>
      </c>
      <c r="B94" s="1273"/>
      <c r="C94" s="518" t="e">
        <f t="array" ref="C94">INDEX('Operating Detail (8)'!$B56:$AE56,0,MATCH(1,('Operating Detail (8)'!$B$11:$AE$11="New")*('Operating Detail (8)'!$B$112:$AE$112='Budget Narrative - Expansion'!$G$2),0))</f>
        <v>#N/A</v>
      </c>
      <c r="D94" s="15"/>
      <c r="E94" s="480"/>
    </row>
    <row r="95" spans="1:5">
      <c r="A95" s="1272">
        <f>'Operating Detail (8)'!A57</f>
        <v>0</v>
      </c>
      <c r="B95" s="1273"/>
      <c r="C95" s="518" t="e">
        <f t="array" ref="C95">INDEX('Operating Detail (8)'!$B57:$AE57,0,MATCH(1,('Operating Detail (8)'!$B$11:$AE$11="New")*('Operating Detail (8)'!$B$112:$AE$112='Budget Narrative - Expansion'!$G$2),0))</f>
        <v>#N/A</v>
      </c>
      <c r="D95" s="15"/>
      <c r="E95" s="480"/>
    </row>
    <row r="96" spans="1:5">
      <c r="A96" s="1272">
        <f>'Operating Detail (8)'!A58</f>
        <v>0</v>
      </c>
      <c r="B96" s="1273"/>
      <c r="C96" s="518" t="e">
        <f t="array" ref="C96">INDEX('Operating Detail (8)'!$B58:$AE58,0,MATCH(1,('Operating Detail (8)'!$B$11:$AE$11="New")*('Operating Detail (8)'!$B$112:$AE$112='Budget Narrative - Expansion'!$G$2),0))</f>
        <v>#N/A</v>
      </c>
      <c r="D96" s="15"/>
      <c r="E96" s="480"/>
    </row>
    <row r="97" spans="1:5">
      <c r="A97" s="1272">
        <f>'Operating Detail (8)'!A59</f>
        <v>0</v>
      </c>
      <c r="B97" s="1273"/>
      <c r="C97" s="518" t="e">
        <f t="array" ref="C97">INDEX('Operating Detail (8)'!$B59:$AE59,0,MATCH(1,('Operating Detail (8)'!$B$11:$AE$11="New")*('Operating Detail (8)'!$B$112:$AE$112='Budget Narrative - Expansion'!$G$2),0))</f>
        <v>#N/A</v>
      </c>
      <c r="D97" s="15"/>
      <c r="E97" s="480"/>
    </row>
    <row r="98" spans="1:5">
      <c r="A98" s="1272">
        <f>'Operating Detail (8)'!A60</f>
        <v>0</v>
      </c>
      <c r="B98" s="1273"/>
      <c r="C98" s="518" t="e">
        <f t="array" ref="C98">INDEX('Operating Detail (8)'!$B60:$AE60,0,MATCH(1,('Operating Detail (8)'!$B$11:$AE$11="New")*('Operating Detail (8)'!$B$112:$AE$112='Budget Narrative - Expansion'!$G$2),0))</f>
        <v>#N/A</v>
      </c>
      <c r="D98" s="15"/>
      <c r="E98" s="480"/>
    </row>
    <row r="99" spans="1:5">
      <c r="A99" s="1272">
        <f>'Operating Detail (8)'!A61</f>
        <v>0</v>
      </c>
      <c r="B99" s="1273"/>
      <c r="C99" s="518" t="e">
        <f t="array" ref="C99">INDEX('Operating Detail (8)'!$B61:$AE61,0,MATCH(1,('Operating Detail (8)'!$B$11:$AE$11="New")*('Operating Detail (8)'!$B$112:$AE$112='Budget Narrative - Expansion'!$G$2),0))</f>
        <v>#N/A</v>
      </c>
      <c r="D99" s="15"/>
      <c r="E99" s="480"/>
    </row>
    <row r="100" spans="1:5">
      <c r="A100" s="1272">
        <f>'Operating Detail (8)'!A62</f>
        <v>0</v>
      </c>
      <c r="B100" s="1273"/>
      <c r="C100" s="518" t="e">
        <f t="array" ref="C100">INDEX('Operating Detail (8)'!$B62:$AE62,0,MATCH(1,('Operating Detail (8)'!$B$11:$AE$11="New")*('Operating Detail (8)'!$B$112:$AE$112='Budget Narrative - Expansion'!$G$2),0))</f>
        <v>#N/A</v>
      </c>
      <c r="D100" s="15"/>
      <c r="E100" s="480"/>
    </row>
    <row r="101" spans="1:5">
      <c r="A101" s="1272">
        <f>'Operating Detail (8)'!A63</f>
        <v>0</v>
      </c>
      <c r="B101" s="1273"/>
      <c r="C101" s="518" t="e">
        <f t="array" ref="C101">INDEX('Operating Detail (8)'!$B63:$AE63,0,MATCH(1,('Operating Detail (8)'!$B$11:$AE$11="New")*('Operating Detail (8)'!$B$112:$AE$112='Budget Narrative - Expansion'!$G$2),0))</f>
        <v>#N/A</v>
      </c>
      <c r="D101" s="15"/>
      <c r="E101" s="480"/>
    </row>
    <row r="102" spans="1:5">
      <c r="A102" s="1272">
        <f>'Operating Detail (8)'!A64</f>
        <v>0</v>
      </c>
      <c r="B102" s="1273"/>
      <c r="C102" s="518" t="e">
        <f t="array" ref="C102">INDEX('Operating Detail (8)'!$B64:$AE64,0,MATCH(1,('Operating Detail (8)'!$B$11:$AE$11="New")*('Operating Detail (8)'!$B$112:$AE$112='Budget Narrative - Expansion'!$G$2),0))</f>
        <v>#N/A</v>
      </c>
      <c r="D102" s="15"/>
      <c r="E102" s="480"/>
    </row>
    <row r="103" spans="1:5">
      <c r="A103" s="1272">
        <f>'Operating Detail (8)'!A65</f>
        <v>0</v>
      </c>
      <c r="B103" s="1273"/>
      <c r="C103" s="518" t="e">
        <f t="array" ref="C103">INDEX('Operating Detail (8)'!$B65:$AE65,0,MATCH(1,('Operating Detail (8)'!$B$11:$AE$11="New")*('Operating Detail (8)'!$B$112:$AE$112='Budget Narrative - Expansion'!$G$2),0))</f>
        <v>#N/A</v>
      </c>
      <c r="D103" s="15"/>
      <c r="E103" s="480"/>
    </row>
    <row r="104" spans="1:5">
      <c r="A104" s="1272">
        <f>'Operating Detail (8)'!A66</f>
        <v>0</v>
      </c>
      <c r="B104" s="1273"/>
      <c r="C104" s="518" t="e">
        <f t="array" ref="C104">INDEX('Operating Detail (8)'!$B66:$AE66,0,MATCH(1,('Operating Detail (8)'!$B$11:$AE$11="New")*('Operating Detail (8)'!$B$112:$AE$112='Budget Narrative - Expansion'!$G$2),0))</f>
        <v>#N/A</v>
      </c>
      <c r="D104" s="15"/>
      <c r="E104" s="480"/>
    </row>
    <row r="105" spans="1:5">
      <c r="A105" s="1288">
        <f>'Operating Detail (8)'!A67</f>
        <v>0</v>
      </c>
      <c r="B105" s="1289"/>
      <c r="C105" s="738"/>
      <c r="D105" s="414"/>
      <c r="E105" s="483"/>
    </row>
    <row r="106" spans="1:5">
      <c r="A106" s="1290" t="str">
        <f>'Operating Detail (8)'!A68</f>
        <v>TOTAL OPERATING EXPENSES</v>
      </c>
      <c r="B106" s="1291"/>
      <c r="C106" s="417" t="e">
        <f>SUM(C51:C105)</f>
        <v>#N/A</v>
      </c>
      <c r="D106" s="15"/>
      <c r="E106" s="480"/>
    </row>
    <row r="107" spans="1:5" ht="13.5" thickBot="1">
      <c r="A107" s="484" t="s">
        <v>241</v>
      </c>
      <c r="B107" s="485" t="e">
        <f t="array" ref="B107">INDEX('Summary (8)'!E25:AH25,0,MATCH(1,('Summary (8)'!$E$20:$AH$20="New")*('Summary (8)'!$E$74:$AH$74='Budget Narrative - Expansion'!$G$2),0))</f>
        <v>#N/A</v>
      </c>
      <c r="C107" s="486" t="e">
        <f t="array" ref="C107">INDEX('Summary (8)'!E26:AH26,0,MATCH(1,('Summary (8)'!$E$20:$AH$20="New")*('Summary (8)'!$E$74:$AH$74='Budget Narrative - Expansion'!$G$2),0))</f>
        <v>#N/A</v>
      </c>
      <c r="D107" s="487"/>
      <c r="E107" s="488"/>
    </row>
    <row r="108" spans="1:5">
      <c r="A108" s="5"/>
      <c r="B108" s="7"/>
      <c r="C108" s="416"/>
      <c r="E108" s="5"/>
    </row>
    <row r="109" spans="1:5" ht="12.95" thickBot="1">
      <c r="A109" s="5"/>
      <c r="B109" s="7"/>
      <c r="C109" s="416"/>
      <c r="E109" s="5"/>
    </row>
    <row r="110" spans="1:5" s="6" customFormat="1" ht="25.5" customHeight="1">
      <c r="A110" s="1285" t="s">
        <v>223</v>
      </c>
      <c r="B110" s="1286"/>
      <c r="C110" s="466" t="s">
        <v>242</v>
      </c>
      <c r="D110" s="465" t="s">
        <v>234</v>
      </c>
      <c r="E110" s="467" t="s">
        <v>235</v>
      </c>
    </row>
    <row r="111" spans="1:5">
      <c r="A111" s="1272">
        <f>'Operating Detail (8)'!A71</f>
        <v>0</v>
      </c>
      <c r="B111" s="1273"/>
      <c r="C111" s="518" t="e">
        <f t="array" ref="C111">INDEX('Operating Detail (8)'!$B71:$AE71,0,MATCH(1,('Operating Detail (8)'!$B$11:$AE$11="New")*('Operating Detail (8)'!$B$112:$AE$112='Budget Narrative - Expansion'!$G$2),0))</f>
        <v>#N/A</v>
      </c>
      <c r="D111" s="24"/>
      <c r="E111" s="476"/>
    </row>
    <row r="112" spans="1:5">
      <c r="A112" s="1272">
        <f>'Operating Detail (8)'!A72</f>
        <v>0</v>
      </c>
      <c r="B112" s="1273"/>
      <c r="C112" s="518" t="e">
        <f t="array" ref="C112">INDEX('Operating Detail (8)'!$B72:$AE72,0,MATCH(1,('Operating Detail (8)'!$B$11:$AE$11="New")*('Operating Detail (8)'!$B$112:$AE$112='Budget Narrative - Expansion'!$G$2),0))</f>
        <v>#N/A</v>
      </c>
      <c r="D112" s="24"/>
      <c r="E112" s="477"/>
    </row>
    <row r="113" spans="1:5">
      <c r="A113" s="1272">
        <f>'Operating Detail (8)'!A73</f>
        <v>0</v>
      </c>
      <c r="B113" s="1273"/>
      <c r="C113" s="518" t="e">
        <f t="array" ref="C113">INDEX('Operating Detail (8)'!$B73:$AE73,0,MATCH(1,('Operating Detail (8)'!$B$11:$AE$11="New")*('Operating Detail (8)'!$B$112:$AE$112='Budget Narrative - Expansion'!$G$2),0))</f>
        <v>#N/A</v>
      </c>
      <c r="D113" s="24"/>
      <c r="E113" s="478"/>
    </row>
    <row r="114" spans="1:5">
      <c r="A114" s="1272">
        <f>'Operating Detail (8)'!A74</f>
        <v>0</v>
      </c>
      <c r="B114" s="1273"/>
      <c r="C114" s="518" t="e">
        <f t="array" ref="C114">INDEX('Operating Detail (8)'!$B74:$AE74,0,MATCH(1,('Operating Detail (8)'!$B$11:$AE$11="New")*('Operating Detail (8)'!$B$112:$AE$112='Budget Narrative - Expansion'!$G$2),0))</f>
        <v>#N/A</v>
      </c>
      <c r="D114" s="24"/>
      <c r="E114" s="478"/>
    </row>
    <row r="115" spans="1:5">
      <c r="A115" s="1272">
        <f>'Operating Detail (8)'!A75</f>
        <v>0</v>
      </c>
      <c r="B115" s="1273"/>
      <c r="C115" s="518" t="e">
        <f t="array" ref="C115">INDEX('Operating Detail (8)'!$B75:$AE75,0,MATCH(1,('Operating Detail (8)'!$B$11:$AE$11="New")*('Operating Detail (8)'!$B$112:$AE$112='Budget Narrative - Expansion'!$G$2),0))</f>
        <v>#N/A</v>
      </c>
      <c r="D115" s="24"/>
      <c r="E115" s="477"/>
    </row>
    <row r="116" spans="1:5">
      <c r="A116" s="1272">
        <f>'Operating Detail (8)'!A76</f>
        <v>0</v>
      </c>
      <c r="B116" s="1273"/>
      <c r="C116" s="518" t="e">
        <f t="array" ref="C116">INDEX('Operating Detail (8)'!$B76:$AE76,0,MATCH(1,('Operating Detail (8)'!$B$11:$AE$11="New")*('Operating Detail (8)'!$B$112:$AE$112='Budget Narrative - Expansion'!$G$2),0))</f>
        <v>#N/A</v>
      </c>
      <c r="D116" s="24"/>
      <c r="E116" s="477"/>
    </row>
    <row r="117" spans="1:5">
      <c r="A117" s="1272">
        <f>'Operating Detail (8)'!A77</f>
        <v>0</v>
      </c>
      <c r="B117" s="1273"/>
      <c r="C117" s="518" t="e">
        <f t="array" ref="C117">INDEX('Operating Detail (8)'!$B77:$AE77,0,MATCH(1,('Operating Detail (8)'!$B$11:$AE$11="New")*('Operating Detail (8)'!$B$112:$AE$112='Budget Narrative - Expansion'!$G$2),0))</f>
        <v>#N/A</v>
      </c>
      <c r="D117" s="24"/>
      <c r="E117" s="477"/>
    </row>
    <row r="118" spans="1:5">
      <c r="A118" s="1272">
        <f>'Operating Detail (8)'!A78</f>
        <v>0</v>
      </c>
      <c r="B118" s="1273"/>
      <c r="C118" s="518" t="e">
        <f t="array" ref="C118">INDEX('Operating Detail (8)'!$B78:$AE78,0,MATCH(1,('Operating Detail (8)'!$B$11:$AE$11="New")*('Operating Detail (8)'!$B$112:$AE$112='Budget Narrative - Expansion'!$G$2),0))</f>
        <v>#N/A</v>
      </c>
      <c r="D118" s="24"/>
      <c r="E118" s="477"/>
    </row>
    <row r="119" spans="1:5">
      <c r="A119" s="1272">
        <f>'Operating Detail (8)'!A79</f>
        <v>0</v>
      </c>
      <c r="B119" s="1273"/>
      <c r="C119" s="518" t="e">
        <f t="array" ref="C119">INDEX('Operating Detail (8)'!$B79:$AE79,0,MATCH(1,('Operating Detail (8)'!$B$11:$AE$11="New")*('Operating Detail (8)'!$B$112:$AE$112='Budget Narrative - Expansion'!$G$2),0))</f>
        <v>#N/A</v>
      </c>
      <c r="E119" s="479"/>
    </row>
    <row r="120" spans="1:5">
      <c r="A120" s="1272">
        <f>'Operating Detail (8)'!A80</f>
        <v>0</v>
      </c>
      <c r="B120" s="1273"/>
      <c r="C120" s="518" t="e">
        <f t="array" ref="C120">INDEX('Operating Detail (8)'!$B80:$AE80,0,MATCH(1,('Operating Detail (8)'!$B$11:$AE$11="New")*('Operating Detail (8)'!$B$112:$AE$112='Budget Narrative - Expansion'!$G$2),0))</f>
        <v>#N/A</v>
      </c>
      <c r="E120" s="479"/>
    </row>
    <row r="121" spans="1:5">
      <c r="A121" s="1272">
        <f>'Operating Detail (8)'!A81</f>
        <v>0</v>
      </c>
      <c r="B121" s="1273"/>
      <c r="C121" s="518" t="e">
        <f t="array" ref="C121">INDEX('Operating Detail (8)'!$B81:$AE81,0,MATCH(1,('Operating Detail (8)'!$B$11:$AE$11="New")*('Operating Detail (8)'!$B$112:$AE$112='Budget Narrative - Expansion'!$G$2),0))</f>
        <v>#N/A</v>
      </c>
      <c r="E121" s="479"/>
    </row>
    <row r="122" spans="1:5">
      <c r="A122" s="1272">
        <f>'Operating Detail (8)'!A82</f>
        <v>0</v>
      </c>
      <c r="B122" s="1273"/>
      <c r="C122" s="518" t="e">
        <f t="array" ref="C122">INDEX('Operating Detail (8)'!$B82:$AE82,0,MATCH(1,('Operating Detail (8)'!$B$11:$AE$11="New")*('Operating Detail (8)'!$B$112:$AE$112='Budget Narrative - Expansion'!$G$2),0))</f>
        <v>#N/A</v>
      </c>
      <c r="E122" s="479"/>
    </row>
    <row r="123" spans="1:5">
      <c r="A123" s="1272"/>
      <c r="B123" s="1273"/>
      <c r="C123" s="518"/>
      <c r="E123" s="479"/>
    </row>
    <row r="124" spans="1:5" ht="12.95" thickBot="1">
      <c r="A124" s="1278" t="str">
        <f>'Operating Detail (8)'!A84</f>
        <v>TOTAL OTHER EXPENSES</v>
      </c>
      <c r="B124" s="1279"/>
      <c r="C124" s="486" t="e">
        <f>SUM(C111:C122)</f>
        <v>#N/A</v>
      </c>
      <c r="D124" s="487"/>
      <c r="E124" s="489"/>
    </row>
    <row r="125" spans="1:5">
      <c r="A125" s="1273">
        <f>'Operating Detail (8)'!A85</f>
        <v>0</v>
      </c>
      <c r="B125" s="1273"/>
      <c r="C125" s="518"/>
      <c r="E125" s="906"/>
    </row>
    <row r="126" spans="1:5" ht="12.95" thickBot="1">
      <c r="A126" s="903"/>
      <c r="B126" s="903"/>
      <c r="C126" s="518"/>
      <c r="E126" s="906"/>
    </row>
    <row r="127" spans="1:5" ht="12.75" customHeight="1">
      <c r="A127" s="1285" t="str">
        <f>'Operating Detail (8)'!A86</f>
        <v>Capital Expenses</v>
      </c>
      <c r="B127" s="1286"/>
      <c r="C127" s="466" t="s">
        <v>242</v>
      </c>
      <c r="D127" s="465" t="s">
        <v>234</v>
      </c>
      <c r="E127" s="467" t="s">
        <v>235</v>
      </c>
    </row>
    <row r="128" spans="1:5">
      <c r="A128" s="1272">
        <f>'Operating Detail (8)'!A87</f>
        <v>0</v>
      </c>
      <c r="B128" s="1273"/>
      <c r="C128" s="518" t="e">
        <f t="array" ref="C128">INDEX('Operating Detail (8)'!$B87:$AE87,0,MATCH(1,('Operating Detail (8)'!$B$11:$AE$11="New")*('Operating Detail (8)'!$B$112:$AE$112='Budget Narrative - Expansion'!$G$2),0))</f>
        <v>#N/A</v>
      </c>
      <c r="E128" s="479"/>
    </row>
    <row r="129" spans="1:5">
      <c r="A129" s="1272">
        <f>'Operating Detail (8)'!A88</f>
        <v>0</v>
      </c>
      <c r="B129" s="1273"/>
      <c r="C129" s="518" t="e">
        <f t="array" ref="C129">INDEX('Operating Detail (8)'!$B88:$AE88,0,MATCH(1,('Operating Detail (8)'!$B$11:$AE$11="New")*('Operating Detail (8)'!$B$112:$AE$112='Budget Narrative - Expansion'!$G$2),0))</f>
        <v>#N/A</v>
      </c>
      <c r="E129" s="479"/>
    </row>
    <row r="130" spans="1:5">
      <c r="A130" s="1272">
        <f>'Operating Detail (8)'!A89</f>
        <v>0</v>
      </c>
      <c r="B130" s="1273"/>
      <c r="C130" s="518" t="e">
        <f t="array" ref="C130">INDEX('Operating Detail (8)'!$B89:$AE89,0,MATCH(1,('Operating Detail (8)'!$B$11:$AE$11="New")*('Operating Detail (8)'!$B$112:$AE$112='Budget Narrative - Expansion'!$G$2),0))</f>
        <v>#N/A</v>
      </c>
      <c r="E130" s="479"/>
    </row>
    <row r="131" spans="1:5">
      <c r="A131" s="1272">
        <f>'Operating Detail (8)'!A90</f>
        <v>0</v>
      </c>
      <c r="B131" s="1273"/>
      <c r="C131" s="518" t="e">
        <f t="array" ref="C131">INDEX('Operating Detail (8)'!$B90:$AE90,0,MATCH(1,('Operating Detail (8)'!$B$11:$AE$11="New")*('Operating Detail (8)'!$B$112:$AE$112='Budget Narrative - Expansion'!$G$2),0))</f>
        <v>#N/A</v>
      </c>
      <c r="E131" s="479"/>
    </row>
    <row r="132" spans="1:5">
      <c r="A132" s="1272">
        <f>'Operating Detail (8)'!A91</f>
        <v>0</v>
      </c>
      <c r="B132" s="1273"/>
      <c r="C132" s="518" t="e">
        <f t="array" ref="C132">INDEX('Operating Detail (8)'!$B91:$AE91,0,MATCH(1,('Operating Detail (8)'!$B$11:$AE$11="New")*('Operating Detail (8)'!$B$112:$AE$112='Budget Narrative - Expansion'!$G$2),0))</f>
        <v>#N/A</v>
      </c>
      <c r="E132" s="479"/>
    </row>
    <row r="133" spans="1:5">
      <c r="A133" s="1272">
        <f>'Operating Detail (8)'!A92</f>
        <v>0</v>
      </c>
      <c r="B133" s="1273"/>
      <c r="C133" s="518" t="e">
        <f t="array" ref="C133">INDEX('Operating Detail (8)'!$B92:$AE92,0,MATCH(1,('Operating Detail (8)'!$B$11:$AE$11="New")*('Operating Detail (8)'!$B$112:$AE$112='Budget Narrative - Expansion'!$G$2),0))</f>
        <v>#N/A</v>
      </c>
      <c r="E133" s="479"/>
    </row>
    <row r="134" spans="1:5">
      <c r="A134" s="1272">
        <f>'Operating Detail (8)'!A93</f>
        <v>0</v>
      </c>
      <c r="B134" s="1273"/>
      <c r="C134" s="518" t="e">
        <f t="array" ref="C134">INDEX('Operating Detail (8)'!$B93:$AE93,0,MATCH(1,('Operating Detail (8)'!$B$11:$AE$11="New")*('Operating Detail (8)'!$B$112:$AE$112='Budget Narrative - Expansion'!$G$2),0))</f>
        <v>#N/A</v>
      </c>
      <c r="E134" s="479"/>
    </row>
    <row r="135" spans="1:5">
      <c r="A135" s="1272">
        <f>'Operating Detail (8)'!A94</f>
        <v>0</v>
      </c>
      <c r="B135" s="1273"/>
      <c r="C135" s="518"/>
      <c r="E135" s="479"/>
    </row>
    <row r="136" spans="1:5" ht="12.95" thickBot="1">
      <c r="A136" s="1278" t="str">
        <f>'Operating Detail (8)'!A95</f>
        <v>TOTAL CAPITAL EXPENSES</v>
      </c>
      <c r="B136" s="1279"/>
      <c r="C136" s="486" t="e">
        <f>SUM(C128:C134)</f>
        <v>#N/A</v>
      </c>
      <c r="D136" s="487"/>
      <c r="E136" s="489"/>
    </row>
    <row r="137" spans="1:5">
      <c r="A137" s="1273"/>
      <c r="B137" s="1273"/>
      <c r="C137" s="518"/>
      <c r="E137" s="906"/>
    </row>
    <row r="138" spans="1:5" ht="12.95" thickBot="1">
      <c r="A138" s="1273"/>
      <c r="B138" s="1273"/>
      <c r="C138" s="518"/>
      <c r="E138" s="906"/>
    </row>
    <row r="139" spans="1:5" ht="12.95">
      <c r="A139" s="1285" t="s">
        <v>190</v>
      </c>
      <c r="B139" s="1286"/>
      <c r="C139" s="466" t="s">
        <v>242</v>
      </c>
      <c r="D139" s="465" t="s">
        <v>234</v>
      </c>
      <c r="E139" s="467" t="s">
        <v>235</v>
      </c>
    </row>
    <row r="140" spans="1:5">
      <c r="A140" s="1272"/>
      <c r="B140" s="1273"/>
      <c r="C140" s="518"/>
      <c r="E140" s="479"/>
    </row>
    <row r="141" spans="1:5">
      <c r="A141" s="1272"/>
      <c r="B141" s="1273"/>
      <c r="C141" s="518"/>
      <c r="E141" s="479"/>
    </row>
    <row r="142" spans="1:5">
      <c r="A142" s="1272"/>
      <c r="B142" s="1273"/>
      <c r="C142" s="518"/>
      <c r="E142" s="479"/>
    </row>
    <row r="143" spans="1:5">
      <c r="A143" s="1272"/>
      <c r="B143" s="1273"/>
      <c r="C143" s="518"/>
      <c r="E143" s="479"/>
    </row>
    <row r="144" spans="1:5">
      <c r="A144" s="1272"/>
      <c r="B144" s="1273"/>
      <c r="C144" s="518"/>
      <c r="E144" s="479"/>
    </row>
    <row r="145" spans="1:2">
      <c r="A145" s="1272"/>
      <c r="B145" s="1273"/>
    </row>
    <row r="146" spans="1:2">
      <c r="A146" s="1272"/>
      <c r="B146" s="1273"/>
    </row>
    <row r="147" spans="1:2">
      <c r="A147" s="1272"/>
      <c r="B147" s="1273"/>
    </row>
    <row r="148" spans="1:2">
      <c r="A148" s="1272"/>
      <c r="B148" s="1273"/>
    </row>
    <row r="149" spans="1:2">
      <c r="A149" s="1272"/>
      <c r="B149" s="1273"/>
    </row>
    <row r="150" spans="1:2">
      <c r="A150" s="1272"/>
      <c r="B150" s="1273"/>
    </row>
    <row r="151" spans="1:2">
      <c r="A151" s="1272"/>
      <c r="B151" s="1273"/>
    </row>
    <row r="152" spans="1:2">
      <c r="A152" s="1272"/>
      <c r="B152" s="1273"/>
    </row>
    <row r="153" spans="1:2">
      <c r="A153" s="1272"/>
      <c r="B153" s="1273"/>
    </row>
    <row r="154" spans="1:2">
      <c r="A154" s="1272"/>
      <c r="B154" s="1273"/>
    </row>
    <row r="155" spans="1:2">
      <c r="A155" s="1272"/>
      <c r="B155" s="1273"/>
    </row>
    <row r="156" spans="1:2">
      <c r="A156" s="1272"/>
      <c r="B156" s="1273"/>
    </row>
    <row r="157" spans="1:2">
      <c r="A157" s="1272"/>
      <c r="B157" s="1273"/>
    </row>
    <row r="158" spans="1:2">
      <c r="A158" s="1272"/>
      <c r="B158" s="1273"/>
    </row>
    <row r="159" spans="1:2">
      <c r="A159" s="1272"/>
      <c r="B159" s="1273"/>
    </row>
    <row r="160" spans="1:2">
      <c r="A160" s="1272"/>
      <c r="B160" s="1273"/>
    </row>
    <row r="161" spans="1:9">
      <c r="A161" s="1272"/>
      <c r="B161" s="1273"/>
      <c r="C161" s="518"/>
      <c r="E161" s="479"/>
      <c r="F161" s="906"/>
      <c r="G161" s="906"/>
      <c r="H161" s="906"/>
      <c r="I161" s="906"/>
    </row>
    <row r="162" spans="1:9">
      <c r="A162" s="1272"/>
      <c r="B162" s="1273"/>
      <c r="C162" s="518"/>
      <c r="E162" s="479"/>
      <c r="F162" s="906"/>
      <c r="G162" s="906"/>
      <c r="H162" s="906"/>
      <c r="I162" s="906"/>
    </row>
    <row r="163" spans="1:9">
      <c r="A163" s="1272"/>
      <c r="B163" s="1273"/>
      <c r="C163" s="518"/>
      <c r="E163" s="479"/>
      <c r="F163" s="906"/>
      <c r="G163" s="906"/>
      <c r="H163" s="906"/>
      <c r="I163" s="906"/>
    </row>
    <row r="164" spans="1:9">
      <c r="A164" s="1272"/>
      <c r="B164" s="1273"/>
      <c r="C164" s="518"/>
      <c r="E164" s="479"/>
      <c r="F164" s="906"/>
      <c r="G164" s="906"/>
      <c r="H164" s="906"/>
      <c r="I164" s="906"/>
    </row>
    <row r="165" spans="1:9">
      <c r="A165" s="1272"/>
      <c r="B165" s="1273"/>
      <c r="C165" s="518"/>
      <c r="E165" s="479"/>
      <c r="F165" s="906"/>
      <c r="G165" s="906"/>
      <c r="H165" s="906"/>
      <c r="I165" s="906"/>
    </row>
    <row r="166" spans="1:9">
      <c r="A166" s="1272"/>
      <c r="B166" s="1273"/>
      <c r="C166" s="518"/>
      <c r="E166" s="479"/>
      <c r="F166" s="906"/>
      <c r="G166" s="906"/>
      <c r="H166" s="906"/>
      <c r="I166" s="906"/>
    </row>
    <row r="167" spans="1:9">
      <c r="A167" s="1272"/>
      <c r="B167" s="1273"/>
      <c r="C167" s="518"/>
      <c r="E167" s="479"/>
      <c r="F167" s="906"/>
      <c r="G167" s="906"/>
      <c r="H167" s="906"/>
      <c r="I167" s="906"/>
    </row>
    <row r="168" spans="1:9">
      <c r="A168" s="1272"/>
      <c r="B168" s="1273"/>
      <c r="C168" s="518"/>
      <c r="E168" s="479"/>
      <c r="F168" s="906"/>
      <c r="G168" s="906"/>
      <c r="H168" s="906"/>
      <c r="I168" s="906"/>
    </row>
    <row r="169" spans="1:9">
      <c r="A169" s="1276" t="s">
        <v>244</v>
      </c>
      <c r="B169" s="1277"/>
      <c r="C169" s="739">
        <f>SUM(C140:C168)</f>
        <v>0</v>
      </c>
      <c r="D169" s="519"/>
      <c r="E169" s="520"/>
      <c r="F169" s="906"/>
      <c r="G169" s="906"/>
      <c r="H169" s="906"/>
      <c r="I169" s="906"/>
    </row>
    <row r="170" spans="1:9" ht="12.95" thickBot="1">
      <c r="A170" s="1278" t="s">
        <v>245</v>
      </c>
      <c r="B170" s="1279"/>
      <c r="C170" s="740" t="e">
        <f t="array" ref="C170">INDEX('Summary (8)'!$E29:$AH29,0,MATCH(1,('Summary (8)'!$E20:$AH20="New")*('Summary (8)'!$E74:$AH74='Budget Narrative - Expansion'!$G$2),0))</f>
        <v>#N/A</v>
      </c>
      <c r="D170" s="487"/>
      <c r="E170" s="489"/>
      <c r="F170" s="906"/>
      <c r="G170" s="906"/>
      <c r="H170" s="906"/>
      <c r="I170" s="906"/>
    </row>
    <row r="171" spans="1:9">
      <c r="A171" s="1273" t="s">
        <v>246</v>
      </c>
      <c r="B171" s="1273"/>
      <c r="C171" s="518" t="e">
        <f>C170-C169</f>
        <v>#N/A</v>
      </c>
      <c r="E171" s="906"/>
      <c r="F171" s="906"/>
      <c r="G171" s="906"/>
      <c r="H171" s="906"/>
      <c r="I171" s="906"/>
    </row>
    <row r="172" spans="1:9" ht="12.95" thickBot="1">
      <c r="A172" s="1273"/>
      <c r="B172" s="1273"/>
      <c r="C172" s="518"/>
      <c r="E172" s="906"/>
      <c r="F172" s="906"/>
      <c r="G172" s="906"/>
      <c r="H172" s="906"/>
      <c r="I172" s="906"/>
    </row>
    <row r="173" spans="1:9" ht="14.1">
      <c r="A173" s="1281" t="s">
        <v>247</v>
      </c>
      <c r="B173" s="1282"/>
      <c r="C173" s="1282"/>
      <c r="D173" s="1282"/>
      <c r="E173" s="1282"/>
      <c r="F173" s="1282"/>
      <c r="G173" s="1282"/>
      <c r="H173" s="1282"/>
      <c r="I173" s="1283"/>
    </row>
    <row r="174" spans="1:9" ht="12.95">
      <c r="A174" s="1275" t="s">
        <v>248</v>
      </c>
      <c r="B174" s="1275"/>
      <c r="C174" s="1275"/>
      <c r="D174" s="735" t="s">
        <v>243</v>
      </c>
      <c r="E174" s="1259" t="s">
        <v>249</v>
      </c>
      <c r="F174" s="1259"/>
      <c r="G174" s="1259" t="s">
        <v>250</v>
      </c>
      <c r="H174" s="1259"/>
      <c r="I174" s="1259"/>
    </row>
    <row r="175" spans="1:9" ht="96.75" customHeight="1">
      <c r="A175" s="1280" t="s">
        <v>251</v>
      </c>
      <c r="B175" s="1280"/>
      <c r="C175" s="1280"/>
      <c r="D175" s="736" t="s">
        <v>252</v>
      </c>
      <c r="E175" s="1260"/>
      <c r="F175" s="1260"/>
      <c r="G175" s="1263" t="s">
        <v>253</v>
      </c>
      <c r="H175" s="1264"/>
      <c r="I175" s="1265"/>
    </row>
    <row r="176" spans="1:9">
      <c r="A176" s="1280"/>
      <c r="B176" s="1280"/>
      <c r="C176" s="1280"/>
      <c r="D176" s="736" t="s">
        <v>254</v>
      </c>
      <c r="E176" s="1261" t="s">
        <v>271</v>
      </c>
      <c r="F176" s="1262"/>
      <c r="G176" s="1266"/>
      <c r="H176" s="1267"/>
      <c r="I176" s="1268"/>
    </row>
    <row r="177" spans="1:9">
      <c r="A177" s="1280"/>
      <c r="B177" s="1280"/>
      <c r="C177" s="1280"/>
      <c r="D177" s="736" t="s">
        <v>255</v>
      </c>
      <c r="E177" s="1261" t="s">
        <v>272</v>
      </c>
      <c r="F177" s="1262"/>
      <c r="G177" s="1266"/>
      <c r="H177" s="1267"/>
      <c r="I177" s="1268"/>
    </row>
    <row r="178" spans="1:9" ht="24.95">
      <c r="A178" s="1280"/>
      <c r="B178" s="1280"/>
      <c r="C178" s="1280"/>
      <c r="D178" s="736" t="s">
        <v>256</v>
      </c>
      <c r="E178" s="1261" t="s">
        <v>273</v>
      </c>
      <c r="F178" s="1262"/>
      <c r="G178" s="1266"/>
      <c r="H178" s="1267"/>
      <c r="I178" s="1268"/>
    </row>
    <row r="179" spans="1:9" ht="24.95">
      <c r="A179" s="1280"/>
      <c r="B179" s="1280"/>
      <c r="C179" s="1280"/>
      <c r="D179" s="736" t="s">
        <v>257</v>
      </c>
      <c r="E179" s="1261" t="s">
        <v>274</v>
      </c>
      <c r="F179" s="1262"/>
      <c r="G179" s="1266"/>
      <c r="H179" s="1267"/>
      <c r="I179" s="1268"/>
    </row>
    <row r="180" spans="1:9" ht="24.95">
      <c r="A180" s="1280"/>
      <c r="B180" s="1280"/>
      <c r="C180" s="1280"/>
      <c r="D180" s="736" t="s">
        <v>258</v>
      </c>
      <c r="E180" s="1261" t="s">
        <v>274</v>
      </c>
      <c r="F180" s="1262"/>
      <c r="G180" s="1266"/>
      <c r="H180" s="1267"/>
      <c r="I180" s="1268"/>
    </row>
    <row r="181" spans="1:9">
      <c r="A181" s="1280"/>
      <c r="B181" s="1280"/>
      <c r="C181" s="1280"/>
      <c r="D181" s="736" t="s">
        <v>259</v>
      </c>
      <c r="E181" s="1261" t="s">
        <v>275</v>
      </c>
      <c r="F181" s="1262"/>
      <c r="G181" s="1266"/>
      <c r="H181" s="1267"/>
      <c r="I181" s="1268"/>
    </row>
    <row r="182" spans="1:9">
      <c r="A182" s="1280"/>
      <c r="B182" s="1280"/>
      <c r="C182" s="1280"/>
      <c r="D182" s="736" t="s">
        <v>260</v>
      </c>
      <c r="E182" s="1261" t="s">
        <v>276</v>
      </c>
      <c r="F182" s="1262"/>
      <c r="G182" s="1266"/>
      <c r="H182" s="1267"/>
      <c r="I182" s="1268"/>
    </row>
    <row r="183" spans="1:9" ht="24.95">
      <c r="A183" s="1280"/>
      <c r="B183" s="1280"/>
      <c r="C183" s="1280"/>
      <c r="D183" s="736" t="s">
        <v>261</v>
      </c>
      <c r="E183" s="1261" t="s">
        <v>277</v>
      </c>
      <c r="F183" s="1262"/>
      <c r="G183" s="1269"/>
      <c r="H183" s="1270"/>
      <c r="I183" s="1271"/>
    </row>
    <row r="184" spans="1:9">
      <c r="A184" s="1280"/>
      <c r="B184" s="1280"/>
      <c r="C184" s="1280"/>
      <c r="D184" s="737"/>
      <c r="E184" s="1252"/>
      <c r="F184" s="1253"/>
      <c r="G184" s="1254"/>
      <c r="H184" s="1255"/>
      <c r="I184" s="1256"/>
    </row>
    <row r="185" spans="1:9" ht="15.6">
      <c r="A185" s="1280"/>
      <c r="B185" s="1280"/>
      <c r="C185" s="1280"/>
      <c r="D185" s="736" t="s">
        <v>262</v>
      </c>
      <c r="E185" s="1261" t="s">
        <v>278</v>
      </c>
      <c r="F185" s="1262"/>
      <c r="G185" s="1257"/>
      <c r="H185" s="1257"/>
      <c r="I185" s="1257"/>
    </row>
    <row r="186" spans="1:9" ht="15.6">
      <c r="A186" s="1280"/>
      <c r="B186" s="1280"/>
      <c r="C186" s="1280"/>
      <c r="D186" s="736" t="s">
        <v>263</v>
      </c>
      <c r="E186" s="1261" t="s">
        <v>279</v>
      </c>
      <c r="F186" s="1262"/>
      <c r="G186" s="1257"/>
      <c r="H186" s="1257"/>
      <c r="I186" s="1257"/>
    </row>
    <row r="187" spans="1:9" ht="15.6">
      <c r="A187" s="1280"/>
      <c r="B187" s="1280"/>
      <c r="C187" s="1280"/>
      <c r="D187" s="736" t="s">
        <v>264</v>
      </c>
      <c r="E187" s="1261" t="s">
        <v>280</v>
      </c>
      <c r="F187" s="1262"/>
      <c r="G187" s="1257"/>
      <c r="H187" s="1257"/>
      <c r="I187" s="1257"/>
    </row>
    <row r="188" spans="1:9" ht="24.95">
      <c r="A188" s="1280" t="s">
        <v>265</v>
      </c>
      <c r="B188" s="1280"/>
      <c r="C188" s="1280"/>
      <c r="D188" s="905" t="s">
        <v>266</v>
      </c>
      <c r="E188" s="1261" t="s">
        <v>281</v>
      </c>
      <c r="F188" s="1262"/>
      <c r="G188" s="1257"/>
      <c r="H188" s="1257"/>
      <c r="I188" s="1257"/>
    </row>
    <row r="189" spans="1:9" ht="15.6">
      <c r="A189" s="1258" t="s">
        <v>267</v>
      </c>
      <c r="B189" s="1258"/>
      <c r="C189" s="1258"/>
      <c r="D189" s="905" t="s">
        <v>268</v>
      </c>
      <c r="E189" s="1262"/>
      <c r="F189" s="1262"/>
      <c r="G189" s="1257"/>
      <c r="H189" s="1257"/>
      <c r="I189" s="1257"/>
    </row>
    <row r="190" spans="1:9">
      <c r="A190" s="1284" t="s">
        <v>269</v>
      </c>
      <c r="B190" s="1284"/>
      <c r="C190" s="1284"/>
      <c r="D190" s="1284"/>
      <c r="E190" s="1284"/>
      <c r="F190" s="1284"/>
      <c r="G190" s="1284"/>
      <c r="H190" s="1284"/>
      <c r="I190" s="1284"/>
    </row>
    <row r="191" spans="1:9" ht="12.95">
      <c r="A191" s="1250" t="s">
        <v>270</v>
      </c>
      <c r="B191" s="1251"/>
      <c r="C191" s="1251"/>
      <c r="D191" s="1251"/>
      <c r="E191" s="1251"/>
      <c r="F191" s="1251"/>
      <c r="G191" s="1251"/>
      <c r="H191" s="1251"/>
      <c r="I191" s="1251"/>
    </row>
    <row r="192" spans="1:9">
      <c r="A192" s="1273">
        <f>'Operating Detail (8)'!A151</f>
        <v>0</v>
      </c>
      <c r="B192" s="1273"/>
      <c r="C192" s="518"/>
      <c r="E192" s="906"/>
      <c r="F192" s="906"/>
      <c r="G192" s="906"/>
      <c r="H192" s="906"/>
      <c r="I192" s="906"/>
    </row>
    <row r="193" spans="1:2">
      <c r="A193" s="1273">
        <f>'Operating Detail (8)'!A152</f>
        <v>0</v>
      </c>
      <c r="B193" s="1273"/>
    </row>
    <row r="194" spans="1:2">
      <c r="A194" s="1274"/>
      <c r="B194" s="1274"/>
    </row>
    <row r="195" spans="1:2">
      <c r="A195" s="1274"/>
      <c r="B195" s="1274"/>
    </row>
    <row r="196" spans="1:2">
      <c r="A196" s="1274"/>
      <c r="B196" s="1274"/>
    </row>
    <row r="197" spans="1:2">
      <c r="A197" s="1274"/>
      <c r="B197" s="1274"/>
    </row>
    <row r="198" spans="1:2">
      <c r="A198" s="1274"/>
      <c r="B198" s="1274"/>
    </row>
    <row r="199" spans="1:2">
      <c r="A199" s="1274"/>
      <c r="B199" s="1274"/>
    </row>
    <row r="200" spans="1:2">
      <c r="A200" s="1274"/>
      <c r="B200" s="1274"/>
    </row>
    <row r="201" spans="1:2">
      <c r="A201" s="1274"/>
      <c r="B201" s="1274"/>
    </row>
    <row r="202" spans="1:2">
      <c r="A202" s="1274"/>
      <c r="B202" s="1274"/>
    </row>
    <row r="203" spans="1:2">
      <c r="A203" s="1274"/>
      <c r="B203" s="1274"/>
    </row>
    <row r="204" spans="1:2">
      <c r="A204" s="1274"/>
      <c r="B204" s="1274"/>
    </row>
  </sheetData>
  <mergeCells count="165">
    <mergeCell ref="A202:B202"/>
    <mergeCell ref="A203:B203"/>
    <mergeCell ref="A204:B204"/>
    <mergeCell ref="A196:B196"/>
    <mergeCell ref="A197:B197"/>
    <mergeCell ref="A198:B198"/>
    <mergeCell ref="A199:B199"/>
    <mergeCell ref="A200:B200"/>
    <mergeCell ref="A201:B201"/>
    <mergeCell ref="A190:I190"/>
    <mergeCell ref="A191:I191"/>
    <mergeCell ref="A192:B192"/>
    <mergeCell ref="A193:B193"/>
    <mergeCell ref="A194:B194"/>
    <mergeCell ref="A195:B195"/>
    <mergeCell ref="E187:F187"/>
    <mergeCell ref="G187:I187"/>
    <mergeCell ref="A188:C188"/>
    <mergeCell ref="E188:F188"/>
    <mergeCell ref="G188:I188"/>
    <mergeCell ref="A189:C189"/>
    <mergeCell ref="E189:F189"/>
    <mergeCell ref="G189:I189"/>
    <mergeCell ref="A172:B172"/>
    <mergeCell ref="A173:I173"/>
    <mergeCell ref="A174:C174"/>
    <mergeCell ref="E174:F174"/>
    <mergeCell ref="G174:I174"/>
    <mergeCell ref="A175:C187"/>
    <mergeCell ref="E175:F175"/>
    <mergeCell ref="G175:I183"/>
    <mergeCell ref="E176:F176"/>
    <mergeCell ref="E177:F177"/>
    <mergeCell ref="E184:F184"/>
    <mergeCell ref="G184:I184"/>
    <mergeCell ref="E185:F185"/>
    <mergeCell ref="G185:I185"/>
    <mergeCell ref="E186:F186"/>
    <mergeCell ref="G186:I186"/>
    <mergeCell ref="E178:F178"/>
    <mergeCell ref="E179:F179"/>
    <mergeCell ref="E180:F180"/>
    <mergeCell ref="E181:F181"/>
    <mergeCell ref="E182:F182"/>
    <mergeCell ref="E183:F183"/>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3:B123"/>
    <mergeCell ref="A124:B124"/>
    <mergeCell ref="A125:B125"/>
    <mergeCell ref="A127:B127"/>
    <mergeCell ref="A128:B128"/>
    <mergeCell ref="A129:B129"/>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2:B102"/>
    <mergeCell ref="A103:B103"/>
    <mergeCell ref="A104:B104"/>
    <mergeCell ref="A105:B105"/>
    <mergeCell ref="A106:B106"/>
    <mergeCell ref="A110:B110"/>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4:B54"/>
    <mergeCell ref="A55:B55"/>
    <mergeCell ref="A56:B56"/>
    <mergeCell ref="A57:B57"/>
    <mergeCell ref="A58:B58"/>
    <mergeCell ref="A59:B59"/>
    <mergeCell ref="B1:C1"/>
    <mergeCell ref="B2:C2"/>
    <mergeCell ref="A50:B50"/>
    <mergeCell ref="A51:B51"/>
    <mergeCell ref="A52:B52"/>
    <mergeCell ref="A53:B53"/>
  </mergeCells>
  <conditionalFormatting sqref="B2">
    <cfRule type="containsBlanks" dxfId="9" priority="8">
      <formula>LEN(TRIM(B2))=0</formula>
    </cfRule>
  </conditionalFormatting>
  <conditionalFormatting sqref="B4:F45 C51:E105 C111:E122 C128:E134">
    <cfRule type="expression" dxfId="8" priority="9">
      <formula>$C4=0</formula>
    </cfRule>
  </conditionalFormatting>
  <conditionalFormatting sqref="C106">
    <cfRule type="expression" dxfId="7" priority="7">
      <formula>$A106=0</formula>
    </cfRule>
  </conditionalFormatting>
  <conditionalFormatting sqref="C124">
    <cfRule type="expression" dxfId="6" priority="6">
      <formula>$A124=0</formula>
    </cfRule>
  </conditionalFormatting>
  <conditionalFormatting sqref="C136">
    <cfRule type="expression" dxfId="5" priority="5">
      <formula>$A136=0</formula>
    </cfRule>
  </conditionalFormatting>
  <conditionalFormatting sqref="C170">
    <cfRule type="expression" dxfId="4" priority="2">
      <formula>$C170=0</formula>
    </cfRule>
  </conditionalFormatting>
  <conditionalFormatting sqref="C171">
    <cfRule type="cellIs" dxfId="3" priority="1" operator="notBetween">
      <formula>-2</formula>
      <formula>2</formula>
    </cfRule>
  </conditionalFormatting>
  <conditionalFormatting sqref="C140:E168">
    <cfRule type="expression" dxfId="2" priority="3">
      <formula>$C140=0</formula>
    </cfRule>
  </conditionalFormatting>
  <conditionalFormatting sqref="D140:E168">
    <cfRule type="containsBlanks" dxfId="1" priority="4">
      <formula>LEN(TRIM(D140))=0</formula>
    </cfRule>
  </conditionalFormatting>
  <conditionalFormatting sqref="D4:F45 D51:E104 D111:E122 D128:E134">
    <cfRule type="containsBlanks" dxfId="0" priority="10">
      <formula>LEN(TRIM(D4))=0</formula>
    </cfRule>
  </conditionalFormatting>
  <hyperlinks>
    <hyperlink ref="A191" r:id="rId1" xr:uid="{A87DF19E-70A3-4A8E-A0BB-A8B01EFF9B66}"/>
  </hyperlinks>
  <pageMargins left="0.75" right="0.75" top="1" bottom="1" header="0.5" footer="0.5"/>
  <pageSetup orientation="portrait" horizontalDpi="4294967292" verticalDpi="4294967292"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9C94242-6EC0-4988-9A5C-13DB3706589D}">
          <x14:formula1>
            <xm:f>'Dropdown Lists'!$E$2:$E$17</xm:f>
          </x14:formula1>
          <xm:sqref>B2:C2</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tint="-0.34998626667073579"/>
  </sheetPr>
  <dimension ref="A1:C64"/>
  <sheetViews>
    <sheetView zoomScaleNormal="100" workbookViewId="0">
      <pane ySplit="1" topLeftCell="A19" activePane="bottomLeft" state="frozen"/>
      <selection pane="bottomLeft" activeCell="C20" sqref="C20"/>
      <selection activeCell="C20" sqref="C20"/>
    </sheetView>
  </sheetViews>
  <sheetFormatPr defaultRowHeight="12.6"/>
  <cols>
    <col min="1" max="1" width="18.28515625" customWidth="1"/>
    <col min="2" max="3" width="80.28515625" style="32" customWidth="1"/>
  </cols>
  <sheetData>
    <row r="1" spans="1:3" s="96" customFormat="1" ht="15.6">
      <c r="A1" s="381" t="s">
        <v>298</v>
      </c>
      <c r="B1" s="382" t="s">
        <v>243</v>
      </c>
      <c r="C1" s="382" t="s">
        <v>250</v>
      </c>
    </row>
    <row r="2" spans="1:3" s="96" customFormat="1" ht="24" customHeight="1">
      <c r="B2" s="378"/>
      <c r="C2" s="378"/>
    </row>
    <row r="3" spans="1:3" s="96" customFormat="1" ht="24" customHeight="1">
      <c r="A3" s="4" t="s">
        <v>299</v>
      </c>
      <c r="B3" s="380"/>
      <c r="C3" s="380"/>
    </row>
    <row r="4" spans="1:3" ht="24.95">
      <c r="A4" s="16" t="s">
        <v>300</v>
      </c>
      <c r="B4" s="379" t="s">
        <v>301</v>
      </c>
    </row>
    <row r="5" spans="1:3" ht="24.95">
      <c r="A5" s="16" t="s">
        <v>302</v>
      </c>
      <c r="B5" s="379" t="s">
        <v>303</v>
      </c>
    </row>
    <row r="6" spans="1:3" ht="24.95">
      <c r="A6" s="16" t="s">
        <v>304</v>
      </c>
      <c r="B6" s="379" t="s">
        <v>305</v>
      </c>
      <c r="C6" s="379" t="s">
        <v>306</v>
      </c>
    </row>
    <row r="7" spans="1:3" ht="24.95">
      <c r="A7" s="16" t="s">
        <v>307</v>
      </c>
      <c r="B7" s="379" t="s">
        <v>308</v>
      </c>
      <c r="C7" s="379" t="s">
        <v>309</v>
      </c>
    </row>
    <row r="8" spans="1:3" ht="62.45">
      <c r="A8" s="16" t="s">
        <v>304</v>
      </c>
      <c r="B8" s="379" t="s">
        <v>310</v>
      </c>
      <c r="C8" s="379" t="s">
        <v>311</v>
      </c>
    </row>
    <row r="9" spans="1:3" ht="24.95">
      <c r="A9" s="16" t="s">
        <v>312</v>
      </c>
      <c r="B9" s="379" t="s">
        <v>313</v>
      </c>
      <c r="C9" s="379" t="s">
        <v>314</v>
      </c>
    </row>
    <row r="10" spans="1:3" ht="24.95">
      <c r="A10" s="16" t="s">
        <v>315</v>
      </c>
      <c r="B10" s="379" t="s">
        <v>316</v>
      </c>
    </row>
    <row r="11" spans="1:3">
      <c r="A11" s="16" t="s">
        <v>317</v>
      </c>
      <c r="B11" s="379" t="s">
        <v>318</v>
      </c>
    </row>
    <row r="12" spans="1:3">
      <c r="A12" s="16" t="s">
        <v>319</v>
      </c>
      <c r="B12" s="32" t="s">
        <v>320</v>
      </c>
    </row>
    <row r="14" spans="1:3" ht="12.95">
      <c r="A14" s="4" t="s">
        <v>321</v>
      </c>
      <c r="B14" s="383"/>
      <c r="C14" s="384"/>
    </row>
    <row r="15" spans="1:3">
      <c r="A15" s="16" t="s">
        <v>322</v>
      </c>
      <c r="B15" s="379" t="s">
        <v>323</v>
      </c>
    </row>
    <row r="16" spans="1:3" ht="24.95">
      <c r="A16" s="16" t="s">
        <v>324</v>
      </c>
      <c r="B16" s="379" t="s">
        <v>325</v>
      </c>
    </row>
    <row r="17" spans="1:3" ht="24.95">
      <c r="A17" s="16" t="s">
        <v>324</v>
      </c>
      <c r="B17" s="379" t="s">
        <v>326</v>
      </c>
      <c r="C17" s="379" t="s">
        <v>327</v>
      </c>
    </row>
    <row r="24" spans="1:3" ht="12.95">
      <c r="A24" s="4" t="s">
        <v>328</v>
      </c>
      <c r="B24" s="383"/>
      <c r="C24" s="384"/>
    </row>
    <row r="25" spans="1:3" ht="24.95">
      <c r="A25" s="16" t="s">
        <v>329</v>
      </c>
      <c r="B25" s="379" t="s">
        <v>330</v>
      </c>
    </row>
    <row r="26" spans="1:3" ht="24.95">
      <c r="A26" s="16" t="s">
        <v>324</v>
      </c>
      <c r="B26" s="379" t="s">
        <v>331</v>
      </c>
    </row>
    <row r="27" spans="1:3" ht="37.5">
      <c r="A27" s="16" t="s">
        <v>324</v>
      </c>
      <c r="B27" s="379" t="s">
        <v>332</v>
      </c>
      <c r="C27" s="379" t="s">
        <v>333</v>
      </c>
    </row>
    <row r="34" spans="1:3" ht="12.95">
      <c r="A34" s="4" t="s">
        <v>334</v>
      </c>
      <c r="B34" s="383"/>
      <c r="C34" s="384"/>
    </row>
    <row r="35" spans="1:3">
      <c r="A35" s="16" t="s">
        <v>324</v>
      </c>
      <c r="B35" s="379" t="s">
        <v>335</v>
      </c>
    </row>
    <row r="36" spans="1:3">
      <c r="A36" s="16" t="s">
        <v>324</v>
      </c>
      <c r="B36" s="379" t="s">
        <v>336</v>
      </c>
    </row>
    <row r="37" spans="1:3" ht="37.5">
      <c r="A37" s="16" t="s">
        <v>324</v>
      </c>
      <c r="B37" s="379" t="s">
        <v>337</v>
      </c>
      <c r="C37" s="379" t="s">
        <v>338</v>
      </c>
    </row>
    <row r="56" spans="1:1">
      <c r="A56" t="s">
        <v>339</v>
      </c>
    </row>
    <row r="57" spans="1:1">
      <c r="A57" t="s">
        <v>340</v>
      </c>
    </row>
    <row r="58" spans="1:1">
      <c r="A58" t="s">
        <v>341</v>
      </c>
    </row>
    <row r="59" spans="1:1">
      <c r="A59" t="s">
        <v>342</v>
      </c>
    </row>
    <row r="60" spans="1:1">
      <c r="A60" t="s">
        <v>343</v>
      </c>
    </row>
    <row r="61" spans="1:1">
      <c r="A61" t="s">
        <v>344</v>
      </c>
    </row>
    <row r="62" spans="1:1">
      <c r="A62" t="s">
        <v>345</v>
      </c>
    </row>
    <row r="63" spans="1:1">
      <c r="A63" t="s">
        <v>346</v>
      </c>
    </row>
    <row r="64" spans="1:1">
      <c r="A64" t="s">
        <v>347</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03DB5-55F4-4336-BF7F-D2ECEA45EF7C}">
  <sheetPr>
    <tabColor theme="0" tint="-4.9989318521683403E-2"/>
    <pageSetUpPr fitToPage="1"/>
  </sheetPr>
  <dimension ref="A1:AH43"/>
  <sheetViews>
    <sheetView showGridLines="0" zoomScaleNormal="100" workbookViewId="0">
      <pane xSplit="4" topLeftCell="E1" activePane="topRight" state="frozen"/>
      <selection pane="topRight" activeCell="H24" sqref="H24"/>
      <selection activeCell="D1" sqref="D1"/>
    </sheetView>
  </sheetViews>
  <sheetFormatPr defaultColWidth="11.42578125" defaultRowHeight="15.6"/>
  <cols>
    <col min="1" max="1" width="18" style="113" customWidth="1"/>
    <col min="2" max="3" width="13.140625" style="113" customWidth="1"/>
    <col min="4" max="4" width="20.42578125" style="113" customWidth="1"/>
    <col min="5" max="10" width="6.42578125" style="113" customWidth="1"/>
    <col min="11" max="34" width="6.42578125" style="113" hidden="1" customWidth="1"/>
    <col min="35" max="35" width="14.28515625" style="113" customWidth="1"/>
    <col min="36" max="36" width="14" style="113" bestFit="1" customWidth="1"/>
    <col min="37" max="38" width="21.140625" style="113" customWidth="1"/>
    <col min="39" max="39" width="14" style="113" bestFit="1" customWidth="1"/>
    <col min="40" max="16384" width="11.42578125" style="113"/>
  </cols>
  <sheetData>
    <row r="1" spans="1:34" ht="15" customHeigh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row>
    <row r="2" spans="1:34"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row>
    <row r="3" spans="1:34">
      <c r="A3" s="115" t="s">
        <v>114</v>
      </c>
      <c r="B3" s="887">
        <f>'Summary (All Budgets)'!B3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row>
    <row r="4" spans="1:34"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row>
    <row r="5" spans="1:34">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row>
    <row r="6" spans="1:34">
      <c r="A6" s="866" t="s">
        <v>120</v>
      </c>
      <c r="B6" s="867">
        <f>B5</f>
        <v>45717</v>
      </c>
      <c r="C6" s="867">
        <f>'Summary (1)'!C6</f>
        <v>46203</v>
      </c>
      <c r="D6" s="868">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row>
    <row r="7" spans="1:34">
      <c r="A7" s="877" t="s">
        <v>121</v>
      </c>
      <c r="B7" s="928" t="str">
        <f>'Summary (1)'!B8</f>
        <v>TAY Impacted by Violence Rapid Rehousing</v>
      </c>
      <c r="C7" s="929"/>
      <c r="D7" s="93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row>
    <row r="8" spans="1:34">
      <c r="A8" s="150"/>
      <c r="B8" s="436"/>
      <c r="C8" s="436"/>
      <c r="D8" s="878"/>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row>
    <row r="9" spans="1:34" s="202" customFormat="1" ht="18.75" customHeight="1">
      <c r="A9" s="888"/>
      <c r="B9" s="888"/>
      <c r="C9" s="888"/>
      <c r="D9" s="888"/>
      <c r="E9" s="952" t="s">
        <v>135</v>
      </c>
      <c r="F9" s="952"/>
      <c r="G9" s="953"/>
      <c r="H9" s="954" t="s">
        <v>136</v>
      </c>
      <c r="I9" s="955"/>
      <c r="J9" s="956"/>
      <c r="K9" s="957" t="s">
        <v>137</v>
      </c>
      <c r="L9" s="958"/>
      <c r="M9" s="959"/>
      <c r="N9" s="960" t="s">
        <v>138</v>
      </c>
      <c r="O9" s="961"/>
      <c r="P9" s="962"/>
      <c r="Q9" s="963" t="s">
        <v>139</v>
      </c>
      <c r="R9" s="964"/>
      <c r="S9" s="965"/>
      <c r="T9" s="966" t="s">
        <v>140</v>
      </c>
      <c r="U9" s="966"/>
      <c r="V9" s="966"/>
      <c r="W9" s="922" t="s">
        <v>141</v>
      </c>
      <c r="X9" s="923"/>
      <c r="Y9" s="924"/>
      <c r="Z9" s="925" t="s">
        <v>142</v>
      </c>
      <c r="AA9" s="926"/>
      <c r="AB9" s="927"/>
      <c r="AC9" s="931" t="s">
        <v>143</v>
      </c>
      <c r="AD9" s="932"/>
      <c r="AE9" s="933"/>
      <c r="AF9" s="934" t="s">
        <v>144</v>
      </c>
      <c r="AG9" s="935"/>
      <c r="AH9" s="936"/>
    </row>
    <row r="10" spans="1:34" s="226" customFormat="1" ht="38.25" customHeight="1">
      <c r="A10" s="937" t="s">
        <v>145</v>
      </c>
      <c r="B10" s="937"/>
      <c r="C10" s="937"/>
      <c r="D10" s="937"/>
      <c r="E10" s="938" t="str">
        <f>IF($D$6&gt;=E39,CONCATENATE(TEXT(E40,"m/d/yyyy")," - ",TEXT(E41,"m/d/yyyy")),"N/A")</f>
        <v>3/1/2025 - 6/30/2025</v>
      </c>
      <c r="F10" s="938"/>
      <c r="G10" s="939"/>
      <c r="H10" s="940" t="str">
        <f>IF($D$6&gt;=H39,CONCATENATE(TEXT(H40,"m/d/yyyy")," - ",TEXT(H41,"m/d/yyyy")),"N/A")</f>
        <v>7/1/2025 - 6/30/2026</v>
      </c>
      <c r="I10" s="941"/>
      <c r="J10" s="942"/>
      <c r="K10" s="943" t="str">
        <f>IF($D$6&gt;=K39,CONCATENATE(TEXT(K40,"m/d/yyyy")," - ",TEXT(K41,"m/d/yyyy")),"N/A")</f>
        <v>N/A</v>
      </c>
      <c r="L10" s="944"/>
      <c r="M10" s="945"/>
      <c r="N10" s="946" t="str">
        <f>IF($D$6&gt;=N39,CONCATENATE(TEXT(N40,"m/d/yyyy")," - ",TEXT(N41,"m/d/yyyy")),"N/A")</f>
        <v>N/A</v>
      </c>
      <c r="O10" s="947"/>
      <c r="P10" s="948"/>
      <c r="Q10" s="949" t="str">
        <f>IF($D$6&gt;=Q39,CONCATENATE(TEXT(Q40,"m/d/yyyy")," - ",TEXT(Q41,"m/d/yyyy")),"N/A")</f>
        <v>N/A</v>
      </c>
      <c r="R10" s="950"/>
      <c r="S10" s="951"/>
      <c r="T10" s="967" t="str">
        <f>IF($D$6&gt;=T39,CONCATENATE(TEXT(T40,"m/d/yyyy")," - ",TEXT(T41,"m/d/yyyy")),"N/A")</f>
        <v>N/A</v>
      </c>
      <c r="U10" s="968"/>
      <c r="V10" s="969"/>
      <c r="W10" s="970" t="str">
        <f>IF($D$6&gt;=W39,CONCATENATE(TEXT(W40,"m/d/yyyy")," - ",TEXT(W41,"m/d/yyyy")),"N/A")</f>
        <v>N/A</v>
      </c>
      <c r="X10" s="971"/>
      <c r="Y10" s="972"/>
      <c r="Z10" s="973" t="str">
        <f>IF($D$6&gt;=Z39,CONCATENATE(TEXT(Z40,"m/d/yyyy")," - ",TEXT(Z41,"m/d/yyyy")),"N/A")</f>
        <v>N/A</v>
      </c>
      <c r="AA10" s="974"/>
      <c r="AB10" s="975"/>
      <c r="AC10" s="976" t="str">
        <f>IF($D$6&gt;=AC39,CONCATENATE(TEXT(AC40,"m/d/yyyy")," - ",TEXT(AC41,"m/d/yyyy")),"N/A")</f>
        <v>N/A</v>
      </c>
      <c r="AD10" s="977"/>
      <c r="AE10" s="978"/>
      <c r="AF10" s="916" t="str">
        <f>IF($D$6&gt;=AF39,CONCATENATE(TEXT(AF40,"m/d/yyyy")," - ",TEXT(AF41,"m/d/yyyy")),"N/A")</f>
        <v>N/A</v>
      </c>
      <c r="AG10" s="917"/>
      <c r="AH10" s="918"/>
    </row>
    <row r="11" spans="1:34">
      <c r="A11" s="914" t="s">
        <v>146</v>
      </c>
      <c r="B11" s="911"/>
      <c r="C11" s="911"/>
      <c r="D11" s="979"/>
      <c r="E11" s="980" t="s">
        <v>147</v>
      </c>
      <c r="F11" s="981"/>
      <c r="G11" s="982"/>
      <c r="H11" s="980" t="s">
        <v>148</v>
      </c>
      <c r="I11" s="981"/>
      <c r="J11" s="982"/>
      <c r="K11" s="980"/>
      <c r="L11" s="981"/>
      <c r="M11" s="982"/>
      <c r="N11" s="980"/>
      <c r="O11" s="981"/>
      <c r="P11" s="982"/>
      <c r="Q11" s="980"/>
      <c r="R11" s="981"/>
      <c r="S11" s="982"/>
      <c r="T11" s="980"/>
      <c r="U11" s="981"/>
      <c r="V11" s="982"/>
      <c r="W11" s="980"/>
      <c r="X11" s="981"/>
      <c r="Y11" s="982"/>
      <c r="Z11" s="980"/>
      <c r="AA11" s="981"/>
      <c r="AB11" s="982"/>
      <c r="AC11" s="980"/>
      <c r="AD11" s="981"/>
      <c r="AE11" s="982"/>
      <c r="AF11" s="980"/>
      <c r="AG11" s="981"/>
      <c r="AH11" s="982"/>
    </row>
    <row r="12" spans="1:34" s="112" customFormat="1">
      <c r="A12" s="911"/>
      <c r="B12" s="911"/>
      <c r="C12" s="911"/>
      <c r="D12" s="979"/>
      <c r="E12" s="919"/>
      <c r="F12" s="920"/>
      <c r="G12" s="921"/>
      <c r="H12" s="919"/>
      <c r="I12" s="920"/>
      <c r="J12" s="921"/>
      <c r="K12" s="919"/>
      <c r="L12" s="920"/>
      <c r="M12" s="921"/>
      <c r="N12" s="919"/>
      <c r="O12" s="920"/>
      <c r="P12" s="921"/>
      <c r="Q12" s="919"/>
      <c r="R12" s="920"/>
      <c r="S12" s="921"/>
      <c r="T12" s="919"/>
      <c r="U12" s="920"/>
      <c r="V12" s="921"/>
      <c r="W12" s="919"/>
      <c r="X12" s="920"/>
      <c r="Y12" s="921"/>
      <c r="Z12" s="919"/>
      <c r="AA12" s="920"/>
      <c r="AB12" s="921"/>
      <c r="AC12" s="919"/>
      <c r="AD12" s="920"/>
      <c r="AE12" s="921"/>
      <c r="AF12" s="919"/>
      <c r="AG12" s="920"/>
      <c r="AH12" s="921"/>
    </row>
    <row r="13" spans="1:34">
      <c r="A13" s="911"/>
      <c r="B13" s="911"/>
      <c r="C13" s="911"/>
      <c r="D13" s="979"/>
      <c r="E13" s="983"/>
      <c r="F13" s="984"/>
      <c r="G13" s="985"/>
      <c r="H13" s="983"/>
      <c r="I13" s="984"/>
      <c r="J13" s="985"/>
      <c r="K13" s="983"/>
      <c r="L13" s="984"/>
      <c r="M13" s="985"/>
      <c r="N13" s="983"/>
      <c r="O13" s="984"/>
      <c r="P13" s="985"/>
      <c r="Q13" s="983"/>
      <c r="R13" s="984"/>
      <c r="S13" s="985"/>
      <c r="T13" s="983"/>
      <c r="U13" s="984"/>
      <c r="V13" s="985"/>
      <c r="W13" s="983"/>
      <c r="X13" s="984"/>
      <c r="Y13" s="985"/>
      <c r="Z13" s="983"/>
      <c r="AA13" s="984"/>
      <c r="AB13" s="985"/>
      <c r="AC13" s="983"/>
      <c r="AD13" s="984"/>
      <c r="AE13" s="985"/>
      <c r="AF13" s="983"/>
      <c r="AG13" s="984"/>
      <c r="AH13" s="985"/>
    </row>
    <row r="14" spans="1:34">
      <c r="A14" s="911"/>
      <c r="B14" s="911"/>
      <c r="C14" s="911"/>
      <c r="D14" s="979"/>
      <c r="E14" s="983"/>
      <c r="F14" s="984"/>
      <c r="G14" s="985"/>
      <c r="H14" s="983"/>
      <c r="I14" s="984"/>
      <c r="J14" s="985"/>
      <c r="K14" s="983"/>
      <c r="L14" s="984"/>
      <c r="M14" s="985"/>
      <c r="N14" s="983"/>
      <c r="O14" s="984"/>
      <c r="P14" s="985"/>
      <c r="Q14" s="983"/>
      <c r="R14" s="984"/>
      <c r="S14" s="985"/>
      <c r="T14" s="983"/>
      <c r="U14" s="984"/>
      <c r="V14" s="985"/>
      <c r="W14" s="983"/>
      <c r="X14" s="984"/>
      <c r="Y14" s="985"/>
      <c r="Z14" s="983"/>
      <c r="AA14" s="984"/>
      <c r="AB14" s="985"/>
      <c r="AC14" s="983"/>
      <c r="AD14" s="984"/>
      <c r="AE14" s="985"/>
      <c r="AF14" s="983"/>
      <c r="AG14" s="984"/>
      <c r="AH14" s="985"/>
    </row>
    <row r="15" spans="1:34">
      <c r="A15" s="911"/>
      <c r="B15" s="911"/>
      <c r="C15" s="911"/>
      <c r="D15" s="979"/>
      <c r="E15" s="983"/>
      <c r="F15" s="984"/>
      <c r="G15" s="985"/>
      <c r="H15" s="983"/>
      <c r="I15" s="984"/>
      <c r="J15" s="985"/>
      <c r="K15" s="983"/>
      <c r="L15" s="984"/>
      <c r="M15" s="985"/>
      <c r="N15" s="983"/>
      <c r="O15" s="984"/>
      <c r="P15" s="985"/>
      <c r="Q15" s="983"/>
      <c r="R15" s="984"/>
      <c r="S15" s="985"/>
      <c r="T15" s="983"/>
      <c r="U15" s="984"/>
      <c r="V15" s="985"/>
      <c r="W15" s="983"/>
      <c r="X15" s="984"/>
      <c r="Y15" s="985"/>
      <c r="Z15" s="983"/>
      <c r="AA15" s="984"/>
      <c r="AB15" s="985"/>
      <c r="AC15" s="983"/>
      <c r="AD15" s="984"/>
      <c r="AE15" s="985"/>
      <c r="AF15" s="983"/>
      <c r="AG15" s="984"/>
      <c r="AH15" s="985"/>
    </row>
    <row r="16" spans="1:34">
      <c r="A16" s="911"/>
      <c r="B16" s="911"/>
      <c r="C16" s="911"/>
      <c r="D16" s="979"/>
      <c r="E16" s="983"/>
      <c r="F16" s="984"/>
      <c r="G16" s="985"/>
      <c r="H16" s="983"/>
      <c r="I16" s="984"/>
      <c r="J16" s="985"/>
      <c r="K16" s="983"/>
      <c r="L16" s="984"/>
      <c r="M16" s="985"/>
      <c r="N16" s="983"/>
      <c r="O16" s="984"/>
      <c r="P16" s="985"/>
      <c r="Q16" s="983"/>
      <c r="R16" s="984"/>
      <c r="S16" s="985"/>
      <c r="T16" s="983"/>
      <c r="U16" s="984"/>
      <c r="V16" s="985"/>
      <c r="W16" s="983"/>
      <c r="X16" s="984"/>
      <c r="Y16" s="985"/>
      <c r="Z16" s="983"/>
      <c r="AA16" s="984"/>
      <c r="AB16" s="985"/>
      <c r="AC16" s="983"/>
      <c r="AD16" s="984"/>
      <c r="AE16" s="985"/>
      <c r="AF16" s="983"/>
      <c r="AG16" s="984"/>
      <c r="AH16" s="985"/>
    </row>
    <row r="17" spans="1:34">
      <c r="A17" s="911"/>
      <c r="B17" s="911"/>
      <c r="C17" s="911"/>
      <c r="D17" s="979"/>
      <c r="E17" s="983"/>
      <c r="F17" s="984"/>
      <c r="G17" s="985"/>
      <c r="H17" s="983"/>
      <c r="I17" s="984"/>
      <c r="J17" s="985"/>
      <c r="K17" s="983"/>
      <c r="L17" s="984"/>
      <c r="M17" s="985"/>
      <c r="N17" s="983"/>
      <c r="O17" s="984"/>
      <c r="P17" s="985"/>
      <c r="Q17" s="983"/>
      <c r="R17" s="984"/>
      <c r="S17" s="985"/>
      <c r="T17" s="983"/>
      <c r="U17" s="984"/>
      <c r="V17" s="985"/>
      <c r="W17" s="983"/>
      <c r="X17" s="984"/>
      <c r="Y17" s="985"/>
      <c r="Z17" s="983"/>
      <c r="AA17" s="984"/>
      <c r="AB17" s="985"/>
      <c r="AC17" s="983"/>
      <c r="AD17" s="984"/>
      <c r="AE17" s="985"/>
      <c r="AF17" s="983"/>
      <c r="AG17" s="984"/>
      <c r="AH17" s="985"/>
    </row>
    <row r="18" spans="1:34">
      <c r="A18" s="911"/>
      <c r="B18" s="911"/>
      <c r="C18" s="911"/>
      <c r="D18" s="979"/>
      <c r="E18" s="983"/>
      <c r="F18" s="984"/>
      <c r="G18" s="985"/>
      <c r="H18" s="983"/>
      <c r="I18" s="984"/>
      <c r="J18" s="985"/>
      <c r="K18" s="983"/>
      <c r="L18" s="984"/>
      <c r="M18" s="985"/>
      <c r="N18" s="983"/>
      <c r="O18" s="984"/>
      <c r="P18" s="985"/>
      <c r="Q18" s="983"/>
      <c r="R18" s="984"/>
      <c r="S18" s="985"/>
      <c r="T18" s="983"/>
      <c r="U18" s="984"/>
      <c r="V18" s="985"/>
      <c r="W18" s="983"/>
      <c r="X18" s="984"/>
      <c r="Y18" s="985"/>
      <c r="Z18" s="983"/>
      <c r="AA18" s="984"/>
      <c r="AB18" s="985"/>
      <c r="AC18" s="983"/>
      <c r="AD18" s="984"/>
      <c r="AE18" s="985"/>
      <c r="AF18" s="983"/>
      <c r="AG18" s="984"/>
      <c r="AH18" s="985"/>
    </row>
    <row r="19" spans="1:34">
      <c r="A19" s="911"/>
      <c r="B19" s="911"/>
      <c r="C19" s="911"/>
      <c r="D19" s="911"/>
      <c r="E19" s="983"/>
      <c r="F19" s="984"/>
      <c r="G19" s="985"/>
      <c r="H19" s="983"/>
      <c r="I19" s="984"/>
      <c r="J19" s="985"/>
      <c r="K19" s="983"/>
      <c r="L19" s="984"/>
      <c r="M19" s="985"/>
      <c r="N19" s="983"/>
      <c r="O19" s="984"/>
      <c r="P19" s="985"/>
      <c r="Q19" s="983"/>
      <c r="R19" s="984"/>
      <c r="S19" s="985"/>
      <c r="T19" s="983"/>
      <c r="U19" s="984"/>
      <c r="V19" s="985"/>
      <c r="W19" s="983"/>
      <c r="X19" s="984"/>
      <c r="Y19" s="985"/>
      <c r="Z19" s="983"/>
      <c r="AA19" s="984"/>
      <c r="AB19" s="985"/>
      <c r="AC19" s="983"/>
      <c r="AD19" s="984"/>
      <c r="AE19" s="985"/>
      <c r="AF19" s="983"/>
      <c r="AG19" s="984"/>
      <c r="AH19" s="985"/>
    </row>
    <row r="39" spans="1:34">
      <c r="A39" s="145" t="s">
        <v>123</v>
      </c>
      <c r="B39" s="145"/>
      <c r="C39" s="145"/>
      <c r="D39" s="145"/>
      <c r="E39" s="145">
        <v>1</v>
      </c>
      <c r="F39" s="145">
        <v>1</v>
      </c>
      <c r="G39" s="145">
        <v>1</v>
      </c>
      <c r="H39" s="145">
        <f t="shared" ref="H39:AH39" si="0">E39+1</f>
        <v>2</v>
      </c>
      <c r="I39" s="145">
        <f t="shared" si="0"/>
        <v>2</v>
      </c>
      <c r="J39" s="145">
        <f t="shared" si="0"/>
        <v>2</v>
      </c>
      <c r="K39" s="145">
        <f t="shared" si="0"/>
        <v>3</v>
      </c>
      <c r="L39" s="145">
        <f t="shared" si="0"/>
        <v>3</v>
      </c>
      <c r="M39" s="145">
        <f t="shared" si="0"/>
        <v>3</v>
      </c>
      <c r="N39" s="145">
        <f t="shared" si="0"/>
        <v>4</v>
      </c>
      <c r="O39" s="145">
        <f t="shared" si="0"/>
        <v>4</v>
      </c>
      <c r="P39" s="145">
        <f t="shared" si="0"/>
        <v>4</v>
      </c>
      <c r="Q39" s="145">
        <f t="shared" si="0"/>
        <v>5</v>
      </c>
      <c r="R39" s="145">
        <f t="shared" si="0"/>
        <v>5</v>
      </c>
      <c r="S39" s="145">
        <f t="shared" si="0"/>
        <v>5</v>
      </c>
      <c r="T39" s="145">
        <f t="shared" si="0"/>
        <v>6</v>
      </c>
      <c r="U39" s="145">
        <f t="shared" si="0"/>
        <v>6</v>
      </c>
      <c r="V39" s="145">
        <f t="shared" si="0"/>
        <v>6</v>
      </c>
      <c r="W39" s="145">
        <f t="shared" si="0"/>
        <v>7</v>
      </c>
      <c r="X39" s="145">
        <f t="shared" si="0"/>
        <v>7</v>
      </c>
      <c r="Y39" s="145">
        <f t="shared" si="0"/>
        <v>7</v>
      </c>
      <c r="Z39" s="145">
        <f t="shared" si="0"/>
        <v>8</v>
      </c>
      <c r="AA39" s="145">
        <f t="shared" si="0"/>
        <v>8</v>
      </c>
      <c r="AB39" s="145">
        <f t="shared" si="0"/>
        <v>8</v>
      </c>
      <c r="AC39" s="145">
        <f t="shared" si="0"/>
        <v>9</v>
      </c>
      <c r="AD39" s="145">
        <f t="shared" si="0"/>
        <v>9</v>
      </c>
      <c r="AE39" s="145">
        <f t="shared" si="0"/>
        <v>9</v>
      </c>
      <c r="AF39" s="145">
        <f t="shared" si="0"/>
        <v>10</v>
      </c>
      <c r="AG39" s="145">
        <f t="shared" si="0"/>
        <v>10</v>
      </c>
      <c r="AH39" s="145">
        <f t="shared" si="0"/>
        <v>10</v>
      </c>
    </row>
    <row r="40" spans="1:34">
      <c r="A40" s="145" t="s">
        <v>124</v>
      </c>
      <c r="B40" s="145"/>
      <c r="C40" s="145"/>
      <c r="D40" s="145"/>
      <c r="E40" s="146">
        <f>'Summary (1)'!E74</f>
        <v>45717</v>
      </c>
      <c r="F40" s="146">
        <f>'Summary (1)'!F74</f>
        <v>45717</v>
      </c>
      <c r="G40" s="146">
        <f>'Summary (1)'!G74</f>
        <v>45717</v>
      </c>
      <c r="H40" s="146">
        <f>'Summary (1)'!H74</f>
        <v>45839</v>
      </c>
      <c r="I40" s="146">
        <f>'Summary (1)'!I74</f>
        <v>45839</v>
      </c>
      <c r="J40" s="146">
        <f>'Summary (1)'!J74</f>
        <v>45839</v>
      </c>
      <c r="K40" s="146">
        <f>'Summary (1)'!K74</f>
        <v>46204</v>
      </c>
      <c r="L40" s="146">
        <f>'Summary (1)'!L74</f>
        <v>46204</v>
      </c>
      <c r="M40" s="146">
        <f>'Summary (1)'!M74</f>
        <v>46204</v>
      </c>
      <c r="N40" s="146">
        <f>'Summary (1)'!N74</f>
        <v>46569</v>
      </c>
      <c r="O40" s="146">
        <f>'Summary (1)'!O74</f>
        <v>46569</v>
      </c>
      <c r="P40" s="146">
        <f>'Summary (1)'!P74</f>
        <v>46569</v>
      </c>
      <c r="Q40" s="146">
        <f>'Summary (1)'!Q74</f>
        <v>46935</v>
      </c>
      <c r="R40" s="146">
        <f>'Summary (1)'!R74</f>
        <v>46935</v>
      </c>
      <c r="S40" s="146">
        <f>'Summary (1)'!S74</f>
        <v>46935</v>
      </c>
      <c r="T40" s="146">
        <f>'Summary (1)'!T74</f>
        <v>47300</v>
      </c>
      <c r="U40" s="146">
        <f>'Summary (1)'!U74</f>
        <v>47300</v>
      </c>
      <c r="V40" s="146">
        <f>'Summary (1)'!V74</f>
        <v>47300</v>
      </c>
      <c r="W40" s="146">
        <f>'Summary (1)'!W74</f>
        <v>47665</v>
      </c>
      <c r="X40" s="146">
        <f>'Summary (1)'!X74</f>
        <v>47665</v>
      </c>
      <c r="Y40" s="146">
        <f>'Summary (1)'!Y74</f>
        <v>47665</v>
      </c>
      <c r="Z40" s="146">
        <f>'Summary (1)'!Z74</f>
        <v>48030</v>
      </c>
      <c r="AA40" s="146">
        <f>'Summary (1)'!AA74</f>
        <v>48030</v>
      </c>
      <c r="AB40" s="146">
        <f>'Summary (1)'!AB74</f>
        <v>48030</v>
      </c>
      <c r="AC40" s="146">
        <f>'Summary (1)'!AC74</f>
        <v>48396</v>
      </c>
      <c r="AD40" s="146">
        <f>'Summary (1)'!AD74</f>
        <v>48396</v>
      </c>
      <c r="AE40" s="146">
        <f>'Summary (1)'!AE74</f>
        <v>48396</v>
      </c>
      <c r="AF40" s="146">
        <f>'Summary (1)'!AF74</f>
        <v>48761</v>
      </c>
      <c r="AG40" s="146">
        <f>'Summary (1)'!AG74</f>
        <v>48761</v>
      </c>
      <c r="AH40" s="146">
        <f>'Summary (1)'!AH74</f>
        <v>48761</v>
      </c>
    </row>
    <row r="41" spans="1:34">
      <c r="A41" s="145" t="s">
        <v>125</v>
      </c>
      <c r="B41" s="145"/>
      <c r="C41" s="145"/>
      <c r="D41" s="145"/>
      <c r="E41" s="146">
        <f>'Summary (1)'!E75</f>
        <v>45838</v>
      </c>
      <c r="F41" s="146">
        <f>'Summary (1)'!F75</f>
        <v>45838</v>
      </c>
      <c r="G41" s="146">
        <f>'Summary (1)'!G75</f>
        <v>45838</v>
      </c>
      <c r="H41" s="146">
        <f>'Summary (1)'!H75</f>
        <v>46203</v>
      </c>
      <c r="I41" s="146">
        <f>'Summary (1)'!I75</f>
        <v>46203</v>
      </c>
      <c r="J41" s="146">
        <f>'Summary (1)'!J75</f>
        <v>46203</v>
      </c>
      <c r="K41" s="146">
        <f>'Summary (1)'!K75</f>
        <v>46568</v>
      </c>
      <c r="L41" s="146">
        <f>'Summary (1)'!L75</f>
        <v>46568</v>
      </c>
      <c r="M41" s="146">
        <f>'Summary (1)'!M75</f>
        <v>46568</v>
      </c>
      <c r="N41" s="146">
        <f>'Summary (1)'!N75</f>
        <v>46934</v>
      </c>
      <c r="O41" s="146">
        <f>'Summary (1)'!O75</f>
        <v>46934</v>
      </c>
      <c r="P41" s="146">
        <f>'Summary (1)'!P75</f>
        <v>46934</v>
      </c>
      <c r="Q41" s="146">
        <f>'Summary (1)'!Q75</f>
        <v>47299</v>
      </c>
      <c r="R41" s="146">
        <f>'Summary (1)'!R75</f>
        <v>47299</v>
      </c>
      <c r="S41" s="146">
        <f>'Summary (1)'!S75</f>
        <v>47299</v>
      </c>
      <c r="T41" s="146">
        <f>'Summary (1)'!T75</f>
        <v>47664</v>
      </c>
      <c r="U41" s="146">
        <f>'Summary (1)'!U75</f>
        <v>47664</v>
      </c>
      <c r="V41" s="146">
        <f>'Summary (1)'!V75</f>
        <v>47664</v>
      </c>
      <c r="W41" s="146">
        <f>'Summary (1)'!W75</f>
        <v>48029</v>
      </c>
      <c r="X41" s="146">
        <f>'Summary (1)'!X75</f>
        <v>48029</v>
      </c>
      <c r="Y41" s="146">
        <f>'Summary (1)'!Y75</f>
        <v>48029</v>
      </c>
      <c r="Z41" s="146">
        <f>'Summary (1)'!Z75</f>
        <v>48395</v>
      </c>
      <c r="AA41" s="146">
        <f>'Summary (1)'!AA75</f>
        <v>48395</v>
      </c>
      <c r="AB41" s="146">
        <f>'Summary (1)'!AB75</f>
        <v>48395</v>
      </c>
      <c r="AC41" s="146">
        <f>'Summary (1)'!AC75</f>
        <v>48760</v>
      </c>
      <c r="AD41" s="146">
        <f>'Summary (1)'!AD75</f>
        <v>48760</v>
      </c>
      <c r="AE41" s="146">
        <f>'Summary (1)'!AE75</f>
        <v>48760</v>
      </c>
      <c r="AF41" s="146">
        <f>'Summary (1)'!AF75</f>
        <v>49125</v>
      </c>
      <c r="AG41" s="146">
        <f>'Summary (1)'!AG75</f>
        <v>49125</v>
      </c>
      <c r="AH41" s="146">
        <f>'Summary (1)'!AH75</f>
        <v>49125</v>
      </c>
    </row>
    <row r="42" spans="1:34" ht="13.5" customHeight="1">
      <c r="A42" s="145" t="s">
        <v>126</v>
      </c>
      <c r="B42" s="145"/>
      <c r="C42" s="145"/>
      <c r="D42" s="145"/>
      <c r="E42" s="146">
        <f>$B$3</f>
        <v>45717</v>
      </c>
      <c r="F42" s="146">
        <f t="shared" ref="F42:AH42" si="1">$B$3</f>
        <v>45717</v>
      </c>
      <c r="G42" s="146">
        <f t="shared" si="1"/>
        <v>45717</v>
      </c>
      <c r="H42" s="146">
        <f t="shared" si="1"/>
        <v>45717</v>
      </c>
      <c r="I42" s="146">
        <f t="shared" si="1"/>
        <v>45717</v>
      </c>
      <c r="J42" s="146">
        <f t="shared" si="1"/>
        <v>45717</v>
      </c>
      <c r="K42" s="146">
        <f t="shared" si="1"/>
        <v>45717</v>
      </c>
      <c r="L42" s="146">
        <f t="shared" si="1"/>
        <v>45717</v>
      </c>
      <c r="M42" s="146">
        <f t="shared" si="1"/>
        <v>45717</v>
      </c>
      <c r="N42" s="146">
        <f t="shared" si="1"/>
        <v>45717</v>
      </c>
      <c r="O42" s="146">
        <f t="shared" si="1"/>
        <v>45717</v>
      </c>
      <c r="P42" s="146">
        <f t="shared" si="1"/>
        <v>45717</v>
      </c>
      <c r="Q42" s="146">
        <f t="shared" si="1"/>
        <v>45717</v>
      </c>
      <c r="R42" s="146">
        <f t="shared" si="1"/>
        <v>45717</v>
      </c>
      <c r="S42" s="146">
        <f t="shared" si="1"/>
        <v>45717</v>
      </c>
      <c r="T42" s="146">
        <f t="shared" si="1"/>
        <v>45717</v>
      </c>
      <c r="U42" s="146">
        <f t="shared" si="1"/>
        <v>45717</v>
      </c>
      <c r="V42" s="146">
        <f t="shared" si="1"/>
        <v>45717</v>
      </c>
      <c r="W42" s="146">
        <f t="shared" si="1"/>
        <v>45717</v>
      </c>
      <c r="X42" s="146">
        <f t="shared" si="1"/>
        <v>45717</v>
      </c>
      <c r="Y42" s="146">
        <f t="shared" si="1"/>
        <v>45717</v>
      </c>
      <c r="Z42" s="146">
        <f t="shared" si="1"/>
        <v>45717</v>
      </c>
      <c r="AA42" s="146">
        <f t="shared" si="1"/>
        <v>45717</v>
      </c>
      <c r="AB42" s="146">
        <f t="shared" si="1"/>
        <v>45717</v>
      </c>
      <c r="AC42" s="146">
        <f t="shared" si="1"/>
        <v>45717</v>
      </c>
      <c r="AD42" s="146">
        <f t="shared" si="1"/>
        <v>45717</v>
      </c>
      <c r="AE42" s="146">
        <f t="shared" si="1"/>
        <v>45717</v>
      </c>
      <c r="AF42" s="146">
        <f t="shared" si="1"/>
        <v>45717</v>
      </c>
      <c r="AG42" s="146">
        <f t="shared" si="1"/>
        <v>45717</v>
      </c>
      <c r="AH42" s="146">
        <f t="shared" si="1"/>
        <v>45717</v>
      </c>
    </row>
    <row r="43" spans="1:34">
      <c r="A43" s="147" t="s">
        <v>127</v>
      </c>
      <c r="B43" s="147"/>
      <c r="C43" s="147"/>
      <c r="D43" s="147"/>
      <c r="E43" s="147">
        <f>IF((AND(E39&gt;$D$5,E39&lt;=$D$6)),E39-$D$5,0)</f>
        <v>0</v>
      </c>
      <c r="F43" s="147">
        <f t="shared" ref="F43:AH43" si="2">IF((AND(F39&gt;$D$5,F39&lt;=$D$6)),F39-$D$5,0)</f>
        <v>0</v>
      </c>
      <c r="G43" s="147">
        <f t="shared" si="2"/>
        <v>0</v>
      </c>
      <c r="H43" s="147">
        <f t="shared" si="2"/>
        <v>0</v>
      </c>
      <c r="I43" s="147">
        <f t="shared" si="2"/>
        <v>0</v>
      </c>
      <c r="J43" s="147">
        <f t="shared" si="2"/>
        <v>0</v>
      </c>
      <c r="K43" s="147">
        <f t="shared" si="2"/>
        <v>0</v>
      </c>
      <c r="L43" s="147">
        <f t="shared" si="2"/>
        <v>0</v>
      </c>
      <c r="M43" s="147">
        <f t="shared" si="2"/>
        <v>0</v>
      </c>
      <c r="N43" s="147">
        <f t="shared" si="2"/>
        <v>0</v>
      </c>
      <c r="O43" s="147">
        <f t="shared" si="2"/>
        <v>0</v>
      </c>
      <c r="P43" s="147">
        <f t="shared" si="2"/>
        <v>0</v>
      </c>
      <c r="Q43" s="147">
        <f t="shared" si="2"/>
        <v>0</v>
      </c>
      <c r="R43" s="147">
        <f t="shared" si="2"/>
        <v>0</v>
      </c>
      <c r="S43" s="147">
        <f t="shared" si="2"/>
        <v>0</v>
      </c>
      <c r="T43" s="147">
        <f t="shared" si="2"/>
        <v>0</v>
      </c>
      <c r="U43" s="147">
        <f t="shared" si="2"/>
        <v>0</v>
      </c>
      <c r="V43" s="147">
        <f t="shared" si="2"/>
        <v>0</v>
      </c>
      <c r="W43" s="147">
        <f t="shared" si="2"/>
        <v>0</v>
      </c>
      <c r="X43" s="147">
        <f t="shared" si="2"/>
        <v>0</v>
      </c>
      <c r="Y43" s="147">
        <f t="shared" si="2"/>
        <v>0</v>
      </c>
      <c r="Z43" s="147">
        <f t="shared" si="2"/>
        <v>0</v>
      </c>
      <c r="AA43" s="147">
        <f t="shared" si="2"/>
        <v>0</v>
      </c>
      <c r="AB43" s="147">
        <f t="shared" si="2"/>
        <v>0</v>
      </c>
      <c r="AC43" s="147">
        <f t="shared" si="2"/>
        <v>0</v>
      </c>
      <c r="AD43" s="147">
        <f t="shared" si="2"/>
        <v>0</v>
      </c>
      <c r="AE43" s="147">
        <f t="shared" si="2"/>
        <v>0</v>
      </c>
      <c r="AF43" s="147">
        <f t="shared" si="2"/>
        <v>0</v>
      </c>
      <c r="AG43" s="147">
        <f t="shared" si="2"/>
        <v>0</v>
      </c>
      <c r="AH43" s="147">
        <f t="shared" si="2"/>
        <v>0</v>
      </c>
    </row>
  </sheetData>
  <sheetProtection formatCells="0" formatColumns="0" formatRows="0" insertHyperlinks="0" sort="0" autoFilter="0" pivotTables="0"/>
  <mergeCells count="121">
    <mergeCell ref="T19:V19"/>
    <mergeCell ref="W19:Y19"/>
    <mergeCell ref="Z19:AB19"/>
    <mergeCell ref="AC19:AE19"/>
    <mergeCell ref="AF19:AH19"/>
    <mergeCell ref="A19:D19"/>
    <mergeCell ref="E19:G19"/>
    <mergeCell ref="H19:J19"/>
    <mergeCell ref="K19:M19"/>
    <mergeCell ref="N19:P19"/>
    <mergeCell ref="Q19:S19"/>
    <mergeCell ref="AF15:AH15"/>
    <mergeCell ref="Q15:S15"/>
    <mergeCell ref="A18:D18"/>
    <mergeCell ref="E18:G18"/>
    <mergeCell ref="H18:J18"/>
    <mergeCell ref="K18:M18"/>
    <mergeCell ref="N18:P18"/>
    <mergeCell ref="A17:D17"/>
    <mergeCell ref="E17:G17"/>
    <mergeCell ref="H17:J17"/>
    <mergeCell ref="K17:M17"/>
    <mergeCell ref="N17:P17"/>
    <mergeCell ref="Q18:S18"/>
    <mergeCell ref="T18:V18"/>
    <mergeCell ref="W18:Y18"/>
    <mergeCell ref="Z18:AB18"/>
    <mergeCell ref="AC18:AE18"/>
    <mergeCell ref="AF18:AH18"/>
    <mergeCell ref="T17:V17"/>
    <mergeCell ref="W17:Y17"/>
    <mergeCell ref="Z17:AB17"/>
    <mergeCell ref="AC17:AE17"/>
    <mergeCell ref="AF17:AH17"/>
    <mergeCell ref="Q17:S17"/>
    <mergeCell ref="Z13:AB13"/>
    <mergeCell ref="AC13:AE13"/>
    <mergeCell ref="AF13:AH13"/>
    <mergeCell ref="Q13:S13"/>
    <mergeCell ref="A16:D16"/>
    <mergeCell ref="E16:G16"/>
    <mergeCell ref="H16:J16"/>
    <mergeCell ref="K16:M16"/>
    <mergeCell ref="N16:P16"/>
    <mergeCell ref="A15:D15"/>
    <mergeCell ref="E15:G15"/>
    <mergeCell ref="H15:J15"/>
    <mergeCell ref="K15:M15"/>
    <mergeCell ref="N15:P15"/>
    <mergeCell ref="Q16:S16"/>
    <mergeCell ref="T16:V16"/>
    <mergeCell ref="W16:Y16"/>
    <mergeCell ref="Z16:AB16"/>
    <mergeCell ref="AC16:AE16"/>
    <mergeCell ref="AF16:AH16"/>
    <mergeCell ref="T15:V15"/>
    <mergeCell ref="W15:Y15"/>
    <mergeCell ref="Z15:AB15"/>
    <mergeCell ref="AC15:AE15"/>
    <mergeCell ref="AF12:AH12"/>
    <mergeCell ref="T11:V11"/>
    <mergeCell ref="W11:Y11"/>
    <mergeCell ref="Z11:AB11"/>
    <mergeCell ref="AC11:AE11"/>
    <mergeCell ref="AF11:AH11"/>
    <mergeCell ref="A14:D14"/>
    <mergeCell ref="E14:G14"/>
    <mergeCell ref="H14:J14"/>
    <mergeCell ref="K14:M14"/>
    <mergeCell ref="N14:P14"/>
    <mergeCell ref="A13:D13"/>
    <mergeCell ref="E13:G13"/>
    <mergeCell ref="H13:J13"/>
    <mergeCell ref="K13:M13"/>
    <mergeCell ref="N13:P13"/>
    <mergeCell ref="Q14:S14"/>
    <mergeCell ref="T14:V14"/>
    <mergeCell ref="W14:Y14"/>
    <mergeCell ref="Z14:AB14"/>
    <mergeCell ref="AC14:AE14"/>
    <mergeCell ref="AF14:AH14"/>
    <mergeCell ref="T13:V13"/>
    <mergeCell ref="W13:Y13"/>
    <mergeCell ref="AC10:AE10"/>
    <mergeCell ref="A11:D11"/>
    <mergeCell ref="E11:G11"/>
    <mergeCell ref="H11:J11"/>
    <mergeCell ref="K11:M11"/>
    <mergeCell ref="N11:P11"/>
    <mergeCell ref="Q11:S11"/>
    <mergeCell ref="A12:D12"/>
    <mergeCell ref="E12:G12"/>
    <mergeCell ref="H12:J12"/>
    <mergeCell ref="K12:M12"/>
    <mergeCell ref="N12:P12"/>
    <mergeCell ref="Q12:S12"/>
    <mergeCell ref="AC12:AE12"/>
    <mergeCell ref="AF10:AH10"/>
    <mergeCell ref="T12:V12"/>
    <mergeCell ref="W9:Y9"/>
    <mergeCell ref="Z9:AB9"/>
    <mergeCell ref="W12:Y12"/>
    <mergeCell ref="Z12:AB12"/>
    <mergeCell ref="B7:D7"/>
    <mergeCell ref="AC9:AE9"/>
    <mergeCell ref="AF9:AH9"/>
    <mergeCell ref="A10:D10"/>
    <mergeCell ref="E10:G10"/>
    <mergeCell ref="H10:J10"/>
    <mergeCell ref="K10:M10"/>
    <mergeCell ref="N10:P10"/>
    <mergeCell ref="Q10:S10"/>
    <mergeCell ref="E9:G9"/>
    <mergeCell ref="H9:J9"/>
    <mergeCell ref="K9:M9"/>
    <mergeCell ref="N9:P9"/>
    <mergeCell ref="Q9:S9"/>
    <mergeCell ref="T9:V9"/>
    <mergeCell ref="T10:V10"/>
    <mergeCell ref="W10:Y10"/>
    <mergeCell ref="Z10:AB10"/>
  </mergeCells>
  <conditionalFormatting sqref="E9:AH9 E10:E19 H10:H19 K10:K19 N10:N19 Q10:Q19 T10:T19 W10:W19 Z10:Z19 AC10:AC19 AF10:AF19">
    <cfRule type="expression" dxfId="503" priority="207">
      <formula>E$39&gt;$D$6</formula>
    </cfRule>
  </conditionalFormatting>
  <printOptions headings="1"/>
  <pageMargins left="0.25" right="0.25" top="0.75" bottom="0.75" header="0.3" footer="0.3"/>
  <pageSetup paperSize="5" scale="28" fitToHeight="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87DBE-2636-40B0-AF9A-E4FC6436DC67}">
  <sheetPr>
    <tabColor theme="0" tint="-4.9989318521683403E-2"/>
    <pageSetUpPr fitToPage="1"/>
  </sheetPr>
  <dimension ref="A1:AH44"/>
  <sheetViews>
    <sheetView showGridLines="0" topLeftCell="A2" zoomScaleNormal="100" workbookViewId="0">
      <pane xSplit="4" topLeftCell="E1" activePane="topRight" state="frozen"/>
      <selection pane="topRight" activeCell="F4" sqref="F4"/>
      <selection activeCell="D1" sqref="D1"/>
    </sheetView>
  </sheetViews>
  <sheetFormatPr defaultColWidth="11.42578125" defaultRowHeight="15.6"/>
  <cols>
    <col min="1" max="1" width="18" style="113" customWidth="1"/>
    <col min="2" max="3" width="13.140625" style="113" customWidth="1"/>
    <col min="4" max="4" width="20.42578125" style="113" customWidth="1"/>
    <col min="5" max="34" width="6.42578125" style="113" customWidth="1"/>
    <col min="35" max="35" width="14.28515625" style="113" customWidth="1"/>
    <col min="36" max="36" width="14" style="113" bestFit="1" customWidth="1"/>
    <col min="37" max="38" width="21.140625" style="113" customWidth="1"/>
    <col min="39" max="39" width="14" style="113" bestFit="1" customWidth="1"/>
    <col min="40" max="16384" width="11.42578125" style="113"/>
  </cols>
  <sheetData>
    <row r="1" spans="1:34" ht="15" customHeigh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row>
    <row r="2" spans="1:34"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row>
    <row r="3" spans="1:34">
      <c r="A3" s="115" t="s">
        <v>114</v>
      </c>
      <c r="B3" s="887">
        <f>'Summary (All Budgets)'!B3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row>
    <row r="4" spans="1:34"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row>
    <row r="5" spans="1:34">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row>
    <row r="6" spans="1:34">
      <c r="A6" s="866" t="s">
        <v>120</v>
      </c>
      <c r="B6" s="867">
        <f>B5</f>
        <v>45717</v>
      </c>
      <c r="C6" s="867">
        <f>'Summary (1)'!C6</f>
        <v>46203</v>
      </c>
      <c r="D6" s="868">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row>
    <row r="7" spans="1:34">
      <c r="A7" s="882" t="s">
        <v>121</v>
      </c>
      <c r="B7" s="990" t="str">
        <f>'Summary (1)'!B8</f>
        <v>TAY Impacted by Violence Rapid Rehousing</v>
      </c>
      <c r="C7" s="991"/>
      <c r="D7" s="992"/>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row>
    <row r="8" spans="1:34">
      <c r="A8" s="986" t="s">
        <v>149</v>
      </c>
      <c r="B8" s="987"/>
      <c r="C8" s="988"/>
      <c r="D8" s="989"/>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row>
    <row r="9" spans="1:34" s="202" customFormat="1" ht="18.75" customHeight="1">
      <c r="A9" s="874"/>
      <c r="B9" s="875"/>
      <c r="C9" s="875"/>
      <c r="D9" s="876"/>
      <c r="E9" s="1043" t="s">
        <v>135</v>
      </c>
      <c r="F9" s="952"/>
      <c r="G9" s="953"/>
      <c r="H9" s="954" t="s">
        <v>136</v>
      </c>
      <c r="I9" s="955"/>
      <c r="J9" s="956"/>
      <c r="K9" s="957" t="s">
        <v>137</v>
      </c>
      <c r="L9" s="958"/>
      <c r="M9" s="959"/>
      <c r="N9" s="960" t="s">
        <v>138</v>
      </c>
      <c r="O9" s="961"/>
      <c r="P9" s="962"/>
      <c r="Q9" s="963" t="s">
        <v>139</v>
      </c>
      <c r="R9" s="964"/>
      <c r="S9" s="965"/>
      <c r="T9" s="966" t="s">
        <v>140</v>
      </c>
      <c r="U9" s="966"/>
      <c r="V9" s="966"/>
      <c r="W9" s="922" t="s">
        <v>141</v>
      </c>
      <c r="X9" s="923"/>
      <c r="Y9" s="924"/>
      <c r="Z9" s="925" t="s">
        <v>142</v>
      </c>
      <c r="AA9" s="926"/>
      <c r="AB9" s="927"/>
      <c r="AC9" s="931" t="s">
        <v>143</v>
      </c>
      <c r="AD9" s="932"/>
      <c r="AE9" s="933"/>
      <c r="AF9" s="934" t="s">
        <v>144</v>
      </c>
      <c r="AG9" s="935"/>
      <c r="AH9" s="936"/>
    </row>
    <row r="10" spans="1:34" s="226" customFormat="1" ht="38.25" customHeight="1">
      <c r="A10" s="1041" t="s">
        <v>150</v>
      </c>
      <c r="B10" s="1042"/>
      <c r="C10" s="1042"/>
      <c r="D10" s="1042"/>
      <c r="E10" s="1046" t="str">
        <f>IF($D$6&gt;=E40,CONCATENATE(TEXT(E41,"m/d/yyyy")," - ",TEXT(E42,"m/d/yyyy")),"N/A")</f>
        <v>3/1/2025 - 6/30/2025</v>
      </c>
      <c r="F10" s="938"/>
      <c r="G10" s="939"/>
      <c r="H10" s="1047" t="str">
        <f>IF($D$6&gt;=H40,CONCATENATE(TEXT(H41,"m/d/yyyy")," - ",TEXT(H42,"m/d/yyyy")),"N/A")</f>
        <v>7/1/2025 - 6/30/2026</v>
      </c>
      <c r="I10" s="1048"/>
      <c r="J10" s="1049"/>
      <c r="K10" s="1035" t="str">
        <f>IF($D$6&gt;=K40,CONCATENATE(TEXT(K41,"m/d/yyyy")," - ",TEXT(K42,"m/d/yyyy")),"N/A")</f>
        <v>N/A</v>
      </c>
      <c r="L10" s="1036"/>
      <c r="M10" s="1037"/>
      <c r="N10" s="1029" t="str">
        <f>IF($D$6&gt;=N40,CONCATENATE(TEXT(N41,"m/d/yyyy")," - ",TEXT(N42,"m/d/yyyy")),"N/A")</f>
        <v>N/A</v>
      </c>
      <c r="O10" s="1030"/>
      <c r="P10" s="1031"/>
      <c r="Q10" s="1023" t="str">
        <f>IF($D$6&gt;=Q40,CONCATENATE(TEXT(Q41,"m/d/yyyy")," - ",TEXT(Q42,"m/d/yyyy")),"N/A")</f>
        <v>N/A</v>
      </c>
      <c r="R10" s="1024"/>
      <c r="S10" s="1025"/>
      <c r="T10" s="1017" t="str">
        <f>IF($D$6&gt;=T40,CONCATENATE(TEXT(T41,"m/d/yyyy")," - ",TEXT(T42,"m/d/yyyy")),"N/A")</f>
        <v>N/A</v>
      </c>
      <c r="U10" s="1018"/>
      <c r="V10" s="1019"/>
      <c r="W10" s="1011" t="str">
        <f>IF($D$6&gt;=W40,CONCATENATE(TEXT(W41,"m/d/yyyy")," - ",TEXT(W42,"m/d/yyyy")),"N/A")</f>
        <v>N/A</v>
      </c>
      <c r="X10" s="1012"/>
      <c r="Y10" s="1013"/>
      <c r="Z10" s="1005" t="str">
        <f>IF($D$6&gt;=Z40,CONCATENATE(TEXT(Z41,"m/d/yyyy")," - ",TEXT(Z42,"m/d/yyyy")),"N/A")</f>
        <v>N/A</v>
      </c>
      <c r="AA10" s="1006"/>
      <c r="AB10" s="1007"/>
      <c r="AC10" s="999" t="str">
        <f>IF($D$6&gt;=AC40,CONCATENATE(TEXT(AC41,"m/d/yyyy")," - ",TEXT(AC42,"m/d/yyyy")),"N/A")</f>
        <v>N/A</v>
      </c>
      <c r="AD10" s="1000"/>
      <c r="AE10" s="1001"/>
      <c r="AF10" s="993" t="str">
        <f>IF($D$6&gt;=AF40,CONCATENATE(TEXT(AF41,"m/d/yyyy")," - ",TEXT(AF42,"m/d/yyyy")),"N/A")</f>
        <v>N/A</v>
      </c>
      <c r="AG10" s="994"/>
      <c r="AH10" s="995"/>
    </row>
    <row r="11" spans="1:34" s="227" customFormat="1" ht="15.6" hidden="1" customHeight="1">
      <c r="E11" s="229"/>
      <c r="F11" s="229"/>
      <c r="G11" s="869"/>
      <c r="H11" s="1050"/>
      <c r="I11" s="1051"/>
      <c r="J11" s="1052"/>
      <c r="K11" s="1038"/>
      <c r="L11" s="1039"/>
      <c r="M11" s="1040"/>
      <c r="N11" s="1032"/>
      <c r="O11" s="1033"/>
      <c r="P11" s="1034"/>
      <c r="Q11" s="1026"/>
      <c r="R11" s="1027"/>
      <c r="S11" s="1028"/>
      <c r="T11" s="1020"/>
      <c r="U11" s="1021"/>
      <c r="V11" s="1022"/>
      <c r="W11" s="1014"/>
      <c r="X11" s="1015"/>
      <c r="Y11" s="1016"/>
      <c r="Z11" s="1008"/>
      <c r="AA11" s="1009"/>
      <c r="AB11" s="1010"/>
      <c r="AC11" s="1002"/>
      <c r="AD11" s="1003"/>
      <c r="AE11" s="1004"/>
      <c r="AF11" s="996"/>
      <c r="AG11" s="997"/>
      <c r="AH11" s="998"/>
    </row>
    <row r="12" spans="1:34">
      <c r="A12" s="914" t="s">
        <v>151</v>
      </c>
      <c r="B12" s="911"/>
      <c r="C12" s="911"/>
      <c r="D12" s="911"/>
      <c r="E12" s="1044"/>
      <c r="F12" s="981"/>
      <c r="G12" s="982"/>
      <c r="H12" s="980"/>
      <c r="I12" s="981"/>
      <c r="J12" s="982"/>
      <c r="K12" s="980"/>
      <c r="L12" s="981"/>
      <c r="M12" s="982"/>
      <c r="N12" s="980"/>
      <c r="O12" s="981"/>
      <c r="P12" s="982"/>
      <c r="Q12" s="980"/>
      <c r="R12" s="981"/>
      <c r="S12" s="982"/>
      <c r="T12" s="980"/>
      <c r="U12" s="981"/>
      <c r="V12" s="982"/>
      <c r="W12" s="980"/>
      <c r="X12" s="981"/>
      <c r="Y12" s="982"/>
      <c r="Z12" s="980"/>
      <c r="AA12" s="981"/>
      <c r="AB12" s="982"/>
      <c r="AC12" s="980"/>
      <c r="AD12" s="981"/>
      <c r="AE12" s="982"/>
      <c r="AF12" s="980"/>
      <c r="AG12" s="981"/>
      <c r="AH12" s="982"/>
    </row>
    <row r="13" spans="1:34" s="112" customFormat="1">
      <c r="A13" s="911" t="s">
        <v>152</v>
      </c>
      <c r="B13" s="911"/>
      <c r="C13" s="911"/>
      <c r="D13" s="911"/>
      <c r="E13" s="1045"/>
      <c r="F13" s="920"/>
      <c r="G13" s="921"/>
      <c r="H13" s="919"/>
      <c r="I13" s="920"/>
      <c r="J13" s="921"/>
      <c r="K13" s="919"/>
      <c r="L13" s="920"/>
      <c r="M13" s="921"/>
      <c r="N13" s="919"/>
      <c r="O13" s="920"/>
      <c r="P13" s="921"/>
      <c r="Q13" s="919"/>
      <c r="R13" s="920"/>
      <c r="S13" s="921"/>
      <c r="T13" s="919"/>
      <c r="U13" s="920"/>
      <c r="V13" s="921"/>
      <c r="W13" s="919"/>
      <c r="X13" s="920"/>
      <c r="Y13" s="921"/>
      <c r="Z13" s="919"/>
      <c r="AA13" s="920"/>
      <c r="AB13" s="921"/>
      <c r="AC13" s="919"/>
      <c r="AD13" s="920"/>
      <c r="AE13" s="921"/>
      <c r="AF13" s="919"/>
      <c r="AG13" s="920"/>
      <c r="AH13" s="921"/>
    </row>
    <row r="14" spans="1:34">
      <c r="A14" s="911"/>
      <c r="B14" s="911"/>
      <c r="C14" s="911"/>
      <c r="D14" s="979"/>
      <c r="E14" s="983"/>
      <c r="F14" s="984"/>
      <c r="G14" s="985"/>
      <c r="H14" s="983"/>
      <c r="I14" s="984"/>
      <c r="J14" s="985"/>
      <c r="K14" s="983"/>
      <c r="L14" s="984"/>
      <c r="M14" s="985"/>
      <c r="N14" s="983"/>
      <c r="O14" s="984"/>
      <c r="P14" s="985"/>
      <c r="Q14" s="983"/>
      <c r="R14" s="984"/>
      <c r="S14" s="985"/>
      <c r="T14" s="983"/>
      <c r="U14" s="984"/>
      <c r="V14" s="985"/>
      <c r="W14" s="983"/>
      <c r="X14" s="984"/>
      <c r="Y14" s="985"/>
      <c r="Z14" s="983"/>
      <c r="AA14" s="984"/>
      <c r="AB14" s="985"/>
      <c r="AC14" s="983"/>
      <c r="AD14" s="984"/>
      <c r="AE14" s="985"/>
      <c r="AF14" s="983"/>
      <c r="AG14" s="984"/>
      <c r="AH14" s="985"/>
    </row>
    <row r="15" spans="1:34">
      <c r="A15" s="911"/>
      <c r="B15" s="911"/>
      <c r="C15" s="911"/>
      <c r="D15" s="979"/>
      <c r="E15" s="983"/>
      <c r="F15" s="984"/>
      <c r="G15" s="985"/>
      <c r="H15" s="983"/>
      <c r="I15" s="984"/>
      <c r="J15" s="985"/>
      <c r="K15" s="983"/>
      <c r="L15" s="984"/>
      <c r="M15" s="985"/>
      <c r="N15" s="983"/>
      <c r="O15" s="984"/>
      <c r="P15" s="985"/>
      <c r="Q15" s="983"/>
      <c r="R15" s="984"/>
      <c r="S15" s="985"/>
      <c r="T15" s="983"/>
      <c r="U15" s="984"/>
      <c r="V15" s="985"/>
      <c r="W15" s="983"/>
      <c r="X15" s="984"/>
      <c r="Y15" s="985"/>
      <c r="Z15" s="983"/>
      <c r="AA15" s="984"/>
      <c r="AB15" s="985"/>
      <c r="AC15" s="983"/>
      <c r="AD15" s="984"/>
      <c r="AE15" s="985"/>
      <c r="AF15" s="983"/>
      <c r="AG15" s="984"/>
      <c r="AH15" s="985"/>
    </row>
    <row r="16" spans="1:34">
      <c r="A16" s="911"/>
      <c r="B16" s="911"/>
      <c r="C16" s="911"/>
      <c r="D16" s="979"/>
      <c r="E16" s="983"/>
      <c r="F16" s="984"/>
      <c r="G16" s="985"/>
      <c r="H16" s="983"/>
      <c r="I16" s="984"/>
      <c r="J16" s="985"/>
      <c r="K16" s="983"/>
      <c r="L16" s="984"/>
      <c r="M16" s="985"/>
      <c r="N16" s="983"/>
      <c r="O16" s="984"/>
      <c r="P16" s="985"/>
      <c r="Q16" s="983"/>
      <c r="R16" s="984"/>
      <c r="S16" s="985"/>
      <c r="T16" s="983"/>
      <c r="U16" s="984"/>
      <c r="V16" s="985"/>
      <c r="W16" s="983"/>
      <c r="X16" s="984"/>
      <c r="Y16" s="985"/>
      <c r="Z16" s="983"/>
      <c r="AA16" s="984"/>
      <c r="AB16" s="985"/>
      <c r="AC16" s="983"/>
      <c r="AD16" s="984"/>
      <c r="AE16" s="985"/>
      <c r="AF16" s="983"/>
      <c r="AG16" s="984"/>
      <c r="AH16" s="985"/>
    </row>
    <row r="17" spans="1:34">
      <c r="A17" s="911"/>
      <c r="B17" s="911"/>
      <c r="C17" s="911"/>
      <c r="D17" s="979"/>
      <c r="E17" s="983"/>
      <c r="F17" s="984"/>
      <c r="G17" s="985"/>
      <c r="H17" s="983"/>
      <c r="I17" s="984"/>
      <c r="J17" s="985"/>
      <c r="K17" s="983"/>
      <c r="L17" s="984"/>
      <c r="M17" s="985"/>
      <c r="N17" s="983"/>
      <c r="O17" s="984"/>
      <c r="P17" s="985"/>
      <c r="Q17" s="983"/>
      <c r="R17" s="984"/>
      <c r="S17" s="985"/>
      <c r="T17" s="983"/>
      <c r="U17" s="984"/>
      <c r="V17" s="985"/>
      <c r="W17" s="983"/>
      <c r="X17" s="984"/>
      <c r="Y17" s="985"/>
      <c r="Z17" s="983"/>
      <c r="AA17" s="984"/>
      <c r="AB17" s="985"/>
      <c r="AC17" s="983"/>
      <c r="AD17" s="984"/>
      <c r="AE17" s="985"/>
      <c r="AF17" s="983"/>
      <c r="AG17" s="984"/>
      <c r="AH17" s="985"/>
    </row>
    <row r="18" spans="1:34">
      <c r="A18" s="911"/>
      <c r="B18" s="911"/>
      <c r="C18" s="911"/>
      <c r="D18" s="979"/>
      <c r="E18" s="983"/>
      <c r="F18" s="984"/>
      <c r="G18" s="985"/>
      <c r="H18" s="983"/>
      <c r="I18" s="984"/>
      <c r="J18" s="985"/>
      <c r="K18" s="983"/>
      <c r="L18" s="984"/>
      <c r="M18" s="985"/>
      <c r="N18" s="983"/>
      <c r="O18" s="984"/>
      <c r="P18" s="985"/>
      <c r="Q18" s="983"/>
      <c r="R18" s="984"/>
      <c r="S18" s="985"/>
      <c r="T18" s="983"/>
      <c r="U18" s="984"/>
      <c r="V18" s="985"/>
      <c r="W18" s="983"/>
      <c r="X18" s="984"/>
      <c r="Y18" s="985"/>
      <c r="Z18" s="983"/>
      <c r="AA18" s="984"/>
      <c r="AB18" s="985"/>
      <c r="AC18" s="983"/>
      <c r="AD18" s="984"/>
      <c r="AE18" s="985"/>
      <c r="AF18" s="983"/>
      <c r="AG18" s="984"/>
      <c r="AH18" s="985"/>
    </row>
    <row r="19" spans="1:34">
      <c r="A19" s="911"/>
      <c r="B19" s="911"/>
      <c r="C19" s="911"/>
      <c r="D19" s="979"/>
      <c r="E19" s="983"/>
      <c r="F19" s="984"/>
      <c r="G19" s="985"/>
      <c r="H19" s="983"/>
      <c r="I19" s="984"/>
      <c r="J19" s="985"/>
      <c r="K19" s="983"/>
      <c r="L19" s="984"/>
      <c r="M19" s="985"/>
      <c r="N19" s="983"/>
      <c r="O19" s="984"/>
      <c r="P19" s="985"/>
      <c r="Q19" s="983"/>
      <c r="R19" s="984"/>
      <c r="S19" s="985"/>
      <c r="T19" s="983"/>
      <c r="U19" s="984"/>
      <c r="V19" s="985"/>
      <c r="W19" s="983"/>
      <c r="X19" s="984"/>
      <c r="Y19" s="985"/>
      <c r="Z19" s="983"/>
      <c r="AA19" s="984"/>
      <c r="AB19" s="985"/>
      <c r="AC19" s="983"/>
      <c r="AD19" s="984"/>
      <c r="AE19" s="985"/>
      <c r="AF19" s="983"/>
      <c r="AG19" s="984"/>
      <c r="AH19" s="985"/>
    </row>
    <row r="20" spans="1:34">
      <c r="A20" s="911" t="str">
        <f>IF('Summary (1)'!A41:D41&lt;&gt;"",'Summary (1)'!A41:D41,"")</f>
        <v/>
      </c>
      <c r="B20" s="911"/>
      <c r="C20" s="911"/>
      <c r="D20" s="911"/>
      <c r="E20" s="983"/>
      <c r="F20" s="984"/>
      <c r="G20" s="985"/>
      <c r="H20" s="983"/>
      <c r="I20" s="984"/>
      <c r="J20" s="985"/>
      <c r="K20" s="983"/>
      <c r="L20" s="984"/>
      <c r="M20" s="985"/>
      <c r="N20" s="983"/>
      <c r="O20" s="984"/>
      <c r="P20" s="985"/>
      <c r="Q20" s="983"/>
      <c r="R20" s="984"/>
      <c r="S20" s="985"/>
      <c r="T20" s="983"/>
      <c r="U20" s="984"/>
      <c r="V20" s="985"/>
      <c r="W20" s="983"/>
      <c r="X20" s="984"/>
      <c r="Y20" s="985"/>
      <c r="Z20" s="983"/>
      <c r="AA20" s="984"/>
      <c r="AB20" s="985"/>
      <c r="AC20" s="983"/>
      <c r="AD20" s="984"/>
      <c r="AE20" s="985"/>
      <c r="AF20" s="983"/>
      <c r="AG20" s="984"/>
      <c r="AH20" s="985"/>
    </row>
    <row r="40" spans="1:34">
      <c r="A40" s="145" t="s">
        <v>123</v>
      </c>
      <c r="B40" s="145"/>
      <c r="C40" s="145"/>
      <c r="D40" s="145"/>
      <c r="E40" s="145">
        <v>1</v>
      </c>
      <c r="F40" s="145">
        <v>1</v>
      </c>
      <c r="G40" s="145">
        <v>1</v>
      </c>
      <c r="H40" s="145">
        <f t="shared" ref="H40:R40" si="0">E40+1</f>
        <v>2</v>
      </c>
      <c r="I40" s="145">
        <f t="shared" si="0"/>
        <v>2</v>
      </c>
      <c r="J40" s="145">
        <f t="shared" si="0"/>
        <v>2</v>
      </c>
      <c r="K40" s="145">
        <f t="shared" si="0"/>
        <v>3</v>
      </c>
      <c r="L40" s="145">
        <f t="shared" si="0"/>
        <v>3</v>
      </c>
      <c r="M40" s="145">
        <f t="shared" si="0"/>
        <v>3</v>
      </c>
      <c r="N40" s="145">
        <f t="shared" si="0"/>
        <v>4</v>
      </c>
      <c r="O40" s="145">
        <f t="shared" si="0"/>
        <v>4</v>
      </c>
      <c r="P40" s="145">
        <f t="shared" si="0"/>
        <v>4</v>
      </c>
      <c r="Q40" s="145">
        <f t="shared" si="0"/>
        <v>5</v>
      </c>
      <c r="R40" s="145">
        <f t="shared" si="0"/>
        <v>5</v>
      </c>
      <c r="S40" s="145">
        <f t="shared" ref="S40:AH40" si="1">P40+1</f>
        <v>5</v>
      </c>
      <c r="T40" s="145">
        <f t="shared" si="1"/>
        <v>6</v>
      </c>
      <c r="U40" s="145">
        <f t="shared" si="1"/>
        <v>6</v>
      </c>
      <c r="V40" s="145">
        <f t="shared" si="1"/>
        <v>6</v>
      </c>
      <c r="W40" s="145">
        <f t="shared" si="1"/>
        <v>7</v>
      </c>
      <c r="X40" s="145">
        <f t="shared" si="1"/>
        <v>7</v>
      </c>
      <c r="Y40" s="145">
        <f t="shared" si="1"/>
        <v>7</v>
      </c>
      <c r="Z40" s="145">
        <f t="shared" si="1"/>
        <v>8</v>
      </c>
      <c r="AA40" s="145">
        <f t="shared" si="1"/>
        <v>8</v>
      </c>
      <c r="AB40" s="145">
        <f t="shared" si="1"/>
        <v>8</v>
      </c>
      <c r="AC40" s="145">
        <f t="shared" si="1"/>
        <v>9</v>
      </c>
      <c r="AD40" s="145">
        <f t="shared" si="1"/>
        <v>9</v>
      </c>
      <c r="AE40" s="145">
        <f t="shared" si="1"/>
        <v>9</v>
      </c>
      <c r="AF40" s="145">
        <f t="shared" si="1"/>
        <v>10</v>
      </c>
      <c r="AG40" s="145">
        <f t="shared" si="1"/>
        <v>10</v>
      </c>
      <c r="AH40" s="145">
        <f t="shared" si="1"/>
        <v>10</v>
      </c>
    </row>
    <row r="41" spans="1:34">
      <c r="A41" s="145" t="s">
        <v>124</v>
      </c>
      <c r="B41" s="145"/>
      <c r="C41" s="145"/>
      <c r="D41" s="145"/>
      <c r="E41" s="146">
        <f>'Summary (1)'!E74</f>
        <v>45717</v>
      </c>
      <c r="F41" s="146">
        <f>'Summary (1)'!F74</f>
        <v>45717</v>
      </c>
      <c r="G41" s="146">
        <f>'Summary (1)'!G74</f>
        <v>45717</v>
      </c>
      <c r="H41" s="146">
        <f>'Summary (1)'!H74</f>
        <v>45839</v>
      </c>
      <c r="I41" s="146">
        <f>'Summary (1)'!I74</f>
        <v>45839</v>
      </c>
      <c r="J41" s="146">
        <f>'Summary (1)'!J74</f>
        <v>45839</v>
      </c>
      <c r="K41" s="146">
        <f>'Summary (1)'!K74</f>
        <v>46204</v>
      </c>
      <c r="L41" s="146">
        <f>'Summary (1)'!L74</f>
        <v>46204</v>
      </c>
      <c r="M41" s="146">
        <f>'Summary (1)'!M74</f>
        <v>46204</v>
      </c>
      <c r="N41" s="146">
        <f>'Summary (1)'!N74</f>
        <v>46569</v>
      </c>
      <c r="O41" s="146">
        <f>'Summary (1)'!O74</f>
        <v>46569</v>
      </c>
      <c r="P41" s="146">
        <f>'Summary (1)'!P74</f>
        <v>46569</v>
      </c>
      <c r="Q41" s="146">
        <f>'Summary (1)'!Q74</f>
        <v>46935</v>
      </c>
      <c r="R41" s="146">
        <f>'Summary (1)'!R74</f>
        <v>46935</v>
      </c>
      <c r="S41" s="146">
        <f>'Summary (1)'!S74</f>
        <v>46935</v>
      </c>
      <c r="T41" s="146">
        <f>'Summary (1)'!T74</f>
        <v>47300</v>
      </c>
      <c r="U41" s="146">
        <f>'Summary (1)'!U74</f>
        <v>47300</v>
      </c>
      <c r="V41" s="146">
        <f>'Summary (1)'!V74</f>
        <v>47300</v>
      </c>
      <c r="W41" s="146">
        <f>'Summary (1)'!W74</f>
        <v>47665</v>
      </c>
      <c r="X41" s="146">
        <f>'Summary (1)'!X74</f>
        <v>47665</v>
      </c>
      <c r="Y41" s="146">
        <f>'Summary (1)'!Y74</f>
        <v>47665</v>
      </c>
      <c r="Z41" s="146">
        <f>'Summary (1)'!Z74</f>
        <v>48030</v>
      </c>
      <c r="AA41" s="146">
        <f>'Summary (1)'!AA74</f>
        <v>48030</v>
      </c>
      <c r="AB41" s="146">
        <f>'Summary (1)'!AB74</f>
        <v>48030</v>
      </c>
      <c r="AC41" s="146">
        <f>'Summary (1)'!AC74</f>
        <v>48396</v>
      </c>
      <c r="AD41" s="146">
        <f>'Summary (1)'!AD74</f>
        <v>48396</v>
      </c>
      <c r="AE41" s="146">
        <f>'Summary (1)'!AE74</f>
        <v>48396</v>
      </c>
      <c r="AF41" s="146">
        <f>'Summary (1)'!AF74</f>
        <v>48761</v>
      </c>
      <c r="AG41" s="146">
        <f>'Summary (1)'!AG74</f>
        <v>48761</v>
      </c>
      <c r="AH41" s="146">
        <f>'Summary (1)'!AH74</f>
        <v>48761</v>
      </c>
    </row>
    <row r="42" spans="1:34">
      <c r="A42" s="145" t="s">
        <v>125</v>
      </c>
      <c r="B42" s="145"/>
      <c r="C42" s="145"/>
      <c r="D42" s="145"/>
      <c r="E42" s="146">
        <f>'Summary (1)'!E75</f>
        <v>45838</v>
      </c>
      <c r="F42" s="146">
        <f>'Summary (1)'!F75</f>
        <v>45838</v>
      </c>
      <c r="G42" s="146">
        <f>'Summary (1)'!G75</f>
        <v>45838</v>
      </c>
      <c r="H42" s="146">
        <f>'Summary (1)'!H75</f>
        <v>46203</v>
      </c>
      <c r="I42" s="146">
        <f>'Summary (1)'!I75</f>
        <v>46203</v>
      </c>
      <c r="J42" s="146">
        <f>'Summary (1)'!J75</f>
        <v>46203</v>
      </c>
      <c r="K42" s="146">
        <f>'Summary (1)'!K75</f>
        <v>46568</v>
      </c>
      <c r="L42" s="146">
        <f>'Summary (1)'!L75</f>
        <v>46568</v>
      </c>
      <c r="M42" s="146">
        <f>'Summary (1)'!M75</f>
        <v>46568</v>
      </c>
      <c r="N42" s="146">
        <f>'Summary (1)'!N75</f>
        <v>46934</v>
      </c>
      <c r="O42" s="146">
        <f>'Summary (1)'!O75</f>
        <v>46934</v>
      </c>
      <c r="P42" s="146">
        <f>'Summary (1)'!P75</f>
        <v>46934</v>
      </c>
      <c r="Q42" s="146">
        <f>'Summary (1)'!Q75</f>
        <v>47299</v>
      </c>
      <c r="R42" s="146">
        <f>'Summary (1)'!R75</f>
        <v>47299</v>
      </c>
      <c r="S42" s="146">
        <f>'Summary (1)'!S75</f>
        <v>47299</v>
      </c>
      <c r="T42" s="146">
        <f>'Summary (1)'!T75</f>
        <v>47664</v>
      </c>
      <c r="U42" s="146">
        <f>'Summary (1)'!U75</f>
        <v>47664</v>
      </c>
      <c r="V42" s="146">
        <f>'Summary (1)'!V75</f>
        <v>47664</v>
      </c>
      <c r="W42" s="146">
        <f>'Summary (1)'!W75</f>
        <v>48029</v>
      </c>
      <c r="X42" s="146">
        <f>'Summary (1)'!X75</f>
        <v>48029</v>
      </c>
      <c r="Y42" s="146">
        <f>'Summary (1)'!Y75</f>
        <v>48029</v>
      </c>
      <c r="Z42" s="146">
        <f>'Summary (1)'!Z75</f>
        <v>48395</v>
      </c>
      <c r="AA42" s="146">
        <f>'Summary (1)'!AA75</f>
        <v>48395</v>
      </c>
      <c r="AB42" s="146">
        <f>'Summary (1)'!AB75</f>
        <v>48395</v>
      </c>
      <c r="AC42" s="146">
        <f>'Summary (1)'!AC75</f>
        <v>48760</v>
      </c>
      <c r="AD42" s="146">
        <f>'Summary (1)'!AD75</f>
        <v>48760</v>
      </c>
      <c r="AE42" s="146">
        <f>'Summary (1)'!AE75</f>
        <v>48760</v>
      </c>
      <c r="AF42" s="146">
        <f>'Summary (1)'!AF75</f>
        <v>49125</v>
      </c>
      <c r="AG42" s="146">
        <f>'Summary (1)'!AG75</f>
        <v>49125</v>
      </c>
      <c r="AH42" s="146">
        <f>'Summary (1)'!AH75</f>
        <v>49125</v>
      </c>
    </row>
    <row r="43" spans="1:34" ht="13.5" customHeight="1">
      <c r="A43" s="145" t="s">
        <v>126</v>
      </c>
      <c r="B43" s="145"/>
      <c r="C43" s="145"/>
      <c r="D43" s="145"/>
      <c r="E43" s="146">
        <f>$B$3</f>
        <v>45717</v>
      </c>
      <c r="F43" s="146">
        <f t="shared" ref="F43:AH43" si="2">$B$3</f>
        <v>45717</v>
      </c>
      <c r="G43" s="146">
        <f t="shared" si="2"/>
        <v>45717</v>
      </c>
      <c r="H43" s="146">
        <f t="shared" si="2"/>
        <v>45717</v>
      </c>
      <c r="I43" s="146">
        <f t="shared" si="2"/>
        <v>45717</v>
      </c>
      <c r="J43" s="146">
        <f t="shared" si="2"/>
        <v>45717</v>
      </c>
      <c r="K43" s="146">
        <f t="shared" si="2"/>
        <v>45717</v>
      </c>
      <c r="L43" s="146">
        <f t="shared" si="2"/>
        <v>45717</v>
      </c>
      <c r="M43" s="146">
        <f t="shared" si="2"/>
        <v>45717</v>
      </c>
      <c r="N43" s="146">
        <f t="shared" si="2"/>
        <v>45717</v>
      </c>
      <c r="O43" s="146">
        <f t="shared" si="2"/>
        <v>45717</v>
      </c>
      <c r="P43" s="146">
        <f t="shared" si="2"/>
        <v>45717</v>
      </c>
      <c r="Q43" s="146">
        <f t="shared" si="2"/>
        <v>45717</v>
      </c>
      <c r="R43" s="146">
        <f t="shared" si="2"/>
        <v>45717</v>
      </c>
      <c r="S43" s="146">
        <f t="shared" si="2"/>
        <v>45717</v>
      </c>
      <c r="T43" s="146">
        <f t="shared" si="2"/>
        <v>45717</v>
      </c>
      <c r="U43" s="146">
        <f t="shared" si="2"/>
        <v>45717</v>
      </c>
      <c r="V43" s="146">
        <f t="shared" si="2"/>
        <v>45717</v>
      </c>
      <c r="W43" s="146">
        <f t="shared" si="2"/>
        <v>45717</v>
      </c>
      <c r="X43" s="146">
        <f t="shared" si="2"/>
        <v>45717</v>
      </c>
      <c r="Y43" s="146">
        <f t="shared" si="2"/>
        <v>45717</v>
      </c>
      <c r="Z43" s="146">
        <f t="shared" si="2"/>
        <v>45717</v>
      </c>
      <c r="AA43" s="146">
        <f t="shared" si="2"/>
        <v>45717</v>
      </c>
      <c r="AB43" s="146">
        <f t="shared" si="2"/>
        <v>45717</v>
      </c>
      <c r="AC43" s="146">
        <f t="shared" si="2"/>
        <v>45717</v>
      </c>
      <c r="AD43" s="146">
        <f t="shared" si="2"/>
        <v>45717</v>
      </c>
      <c r="AE43" s="146">
        <f t="shared" si="2"/>
        <v>45717</v>
      </c>
      <c r="AF43" s="146">
        <f t="shared" si="2"/>
        <v>45717</v>
      </c>
      <c r="AG43" s="146">
        <f t="shared" si="2"/>
        <v>45717</v>
      </c>
      <c r="AH43" s="146">
        <f t="shared" si="2"/>
        <v>45717</v>
      </c>
    </row>
    <row r="44" spans="1:34">
      <c r="A44" s="147" t="s">
        <v>127</v>
      </c>
      <c r="B44" s="147"/>
      <c r="C44" s="147"/>
      <c r="D44" s="147"/>
      <c r="E44" s="147">
        <f>IF((AND(E40&gt;$D$5,E40&lt;=$D$6)),E40-$D$5,0)</f>
        <v>0</v>
      </c>
      <c r="F44" s="147">
        <f t="shared" ref="F44:AH44" si="3">IF((AND(F40&gt;$D$5,F40&lt;=$D$6)),F40-$D$5,0)</f>
        <v>0</v>
      </c>
      <c r="G44" s="147">
        <f t="shared" si="3"/>
        <v>0</v>
      </c>
      <c r="H44" s="147">
        <f t="shared" si="3"/>
        <v>0</v>
      </c>
      <c r="I44" s="147">
        <f t="shared" si="3"/>
        <v>0</v>
      </c>
      <c r="J44" s="147">
        <f t="shared" si="3"/>
        <v>0</v>
      </c>
      <c r="K44" s="147">
        <f t="shared" si="3"/>
        <v>0</v>
      </c>
      <c r="L44" s="147">
        <f t="shared" si="3"/>
        <v>0</v>
      </c>
      <c r="M44" s="147">
        <f t="shared" si="3"/>
        <v>0</v>
      </c>
      <c r="N44" s="147">
        <f t="shared" si="3"/>
        <v>0</v>
      </c>
      <c r="O44" s="147">
        <f t="shared" si="3"/>
        <v>0</v>
      </c>
      <c r="P44" s="147">
        <f t="shared" si="3"/>
        <v>0</v>
      </c>
      <c r="Q44" s="147">
        <f t="shared" si="3"/>
        <v>0</v>
      </c>
      <c r="R44" s="147">
        <f t="shared" si="3"/>
        <v>0</v>
      </c>
      <c r="S44" s="147">
        <f t="shared" si="3"/>
        <v>0</v>
      </c>
      <c r="T44" s="147">
        <f t="shared" si="3"/>
        <v>0</v>
      </c>
      <c r="U44" s="147">
        <f t="shared" si="3"/>
        <v>0</v>
      </c>
      <c r="V44" s="147">
        <f t="shared" si="3"/>
        <v>0</v>
      </c>
      <c r="W44" s="147">
        <f t="shared" si="3"/>
        <v>0</v>
      </c>
      <c r="X44" s="147">
        <f t="shared" si="3"/>
        <v>0</v>
      </c>
      <c r="Y44" s="147">
        <f t="shared" si="3"/>
        <v>0</v>
      </c>
      <c r="Z44" s="147">
        <f t="shared" si="3"/>
        <v>0</v>
      </c>
      <c r="AA44" s="147">
        <f t="shared" si="3"/>
        <v>0</v>
      </c>
      <c r="AB44" s="147">
        <f t="shared" si="3"/>
        <v>0</v>
      </c>
      <c r="AC44" s="147">
        <f t="shared" si="3"/>
        <v>0</v>
      </c>
      <c r="AD44" s="147">
        <f t="shared" si="3"/>
        <v>0</v>
      </c>
      <c r="AE44" s="147">
        <f t="shared" si="3"/>
        <v>0</v>
      </c>
      <c r="AF44" s="147">
        <f t="shared" si="3"/>
        <v>0</v>
      </c>
      <c r="AG44" s="147">
        <f t="shared" si="3"/>
        <v>0</v>
      </c>
      <c r="AH44" s="147">
        <f t="shared" si="3"/>
        <v>0</v>
      </c>
    </row>
  </sheetData>
  <sheetProtection formatCells="0" formatColumns="0" formatRows="0" insertHyperlinks="0" sort="0" autoFilter="0" pivotTables="0"/>
  <mergeCells count="132">
    <mergeCell ref="A20:D20"/>
    <mergeCell ref="A10:D10"/>
    <mergeCell ref="T9:V9"/>
    <mergeCell ref="W9:Y9"/>
    <mergeCell ref="Z9:AB9"/>
    <mergeCell ref="AC9:AE9"/>
    <mergeCell ref="AF9:AH9"/>
    <mergeCell ref="E9:G9"/>
    <mergeCell ref="H9:J9"/>
    <mergeCell ref="K9:M9"/>
    <mergeCell ref="N9:P9"/>
    <mergeCell ref="Q9:S9"/>
    <mergeCell ref="E12:G12"/>
    <mergeCell ref="E13:G13"/>
    <mergeCell ref="E14:G14"/>
    <mergeCell ref="E15:G15"/>
    <mergeCell ref="E10:G10"/>
    <mergeCell ref="H10:J10"/>
    <mergeCell ref="H11:J11"/>
    <mergeCell ref="H12:J12"/>
    <mergeCell ref="H13:J13"/>
    <mergeCell ref="H14:J14"/>
    <mergeCell ref="E19:G19"/>
    <mergeCell ref="A17:D17"/>
    <mergeCell ref="A18:D18"/>
    <mergeCell ref="A19:D19"/>
    <mergeCell ref="A12:D12"/>
    <mergeCell ref="A13:D13"/>
    <mergeCell ref="A14:D14"/>
    <mergeCell ref="A15:D15"/>
    <mergeCell ref="A16:D16"/>
    <mergeCell ref="H15:J15"/>
    <mergeCell ref="H16:J16"/>
    <mergeCell ref="H17:J17"/>
    <mergeCell ref="H18:J18"/>
    <mergeCell ref="H19:J19"/>
    <mergeCell ref="H20:J20"/>
    <mergeCell ref="E16:G16"/>
    <mergeCell ref="E17:G17"/>
    <mergeCell ref="E18:G18"/>
    <mergeCell ref="E20:G20"/>
    <mergeCell ref="N10:P10"/>
    <mergeCell ref="N11:P11"/>
    <mergeCell ref="N12:P12"/>
    <mergeCell ref="N13:P13"/>
    <mergeCell ref="N14:P14"/>
    <mergeCell ref="K10:M10"/>
    <mergeCell ref="K11:M11"/>
    <mergeCell ref="K12:M12"/>
    <mergeCell ref="K13:M13"/>
    <mergeCell ref="K14:M14"/>
    <mergeCell ref="N15:P15"/>
    <mergeCell ref="N16:P16"/>
    <mergeCell ref="N17:P17"/>
    <mergeCell ref="N18:P18"/>
    <mergeCell ref="N19:P19"/>
    <mergeCell ref="N20:P20"/>
    <mergeCell ref="K16:M16"/>
    <mergeCell ref="K17:M17"/>
    <mergeCell ref="K18:M18"/>
    <mergeCell ref="K19:M19"/>
    <mergeCell ref="K20:M20"/>
    <mergeCell ref="K15:M15"/>
    <mergeCell ref="T10:V10"/>
    <mergeCell ref="T11:V11"/>
    <mergeCell ref="T12:V12"/>
    <mergeCell ref="T13:V13"/>
    <mergeCell ref="T14:V14"/>
    <mergeCell ref="Q10:S10"/>
    <mergeCell ref="Q11:S11"/>
    <mergeCell ref="Q12:S12"/>
    <mergeCell ref="Q13:S13"/>
    <mergeCell ref="Q14:S14"/>
    <mergeCell ref="T15:V15"/>
    <mergeCell ref="T16:V16"/>
    <mergeCell ref="T17:V17"/>
    <mergeCell ref="T18:V18"/>
    <mergeCell ref="T19:V19"/>
    <mergeCell ref="T20:V20"/>
    <mergeCell ref="Q16:S16"/>
    <mergeCell ref="Q17:S17"/>
    <mergeCell ref="Q18:S18"/>
    <mergeCell ref="Q19:S19"/>
    <mergeCell ref="Q20:S20"/>
    <mergeCell ref="Q15:S15"/>
    <mergeCell ref="Z10:AB10"/>
    <mergeCell ref="Z11:AB11"/>
    <mergeCell ref="Z12:AB12"/>
    <mergeCell ref="Z13:AB13"/>
    <mergeCell ref="Z14:AB14"/>
    <mergeCell ref="W10:Y10"/>
    <mergeCell ref="W11:Y11"/>
    <mergeCell ref="W12:Y12"/>
    <mergeCell ref="W13:Y13"/>
    <mergeCell ref="W14:Y14"/>
    <mergeCell ref="Z15:AB15"/>
    <mergeCell ref="W15:Y15"/>
    <mergeCell ref="AC14:AE14"/>
    <mergeCell ref="Z16:AB16"/>
    <mergeCell ref="Z17:AB17"/>
    <mergeCell ref="Z18:AB18"/>
    <mergeCell ref="Z19:AB19"/>
    <mergeCell ref="Z20:AB20"/>
    <mergeCell ref="W16:Y16"/>
    <mergeCell ref="W17:Y17"/>
    <mergeCell ref="W18:Y18"/>
    <mergeCell ref="W19:Y19"/>
    <mergeCell ref="W20:Y20"/>
    <mergeCell ref="A8:B8"/>
    <mergeCell ref="C8:D8"/>
    <mergeCell ref="B7:D7"/>
    <mergeCell ref="AF15:AH15"/>
    <mergeCell ref="AF16:AH16"/>
    <mergeCell ref="AF17:AH17"/>
    <mergeCell ref="AF18:AH18"/>
    <mergeCell ref="AF19:AH19"/>
    <mergeCell ref="AF20:AH20"/>
    <mergeCell ref="AC16:AE16"/>
    <mergeCell ref="AC17:AE17"/>
    <mergeCell ref="AC18:AE18"/>
    <mergeCell ref="AC19:AE19"/>
    <mergeCell ref="AC20:AE20"/>
    <mergeCell ref="AC15:AE15"/>
    <mergeCell ref="AF10:AH10"/>
    <mergeCell ref="AF11:AH11"/>
    <mergeCell ref="AF12:AH12"/>
    <mergeCell ref="AF13:AH13"/>
    <mergeCell ref="AF14:AH14"/>
    <mergeCell ref="AC10:AE10"/>
    <mergeCell ref="AC11:AE11"/>
    <mergeCell ref="AC12:AE12"/>
    <mergeCell ref="AC13:AE13"/>
  </mergeCells>
  <conditionalFormatting sqref="C8:D8">
    <cfRule type="containsBlanks" dxfId="502" priority="1">
      <formula>LEN(TRIM(C8))=0</formula>
    </cfRule>
  </conditionalFormatting>
  <conditionalFormatting sqref="E9:AH9 E10 H10 K10:K20 N10:N20 Q10:Q20 T10:T20 W10:W20 Z10:Z20 AC10:AC20 AF10:AF20 E11:H11 E12:E20 H12:H20">
    <cfRule type="expression" dxfId="501" priority="207">
      <formula>E$40&gt;$D$6</formula>
    </cfRule>
  </conditionalFormatting>
  <printOptions headings="1"/>
  <pageMargins left="0.25" right="0.25" top="0.75" bottom="0.75" header="0.3" footer="0.3"/>
  <pageSetup paperSize="5" scale="28" fitToHeight="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K81"/>
  <sheetViews>
    <sheetView showGridLines="0" zoomScale="67" zoomScaleNormal="100" workbookViewId="0">
      <pane xSplit="4" topLeftCell="E1" activePane="topRight" state="frozen"/>
      <selection pane="topRight" activeCell="J14" sqref="J14"/>
      <selection activeCell="D1" sqref="D1"/>
    </sheetView>
  </sheetViews>
  <sheetFormatPr defaultColWidth="11.42578125" defaultRowHeight="15.6"/>
  <cols>
    <col min="1" max="1" width="18" style="113" customWidth="1"/>
    <col min="2" max="3" width="15.42578125" style="113" customWidth="1"/>
    <col min="4" max="4" width="10.140625" style="113" customWidth="1"/>
    <col min="5" max="10" width="16.5703125" style="113" customWidth="1"/>
    <col min="11" max="34" width="16.5703125" style="113" hidden="1" customWidth="1"/>
    <col min="3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87">
        <f>'Summary (1)'!B3</f>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87">
        <f>'Summary (1)'!B5</f>
        <v>45717</v>
      </c>
      <c r="C5" s="887">
        <f>'Summary (1)'!C5</f>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c r="A6" s="116" t="s">
        <v>120</v>
      </c>
      <c r="B6" s="887">
        <f>B5</f>
        <v>45717</v>
      </c>
      <c r="C6" s="887">
        <f>'Summary (1)'!C6</f>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84">
        <f>'Summary (1)'!B7</f>
        <v>0</v>
      </c>
      <c r="C7" s="1085">
        <f>'Summary (1)'!C7</f>
        <v>0</v>
      </c>
      <c r="D7" s="1086">
        <f>'Summary (1)'!D7</f>
        <v>0</v>
      </c>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84" t="str">
        <f>'Summary (1)'!B8</f>
        <v>TAY Impacted by Violence Rapid Rehousing</v>
      </c>
      <c r="C8" s="1085">
        <f>'Summary (1)'!C8</f>
        <v>0</v>
      </c>
      <c r="D8" s="1086">
        <f>'Summary (1)'!D8</f>
        <v>0</v>
      </c>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63" t="str">
        <f>'Summary (1)'!B9</f>
        <v>TBD</v>
      </c>
      <c r="C9" s="1063">
        <f>'Summary (1)'!C9</f>
        <v>0</v>
      </c>
      <c r="D9" s="1063">
        <f>'Summary (1)'!D9</f>
        <v>0</v>
      </c>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63" t="str">
        <f>'Summary (1)'!B10</f>
        <v>New Agreement</v>
      </c>
      <c r="C10" s="1063"/>
      <c r="D10" s="1063"/>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87">
        <f>'Summary (1)'!B11</f>
        <v>45352</v>
      </c>
      <c r="C11" s="1087">
        <f>'Summary (1)'!C11</f>
        <v>0</v>
      </c>
      <c r="D11" s="1087">
        <f>'Summary (1)'!D11</f>
        <v>0</v>
      </c>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ht="75.75" customHeight="1">
      <c r="A12" s="438" t="s">
        <v>157</v>
      </c>
      <c r="B12" s="1081" t="str">
        <f>CONCATENATE(IF(ISBLANK('Summary (1)'!B12:D12),"",CONCATENATE('Summary (1)'!B12:D12,"")),IF(ISBLANK('Summary (2)'!B12:D12),"",CONCATENATE(", ",'Summary (2)'!B12:D12,"")),IF(ISBLANK('Summary (3)'!B12:D12),"",CONCATENATE(", ",'Summary (3)'!B12:D12,"")),IF(ISBLANK('Summary (4)'!B12:D12),"",CONCATENATE(", ",'Summary (4)'!B12:D12,"")),,IF(ISBLANK('Summary (5)'!B12:D12),"",CONCATENATE(", ",'Summary (5)'!B12:D12,"")),IF(ISBLANK('Summary (6)'!B12:D12),"",CONCATENATE(", ",'Summary (6)'!B12:D12,"")),IF(ISBLANK('Summary (7)'!B12:D12),"",CONCATENATE(", ",'Summary (7)'!B12:D12,"")),IF(ISBLANK('Summary (8)'!B12:D12),"",CONCATENATE(", ",'Summary (8)'!B12:D12,"")))</f>
        <v>Prop C - TAY Impacted by Violence Rapid Rehousing</v>
      </c>
      <c r="C12" s="1082"/>
      <c r="D12" s="1083"/>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441" t="s">
        <v>158</v>
      </c>
      <c r="C13" s="871" t="s">
        <v>159</v>
      </c>
      <c r="D13" s="1080">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440">
        <f>AI42</f>
        <v>749110</v>
      </c>
      <c r="C14" s="872">
        <f>AK42</f>
        <v>749110</v>
      </c>
      <c r="D14" s="108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439">
        <f>B16-B14</f>
        <v>-749110</v>
      </c>
      <c r="C15" s="873">
        <f>C16-C14</f>
        <v>149822</v>
      </c>
      <c r="D15" s="108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439"/>
      <c r="C16" s="873">
        <f>IF(OR(B10="New Agreement",B10="Amendment"),AK42*(1+D13),B16)</f>
        <v>898932</v>
      </c>
      <c r="D16" s="108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IF((AND(F74&gt;$D$5,F74&lt;=$D$6)),"EXTENSION YEAR"," ")</f>
        <v xml:space="preserve"> </v>
      </c>
      <c r="G17" s="255"/>
      <c r="H17" s="255"/>
      <c r="I17" s="255" t="str">
        <f>IF((AND(I74&gt;$D$5,I74&lt;=$D$6)),"EXTENSION YEAR"," ")</f>
        <v xml:space="preserve"> </v>
      </c>
      <c r="J17" s="255"/>
      <c r="K17" s="255"/>
      <c r="L17" s="255" t="str">
        <f>IF((AND(L74&gt;$D$5,L74&lt;=$D$6)),"EXTENSION YEAR"," ")</f>
        <v xml:space="preserve"> </v>
      </c>
      <c r="M17" s="255"/>
      <c r="N17" s="255"/>
      <c r="O17" s="255" t="str">
        <f>IF((AND(O74&gt;$D$5,O74&lt;=$D$6)),"EXTENSION YEAR"," ")</f>
        <v xml:space="preserve"> </v>
      </c>
      <c r="P17" s="255"/>
      <c r="Q17" s="255"/>
      <c r="R17" s="255" t="str">
        <f>IF((AND(R74&gt;$D$5,R74&lt;=$D$6)),"EXTENSION YEAR"," ")</f>
        <v xml:space="preserve"> </v>
      </c>
      <c r="S17" s="255"/>
      <c r="T17" s="255"/>
      <c r="U17" s="255" t="str">
        <f>IF((AND(U74&gt;$D$5,U74&lt;=$D$6)),"EXTENSION YEAR"," ")</f>
        <v xml:space="preserve"> </v>
      </c>
      <c r="V17" s="255"/>
      <c r="W17" s="255"/>
      <c r="X17" s="255" t="str">
        <f>IF((AND(X74&gt;$D$5,X74&lt;=$D$6)),"EXTENSION YEAR"," ")</f>
        <v xml:space="preserve"> </v>
      </c>
      <c r="Y17" s="255"/>
      <c r="Z17" s="255"/>
      <c r="AA17" s="255" t="str">
        <f>IF((AND(AA74&gt;$D$5,AA74&lt;=$D$6)),"EXTENSION YEAR"," ")</f>
        <v xml:space="preserve"> </v>
      </c>
      <c r="AB17" s="255"/>
      <c r="AC17" s="255"/>
      <c r="AD17" s="255" t="str">
        <f>IF((AND(AD74&gt;$D$5,AD74&lt;=$D$6)),"EXTENSION YEAR"," ")</f>
        <v xml:space="preserve"> </v>
      </c>
      <c r="AE17" s="255"/>
      <c r="AF17" s="255"/>
      <c r="AG17" s="255" t="str">
        <f>IF((AND(AG74&gt;$D$5,AG74&lt;=$D$6)),"EXTENSION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1079"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IF($D$6&gt;=E74,CONCATENATE(TEXT(E75,"m/d/yyyy")," - ",TEXT(E76,"m/d/yyyy")),"N/A")</f>
        <v>3/1/2025 - 6/30/2025</v>
      </c>
      <c r="F19" s="203" t="str">
        <f t="shared" ref="F19:AH19" si="0">IF($D$6&gt;=F74,CONCATENATE(TEXT(F75,"m/d/yyyy")," - ",TEXT(F76,"m/d/yyyy")),"N/A")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6"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CONCATENATE(AI80," - ",AI81)</f>
        <v>3/1/2025 - 6/30/2026</v>
      </c>
      <c r="AJ19" s="224" t="str">
        <f>CONCATENATE(AJ80," - ",AJ81)</f>
        <v>3/1/2025 - 6/30/2026</v>
      </c>
      <c r="AK19" s="225" t="str">
        <f>CONCATENATE(AK80," - ",AK81)</f>
        <v>3/1/2025 - 6/30/2026</v>
      </c>
    </row>
    <row r="20" spans="1:37" s="227" customFormat="1">
      <c r="E20" s="228" t="str">
        <f>IF(B10="New Agreement","","Current")</f>
        <v/>
      </c>
      <c r="F20" s="229" t="str">
        <f>IF(B10="","",VLOOKUP(B10,'Dropdown Lists'!C:D,2,FALSE))</f>
        <v xml:space="preserve"> </v>
      </c>
      <c r="G20" s="293" t="s">
        <v>159</v>
      </c>
      <c r="H20" s="230" t="str">
        <f>IF(E10="New Agreement","","Current")</f>
        <v>Current</v>
      </c>
      <c r="I20" s="231" t="str">
        <f>$F$20</f>
        <v xml:space="preserve"> </v>
      </c>
      <c r="J20" s="232" t="str">
        <f>$G$20</f>
        <v>New</v>
      </c>
      <c r="K20" s="301" t="str">
        <f>IF(H10="New Agreement","","Current")</f>
        <v>Current</v>
      </c>
      <c r="L20" s="233" t="str">
        <f>$F$20</f>
        <v xml:space="preserve"> </v>
      </c>
      <c r="M20" s="309" t="str">
        <f>$G$20</f>
        <v>New</v>
      </c>
      <c r="N20" s="234" t="str">
        <f>IF(K10="New Agreement","","Current")</f>
        <v>Current</v>
      </c>
      <c r="O20" s="235" t="str">
        <f>$F$20</f>
        <v xml:space="preserve"> </v>
      </c>
      <c r="P20" s="236" t="str">
        <f>$G$20</f>
        <v>New</v>
      </c>
      <c r="Q20" s="237" t="str">
        <f>IF(N10="New Agreement","","Current")</f>
        <v>Current</v>
      </c>
      <c r="R20" s="238" t="str">
        <f>$F$20</f>
        <v xml:space="preserve"> </v>
      </c>
      <c r="S20" s="239" t="str">
        <f>$G$20</f>
        <v>New</v>
      </c>
      <c r="T20" s="312" t="str">
        <f>IF(Q10="New Agreement","","Current")</f>
        <v>Current</v>
      </c>
      <c r="U20" s="240" t="str">
        <f>$F$20</f>
        <v xml:space="preserve"> </v>
      </c>
      <c r="V20" s="314" t="str">
        <f>$G$20</f>
        <v>New</v>
      </c>
      <c r="W20" s="241" t="str">
        <f>IF(T10="New Agreement","","Current")</f>
        <v>Current</v>
      </c>
      <c r="X20" s="242" t="str">
        <f>$F$20</f>
        <v xml:space="preserve"> </v>
      </c>
      <c r="Y20" s="243" t="str">
        <f>$G$20</f>
        <v>New</v>
      </c>
      <c r="Z20" s="244" t="str">
        <f>IF(W10="New Agreement","","Current")</f>
        <v>Current</v>
      </c>
      <c r="AA20" s="245" t="str">
        <f>$F$20</f>
        <v xml:space="preserve"> </v>
      </c>
      <c r="AB20" s="246" t="str">
        <f>$G$20</f>
        <v>New</v>
      </c>
      <c r="AC20" s="247" t="str">
        <f>IF(Z10="New Agreement","","Current")</f>
        <v>Current</v>
      </c>
      <c r="AD20" s="248" t="str">
        <f>$F$20</f>
        <v xml:space="preserve"> </v>
      </c>
      <c r="AE20" s="249" t="str">
        <f>$G$20</f>
        <v>New</v>
      </c>
      <c r="AF20" s="870" t="str">
        <f>IF(AC10="New Agreement","","Current")</f>
        <v>Current</v>
      </c>
      <c r="AG20" s="251" t="str">
        <f>$F$20</f>
        <v xml:space="preserve"> </v>
      </c>
      <c r="AH20" s="252" t="str">
        <f>$G$20</f>
        <v>New</v>
      </c>
      <c r="AI20" s="319" t="str">
        <f>IF(B10="New Agreement","","Current/Actuals")</f>
        <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'Summary (1)'!E22+'Summary (2)'!E22+'Summary (3)'!E22+'Summary (4)'!E22+'Summary (5)'!E22+'Summary (6)'!E22+'Summary (7)'!E22+'Summary (8)'!E22</f>
        <v>0</v>
      </c>
      <c r="F22" s="151">
        <f>'Summary (1)'!F22+'Summary (2)'!F22+'Summary (3)'!F22+'Summary (4)'!F22+'Summary (5)'!F22+'Summary (6)'!F22+'Summary (7)'!F22+'Summary (8)'!F22</f>
        <v>0</v>
      </c>
      <c r="G22" s="294">
        <f>'Summary (1)'!G22+'Summary (2)'!G22+'Summary (3)'!G22+'Summary (4)'!G22+'Summary (5)'!G22+'Summary (6)'!G22+'Summary (7)'!G22+'Summary (8)'!G22</f>
        <v>0</v>
      </c>
      <c r="H22" s="155">
        <f>'Summary (1)'!H22+'Summary (2)'!H22+'Summary (3)'!H22+'Summary (4)'!H22+'Summary (5)'!H22+'Summary (6)'!H22+'Summary (7)'!H22+'Summary (8)'!H22</f>
        <v>0</v>
      </c>
      <c r="I22" s="151">
        <f>'Summary (1)'!I22+'Summary (2)'!I22+'Summary (3)'!I22+'Summary (4)'!I22+'Summary (5)'!I22+'Summary (6)'!I22+'Summary (7)'!I22+'Summary (8)'!I22</f>
        <v>0</v>
      </c>
      <c r="J22" s="137">
        <f>'Summary (1)'!J22+'Summary (2)'!J22+'Summary (3)'!J22+'Summary (4)'!J22+'Summary (5)'!J22+'Summary (6)'!J22+'Summary (7)'!J22+'Summary (8)'!J22</f>
        <v>0</v>
      </c>
      <c r="K22" s="303">
        <f>'Summary (1)'!K22+'Summary (2)'!K22+'Summary (3)'!K22+'Summary (4)'!K22+'Summary (5)'!K22+'Summary (6)'!K22+'Summary (7)'!K22+'Summary (8)'!K22</f>
        <v>0</v>
      </c>
      <c r="L22" s="151">
        <f>'Summary (1)'!L22+'Summary (2)'!L22+'Summary (3)'!L22+'Summary (4)'!L22+'Summary (5)'!L22+'Summary (6)'!L22+'Summary (7)'!L22+'Summary (8)'!L22</f>
        <v>0</v>
      </c>
      <c r="M22" s="294">
        <f>'Summary (1)'!M22+'Summary (2)'!M22+'Summary (3)'!M22+'Summary (4)'!M22+'Summary (5)'!M22+'Summary (6)'!M22+'Summary (7)'!M22+'Summary (8)'!M22</f>
        <v>0</v>
      </c>
      <c r="N22" s="155">
        <f>'Summary (1)'!N22+'Summary (2)'!N22+'Summary (3)'!N22+'Summary (4)'!N22+'Summary (5)'!N22+'Summary (6)'!N22+'Summary (7)'!N22+'Summary (8)'!N22</f>
        <v>0</v>
      </c>
      <c r="O22" s="151">
        <f>'Summary (1)'!O22+'Summary (2)'!O22+'Summary (3)'!O22+'Summary (4)'!O22+'Summary (5)'!O22+'Summary (6)'!O22+'Summary (7)'!O22+'Summary (8)'!O22</f>
        <v>0</v>
      </c>
      <c r="P22" s="137">
        <f>'Summary (1)'!P22+'Summary (2)'!P22+'Summary (3)'!P22+'Summary (4)'!P22+'Summary (5)'!P22+'Summary (6)'!P22+'Summary (7)'!P22+'Summary (8)'!P22</f>
        <v>0</v>
      </c>
      <c r="Q22" s="155">
        <f>'Summary (1)'!Q22+'Summary (2)'!Q22+'Summary (3)'!Q22+'Summary (4)'!Q22+'Summary (5)'!Q22+'Summary (6)'!Q22+'Summary (7)'!Q22+'Summary (8)'!Q22</f>
        <v>0</v>
      </c>
      <c r="R22" s="151">
        <f>'Summary (1)'!R22+'Summary (2)'!R22+'Summary (3)'!R22+'Summary (4)'!R22+'Summary (5)'!R22+'Summary (6)'!R22+'Summary (7)'!R22+'Summary (8)'!R22</f>
        <v>0</v>
      </c>
      <c r="S22" s="137">
        <f>'Summary (1)'!S22+'Summary (2)'!S22+'Summary (3)'!S22+'Summary (4)'!S22+'Summary (5)'!S22+'Summary (6)'!S22+'Summary (7)'!S22+'Summary (8)'!S22</f>
        <v>0</v>
      </c>
      <c r="T22" s="303">
        <f>'Summary (1)'!T22+'Summary (2)'!T22+'Summary (3)'!T22+'Summary (4)'!T22+'Summary (5)'!T22+'Summary (6)'!T22+'Summary (7)'!T22+'Summary (8)'!T22</f>
        <v>0</v>
      </c>
      <c r="U22" s="151">
        <f>'Summary (1)'!U22+'Summary (2)'!U22+'Summary (3)'!U22+'Summary (4)'!U22+'Summary (5)'!U22+'Summary (6)'!U22+'Summary (7)'!U22+'Summary (8)'!U22</f>
        <v>0</v>
      </c>
      <c r="V22" s="294">
        <f>'Summary (1)'!V22+'Summary (2)'!V22+'Summary (3)'!V22+'Summary (4)'!V22+'Summary (5)'!V22+'Summary (6)'!V22+'Summary (7)'!V22+'Summary (8)'!V22</f>
        <v>0</v>
      </c>
      <c r="W22" s="155">
        <f>'Summary (1)'!W22+'Summary (2)'!W22+'Summary (3)'!W22+'Summary (4)'!W22+'Summary (5)'!W22+'Summary (6)'!W22+'Summary (7)'!W22+'Summary (8)'!W22</f>
        <v>0</v>
      </c>
      <c r="X22" s="151">
        <f>'Summary (1)'!X22+'Summary (2)'!X22+'Summary (3)'!X22+'Summary (4)'!X22+'Summary (5)'!X22+'Summary (6)'!X22+'Summary (7)'!X22+'Summary (8)'!X22</f>
        <v>0</v>
      </c>
      <c r="Y22" s="137">
        <f>'Summary (1)'!Y22+'Summary (2)'!Y22+'Summary (3)'!Y22+'Summary (4)'!Y22+'Summary (5)'!Y22+'Summary (6)'!Y22+'Summary (7)'!Y22+'Summary (8)'!Y22</f>
        <v>0</v>
      </c>
      <c r="Z22" s="155">
        <f>'Summary (1)'!Z22+'Summary (2)'!Z22+'Summary (3)'!Z22+'Summary (4)'!Z22+'Summary (5)'!Z22+'Summary (6)'!Z22+'Summary (7)'!Z22+'Summary (8)'!Z22</f>
        <v>0</v>
      </c>
      <c r="AA22" s="151">
        <f>'Summary (1)'!AA22+'Summary (2)'!AA22+'Summary (3)'!AA22+'Summary (4)'!AA22+'Summary (5)'!AA22+'Summary (6)'!AA22+'Summary (7)'!AA22+'Summary (8)'!AA22</f>
        <v>0</v>
      </c>
      <c r="AB22" s="137">
        <f>'Summary (1)'!AB22+'Summary (2)'!AB22+'Summary (3)'!AB22+'Summary (4)'!AB22+'Summary (5)'!AB22+'Summary (6)'!AB22+'Summary (7)'!AB22+'Summary (8)'!AB22</f>
        <v>0</v>
      </c>
      <c r="AC22" s="155">
        <f>'Summary (1)'!AC22+'Summary (2)'!AC22+'Summary (3)'!AC22+'Summary (4)'!AC22+'Summary (5)'!AC22+'Summary (6)'!AC22+'Summary (7)'!AC22+'Summary (8)'!AC22</f>
        <v>0</v>
      </c>
      <c r="AD22" s="151">
        <f>'Summary (1)'!AD22+'Summary (2)'!AD22+'Summary (3)'!AD22+'Summary (4)'!AD22+'Summary (5)'!AD22+'Summary (6)'!AD22+'Summary (7)'!AD22+'Summary (8)'!AD22</f>
        <v>0</v>
      </c>
      <c r="AE22" s="137">
        <f>'Summary (1)'!AE22+'Summary (2)'!AE22+'Summary (3)'!AE22+'Summary (4)'!AE22+'Summary (5)'!AE22+'Summary (6)'!AE22+'Summary (7)'!AE22+'Summary (8)'!AE22</f>
        <v>0</v>
      </c>
      <c r="AF22" s="155">
        <f>'Summary (1)'!AF22+'Summary (2)'!AF22+'Summary (3)'!AF22+'Summary (4)'!AF22+'Summary (5)'!AF22+'Summary (6)'!AF22+'Summary (7)'!AF22+'Summary (8)'!AF22</f>
        <v>0</v>
      </c>
      <c r="AG22" s="151">
        <f>'Summary (1)'!AG22+'Summary (2)'!AG22+'Summary (3)'!AG22+'Summary (4)'!AG22+'Summary (5)'!AG22+'Summary (6)'!AG22+'Summary (7)'!AG22+'Summary (8)'!AG22</f>
        <v>0</v>
      </c>
      <c r="AH22" s="137">
        <f>'Summary (1)'!AH22+'Summary (2)'!AH22+'Summary (3)'!AH22+'Summary (4)'!AH22+'Summary (5)'!AH22+'Summary (6)'!AH22+'Summary (7)'!AH22+'Summary (8)'!AH22</f>
        <v>0</v>
      </c>
      <c r="AI22" s="320">
        <f t="shared" ref="AI22:AK24" si="1">SUM(E22,H22,K22,N22,Q22,T22,W22,Z22,AC22,AF22)</f>
        <v>0</v>
      </c>
      <c r="AJ22" s="152">
        <f t="shared" si="1"/>
        <v>0</v>
      </c>
      <c r="AK22" s="136">
        <f t="shared" si="1"/>
        <v>0</v>
      </c>
    </row>
    <row r="23" spans="1:37">
      <c r="A23" s="911" t="s">
        <v>166</v>
      </c>
      <c r="B23" s="911"/>
      <c r="C23" s="911"/>
      <c r="D23" s="979"/>
      <c r="E23" s="120">
        <f>'Summary (1)'!E23+'Summary (2)'!E23+'Summary (3)'!E23+'Summary (4)'!E23+'Summary (5)'!E23+'Summary (6)'!E23+'Summary (7)'!E23+'Summary (8)'!E23</f>
        <v>0</v>
      </c>
      <c r="F23" s="121">
        <f>'Summary (1)'!F23+'Summary (2)'!F23+'Summary (3)'!F23+'Summary (4)'!F23+'Summary (5)'!F23+'Summary (6)'!F23+'Summary (7)'!F23+'Summary (8)'!F23</f>
        <v>0</v>
      </c>
      <c r="G23" s="295">
        <f>'Summary (1)'!G23+'Summary (2)'!G23+'Summary (3)'!G23+'Summary (4)'!G23+'Summary (5)'!G23+'Summary (6)'!G23+'Summary (7)'!G23+'Summary (8)'!G23</f>
        <v>0</v>
      </c>
      <c r="H23" s="120">
        <f>'Summary (1)'!H23+'Summary (2)'!H23+'Summary (3)'!H23+'Summary (4)'!H23+'Summary (5)'!H23+'Summary (6)'!H23+'Summary (7)'!H23+'Summary (8)'!H23</f>
        <v>0</v>
      </c>
      <c r="I23" s="121">
        <f>'Summary (1)'!I23+'Summary (2)'!I23+'Summary (3)'!I23+'Summary (4)'!I23+'Summary (5)'!I23+'Summary (6)'!I23+'Summary (7)'!I23+'Summary (8)'!I23</f>
        <v>0</v>
      </c>
      <c r="J23" s="122">
        <f>'Summary (1)'!J23+'Summary (2)'!J23+'Summary (3)'!J23+'Summary (4)'!J23+'Summary (5)'!J23+'Summary (6)'!J23+'Summary (7)'!J23+'Summary (8)'!J23</f>
        <v>0</v>
      </c>
      <c r="K23" s="304">
        <f>'Summary (1)'!K23+'Summary (2)'!K23+'Summary (3)'!K23+'Summary (4)'!K23+'Summary (5)'!K23+'Summary (6)'!K23+'Summary (7)'!K23+'Summary (8)'!K23</f>
        <v>0</v>
      </c>
      <c r="L23" s="121">
        <f>'Summary (1)'!L23+'Summary (2)'!L23+'Summary (3)'!L23+'Summary (4)'!L23+'Summary (5)'!L23+'Summary (6)'!L23+'Summary (7)'!L23+'Summary (8)'!L23</f>
        <v>0</v>
      </c>
      <c r="M23" s="295">
        <f>'Summary (1)'!M23+'Summary (2)'!M23+'Summary (3)'!M23+'Summary (4)'!M23+'Summary (5)'!M23+'Summary (6)'!M23+'Summary (7)'!M23+'Summary (8)'!M23</f>
        <v>0</v>
      </c>
      <c r="N23" s="120">
        <f>'Summary (1)'!N23+'Summary (2)'!N23+'Summary (3)'!N23+'Summary (4)'!N23+'Summary (5)'!N23+'Summary (6)'!N23+'Summary (7)'!N23+'Summary (8)'!N23</f>
        <v>0</v>
      </c>
      <c r="O23" s="121">
        <f>'Summary (1)'!O23+'Summary (2)'!O23+'Summary (3)'!O23+'Summary (4)'!O23+'Summary (5)'!O23+'Summary (6)'!O23+'Summary (7)'!O23+'Summary (8)'!O23</f>
        <v>0</v>
      </c>
      <c r="P23" s="122">
        <f>'Summary (1)'!P23+'Summary (2)'!P23+'Summary (3)'!P23+'Summary (4)'!P23+'Summary (5)'!P23+'Summary (6)'!P23+'Summary (7)'!P23+'Summary (8)'!P23</f>
        <v>0</v>
      </c>
      <c r="Q23" s="120">
        <f>'Summary (1)'!Q23+'Summary (2)'!Q23+'Summary (3)'!Q23+'Summary (4)'!Q23+'Summary (5)'!Q23+'Summary (6)'!Q23+'Summary (7)'!Q23+'Summary (8)'!Q23</f>
        <v>0</v>
      </c>
      <c r="R23" s="121">
        <f>'Summary (1)'!R23+'Summary (2)'!R23+'Summary (3)'!R23+'Summary (4)'!R23+'Summary (5)'!R23+'Summary (6)'!R23+'Summary (7)'!R23+'Summary (8)'!R23</f>
        <v>0</v>
      </c>
      <c r="S23" s="122">
        <f>'Summary (1)'!S23+'Summary (2)'!S23+'Summary (3)'!S23+'Summary (4)'!S23+'Summary (5)'!S23+'Summary (6)'!S23+'Summary (7)'!S23+'Summary (8)'!S23</f>
        <v>0</v>
      </c>
      <c r="T23" s="304">
        <f>'Summary (1)'!T23+'Summary (2)'!T23+'Summary (3)'!T23+'Summary (4)'!T23+'Summary (5)'!T23+'Summary (6)'!T23+'Summary (7)'!T23+'Summary (8)'!T23</f>
        <v>0</v>
      </c>
      <c r="U23" s="121">
        <f>'Summary (1)'!U23+'Summary (2)'!U23+'Summary (3)'!U23+'Summary (4)'!U23+'Summary (5)'!U23+'Summary (6)'!U23+'Summary (7)'!U23+'Summary (8)'!U23</f>
        <v>0</v>
      </c>
      <c r="V23" s="295">
        <f>'Summary (1)'!V23+'Summary (2)'!V23+'Summary (3)'!V23+'Summary (4)'!V23+'Summary (5)'!V23+'Summary (6)'!V23+'Summary (7)'!V23+'Summary (8)'!V23</f>
        <v>0</v>
      </c>
      <c r="W23" s="120">
        <f>'Summary (1)'!W23+'Summary (2)'!W23+'Summary (3)'!W23+'Summary (4)'!W23+'Summary (5)'!W23+'Summary (6)'!W23+'Summary (7)'!W23+'Summary (8)'!W23</f>
        <v>0</v>
      </c>
      <c r="X23" s="121">
        <f>'Summary (1)'!X23+'Summary (2)'!X23+'Summary (3)'!X23+'Summary (4)'!X23+'Summary (5)'!X23+'Summary (6)'!X23+'Summary (7)'!X23+'Summary (8)'!X23</f>
        <v>0</v>
      </c>
      <c r="Y23" s="122">
        <f>'Summary (1)'!Y23+'Summary (2)'!Y23+'Summary (3)'!Y23+'Summary (4)'!Y23+'Summary (5)'!Y23+'Summary (6)'!Y23+'Summary (7)'!Y23+'Summary (8)'!Y23</f>
        <v>0</v>
      </c>
      <c r="Z23" s="120">
        <f>'Summary (1)'!Z23+'Summary (2)'!Z23+'Summary (3)'!Z23+'Summary (4)'!Z23+'Summary (5)'!Z23+'Summary (6)'!Z23+'Summary (7)'!Z23+'Summary (8)'!Z23</f>
        <v>0</v>
      </c>
      <c r="AA23" s="121">
        <f>'Summary (1)'!AA23+'Summary (2)'!AA23+'Summary (3)'!AA23+'Summary (4)'!AA23+'Summary (5)'!AA23+'Summary (6)'!AA23+'Summary (7)'!AA23+'Summary (8)'!AA23</f>
        <v>0</v>
      </c>
      <c r="AB23" s="122">
        <f>'Summary (1)'!AB23+'Summary (2)'!AB23+'Summary (3)'!AB23+'Summary (4)'!AB23+'Summary (5)'!AB23+'Summary (6)'!AB23+'Summary (7)'!AB23+'Summary (8)'!AB23</f>
        <v>0</v>
      </c>
      <c r="AC23" s="120">
        <f>'Summary (1)'!AC23+'Summary (2)'!AC23+'Summary (3)'!AC23+'Summary (4)'!AC23+'Summary (5)'!AC23+'Summary (6)'!AC23+'Summary (7)'!AC23+'Summary (8)'!AC23</f>
        <v>0</v>
      </c>
      <c r="AD23" s="121">
        <f>'Summary (1)'!AD23+'Summary (2)'!AD23+'Summary (3)'!AD23+'Summary (4)'!AD23+'Summary (5)'!AD23+'Summary (6)'!AD23+'Summary (7)'!AD23+'Summary (8)'!AD23</f>
        <v>0</v>
      </c>
      <c r="AE23" s="122">
        <f>'Summary (1)'!AE23+'Summary (2)'!AE23+'Summary (3)'!AE23+'Summary (4)'!AE23+'Summary (5)'!AE23+'Summary (6)'!AE23+'Summary (7)'!AE23+'Summary (8)'!AE23</f>
        <v>0</v>
      </c>
      <c r="AF23" s="120">
        <f>'Summary (1)'!AF23+'Summary (2)'!AF23+'Summary (3)'!AF23+'Summary (4)'!AF23+'Summary (5)'!AF23+'Summary (6)'!AF23+'Summary (7)'!AF23+'Summary (8)'!AF23</f>
        <v>0</v>
      </c>
      <c r="AG23" s="121">
        <f>'Summary (1)'!AG23+'Summary (2)'!AG23+'Summary (3)'!AG23+'Summary (4)'!AG23+'Summary (5)'!AG23+'Summary (6)'!AG23+'Summary (7)'!AG23+'Summary (8)'!AG23</f>
        <v>0</v>
      </c>
      <c r="AH23" s="122">
        <f>'Summary (1)'!AH23+'Summary (2)'!AH23+'Summary (3)'!AH23+'Summary (4)'!AH23+'Summary (5)'!AH23+'Summary (6)'!AH23+'Summary (7)'!AH23+'Summary (8)'!AH23</f>
        <v>0</v>
      </c>
      <c r="AI23" s="295">
        <f t="shared" si="1"/>
        <v>0</v>
      </c>
      <c r="AJ23" s="123">
        <f t="shared" si="1"/>
        <v>0</v>
      </c>
      <c r="AK23" s="124">
        <f t="shared" si="1"/>
        <v>0</v>
      </c>
    </row>
    <row r="24" spans="1:37">
      <c r="A24" s="911" t="s">
        <v>167</v>
      </c>
      <c r="B24" s="911"/>
      <c r="C24" s="911"/>
      <c r="D24" s="979"/>
      <c r="E24" s="120">
        <f t="shared" ref="E24:AH24" si="2">SUM(E22:E23)</f>
        <v>0</v>
      </c>
      <c r="F24" s="121">
        <f t="shared" si="2"/>
        <v>0</v>
      </c>
      <c r="G24" s="295">
        <f t="shared" si="2"/>
        <v>0</v>
      </c>
      <c r="H24" s="120">
        <f t="shared" si="2"/>
        <v>0</v>
      </c>
      <c r="I24" s="121">
        <f t="shared" si="2"/>
        <v>0</v>
      </c>
      <c r="J24" s="122">
        <f t="shared" si="2"/>
        <v>0</v>
      </c>
      <c r="K24" s="304">
        <f t="shared" si="2"/>
        <v>0</v>
      </c>
      <c r="L24" s="121">
        <f t="shared" si="2"/>
        <v>0</v>
      </c>
      <c r="M24" s="295">
        <f t="shared" si="2"/>
        <v>0</v>
      </c>
      <c r="N24" s="120">
        <f t="shared" si="2"/>
        <v>0</v>
      </c>
      <c r="O24" s="121">
        <f t="shared" si="2"/>
        <v>0</v>
      </c>
      <c r="P24" s="122">
        <f t="shared" si="2"/>
        <v>0</v>
      </c>
      <c r="Q24" s="120">
        <f t="shared" si="2"/>
        <v>0</v>
      </c>
      <c r="R24" s="121">
        <f t="shared" si="2"/>
        <v>0</v>
      </c>
      <c r="S24" s="122">
        <f t="shared" si="2"/>
        <v>0</v>
      </c>
      <c r="T24" s="304">
        <f t="shared" si="2"/>
        <v>0</v>
      </c>
      <c r="U24" s="121">
        <f t="shared" si="2"/>
        <v>0</v>
      </c>
      <c r="V24" s="295">
        <f t="shared" si="2"/>
        <v>0</v>
      </c>
      <c r="W24" s="120">
        <f t="shared" si="2"/>
        <v>0</v>
      </c>
      <c r="X24" s="121">
        <f t="shared" si="2"/>
        <v>0</v>
      </c>
      <c r="Y24" s="122">
        <f t="shared" si="2"/>
        <v>0</v>
      </c>
      <c r="Z24" s="120">
        <f t="shared" si="2"/>
        <v>0</v>
      </c>
      <c r="AA24" s="121">
        <f t="shared" si="2"/>
        <v>0</v>
      </c>
      <c r="AB24" s="122">
        <f t="shared" si="2"/>
        <v>0</v>
      </c>
      <c r="AC24" s="120">
        <f t="shared" si="2"/>
        <v>0</v>
      </c>
      <c r="AD24" s="121">
        <f t="shared" si="2"/>
        <v>0</v>
      </c>
      <c r="AE24" s="122">
        <f t="shared" si="2"/>
        <v>0</v>
      </c>
      <c r="AF24" s="120">
        <f t="shared" si="2"/>
        <v>0</v>
      </c>
      <c r="AG24" s="121">
        <f t="shared" si="2"/>
        <v>0</v>
      </c>
      <c r="AH24" s="122">
        <f t="shared" si="2"/>
        <v>0</v>
      </c>
      <c r="AI24" s="295">
        <f t="shared" si="1"/>
        <v>0</v>
      </c>
      <c r="AJ24" s="123">
        <f t="shared" si="1"/>
        <v>0</v>
      </c>
      <c r="AK24" s="124">
        <f t="shared" si="1"/>
        <v>0</v>
      </c>
    </row>
    <row r="25" spans="1:37" s="125" customFormat="1">
      <c r="A25" s="1073" t="s">
        <v>168</v>
      </c>
      <c r="B25" s="1073"/>
      <c r="C25" s="1073"/>
      <c r="D25" s="1074"/>
      <c r="E25" s="256"/>
      <c r="F25" s="257"/>
      <c r="G25" s="296"/>
      <c r="H25" s="256"/>
      <c r="I25" s="257"/>
      <c r="J25" s="258"/>
      <c r="K25" s="305"/>
      <c r="L25" s="257"/>
      <c r="M25" s="296"/>
      <c r="N25" s="256"/>
      <c r="O25" s="257"/>
      <c r="P25" s="258"/>
      <c r="Q25" s="256"/>
      <c r="R25" s="257"/>
      <c r="S25" s="258"/>
      <c r="T25" s="305"/>
      <c r="U25" s="257"/>
      <c r="V25" s="296"/>
      <c r="W25" s="256"/>
      <c r="X25" s="257"/>
      <c r="Y25" s="258"/>
      <c r="Z25" s="256"/>
      <c r="AA25" s="257"/>
      <c r="AB25" s="258"/>
      <c r="AC25" s="256"/>
      <c r="AD25" s="257"/>
      <c r="AE25" s="258"/>
      <c r="AF25" s="256"/>
      <c r="AG25" s="257"/>
      <c r="AH25" s="258"/>
      <c r="AI25" s="321"/>
      <c r="AJ25" s="259"/>
      <c r="AK25" s="260"/>
    </row>
    <row r="26" spans="1:37">
      <c r="A26" s="911" t="s">
        <v>169</v>
      </c>
      <c r="B26" s="911"/>
      <c r="C26" s="911"/>
      <c r="D26" s="979"/>
      <c r="E26" s="126">
        <f>'Summary (1)'!E26+'Summary (2)'!E26+'Summary (3)'!E26+'Summary (4)'!E26+'Summary (5)'!E26+'Summary (6)'!E26+'Summary (7)'!E26+'Summary (8)'!E26</f>
        <v>0</v>
      </c>
      <c r="F26" s="127">
        <f>'Summary (1)'!F26+'Summary (2)'!F26+'Summary (3)'!F26+'Summary (4)'!F26+'Summary (5)'!F26+'Summary (6)'!F26+'Summary (7)'!F26+'Summary (8)'!F26</f>
        <v>0</v>
      </c>
      <c r="G26" s="297">
        <f>'Summary (1)'!G26+'Summary (2)'!G26+'Summary (3)'!G26+'Summary (4)'!G26+'Summary (5)'!G26+'Summary (6)'!G26+'Summary (7)'!G26+'Summary (8)'!G26</f>
        <v>0</v>
      </c>
      <c r="H26" s="126">
        <f>'Summary (1)'!H26+'Summary (2)'!H26+'Summary (3)'!H26+'Summary (4)'!H26+'Summary (5)'!H26+'Summary (6)'!H26+'Summary (7)'!H26+'Summary (8)'!H26</f>
        <v>0</v>
      </c>
      <c r="I26" s="127">
        <f>'Summary (1)'!I26+'Summary (2)'!I26+'Summary (3)'!I26+'Summary (4)'!I26+'Summary (5)'!I26+'Summary (6)'!I26+'Summary (7)'!I26+'Summary (8)'!I26</f>
        <v>0</v>
      </c>
      <c r="J26" s="128">
        <f>'Summary (1)'!J26+'Summary (2)'!J26+'Summary (3)'!J26+'Summary (4)'!J26+'Summary (5)'!J26+'Summary (6)'!J26+'Summary (7)'!J26+'Summary (8)'!J26</f>
        <v>0</v>
      </c>
      <c r="K26" s="306">
        <f>'Summary (1)'!K26+'Summary (2)'!K26+'Summary (3)'!K26+'Summary (4)'!K26+'Summary (5)'!K26+'Summary (6)'!K26+'Summary (7)'!K26+'Summary (8)'!K26</f>
        <v>0</v>
      </c>
      <c r="L26" s="127">
        <f>'Summary (1)'!L26+'Summary (2)'!L26+'Summary (3)'!L26+'Summary (4)'!L26+'Summary (5)'!L26+'Summary (6)'!L26+'Summary (7)'!L26+'Summary (8)'!L26</f>
        <v>0</v>
      </c>
      <c r="M26" s="297">
        <f>'Summary (1)'!M26+'Summary (2)'!M26+'Summary (3)'!M26+'Summary (4)'!M26+'Summary (5)'!M26+'Summary (6)'!M26+'Summary (7)'!M26+'Summary (8)'!M26</f>
        <v>0</v>
      </c>
      <c r="N26" s="126">
        <f>'Summary (1)'!N26+'Summary (2)'!N26+'Summary (3)'!N26+'Summary (4)'!N26+'Summary (5)'!N26+'Summary (6)'!N26+'Summary (7)'!N26+'Summary (8)'!N26</f>
        <v>0</v>
      </c>
      <c r="O26" s="127">
        <f>'Summary (1)'!O26+'Summary (2)'!O26+'Summary (3)'!O26+'Summary (4)'!O26+'Summary (5)'!O26+'Summary (6)'!O26+'Summary (7)'!O26+'Summary (8)'!O26</f>
        <v>0</v>
      </c>
      <c r="P26" s="128">
        <f>'Summary (1)'!P26+'Summary (2)'!P26+'Summary (3)'!P26+'Summary (4)'!P26+'Summary (5)'!P26+'Summary (6)'!P26+'Summary (7)'!P26+'Summary (8)'!P26</f>
        <v>0</v>
      </c>
      <c r="Q26" s="126">
        <f>'Summary (1)'!Q26+'Summary (2)'!Q26+'Summary (3)'!Q26+'Summary (4)'!Q26+'Summary (5)'!Q26+'Summary (6)'!Q26+'Summary (7)'!Q26+'Summary (8)'!Q26</f>
        <v>0</v>
      </c>
      <c r="R26" s="127">
        <f>'Summary (1)'!R26+'Summary (2)'!R26+'Summary (3)'!R26+'Summary (4)'!R26+'Summary (5)'!R26+'Summary (6)'!R26+'Summary (7)'!R26+'Summary (8)'!R26</f>
        <v>0</v>
      </c>
      <c r="S26" s="128">
        <f>'Summary (1)'!S26+'Summary (2)'!S26+'Summary (3)'!S26+'Summary (4)'!S26+'Summary (5)'!S26+'Summary (6)'!S26+'Summary (7)'!S26+'Summary (8)'!S26</f>
        <v>0</v>
      </c>
      <c r="T26" s="306">
        <f>'Summary (1)'!T26+'Summary (2)'!T26+'Summary (3)'!T26+'Summary (4)'!T26+'Summary (5)'!T26+'Summary (6)'!T26+'Summary (7)'!T26+'Summary (8)'!T26</f>
        <v>0</v>
      </c>
      <c r="U26" s="127">
        <f>'Summary (1)'!U26+'Summary (2)'!U26+'Summary (3)'!U26+'Summary (4)'!U26+'Summary (5)'!U26+'Summary (6)'!U26+'Summary (7)'!U26+'Summary (8)'!U26</f>
        <v>0</v>
      </c>
      <c r="V26" s="297">
        <f>'Summary (1)'!V26+'Summary (2)'!V26+'Summary (3)'!V26+'Summary (4)'!V26+'Summary (5)'!V26+'Summary (6)'!V26+'Summary (7)'!V26+'Summary (8)'!V26</f>
        <v>0</v>
      </c>
      <c r="W26" s="126">
        <f>'Summary (1)'!W26+'Summary (2)'!W26+'Summary (3)'!W26+'Summary (4)'!W26+'Summary (5)'!W26+'Summary (6)'!W26+'Summary (7)'!W26+'Summary (8)'!W26</f>
        <v>0</v>
      </c>
      <c r="X26" s="127">
        <f>'Summary (1)'!X26+'Summary (2)'!X26+'Summary (3)'!X26+'Summary (4)'!X26+'Summary (5)'!X26+'Summary (6)'!X26+'Summary (7)'!X26+'Summary (8)'!X26</f>
        <v>0</v>
      </c>
      <c r="Y26" s="128">
        <f>'Summary (1)'!Y26+'Summary (2)'!Y26+'Summary (3)'!Y26+'Summary (4)'!Y26+'Summary (5)'!Y26+'Summary (6)'!Y26+'Summary (7)'!Y26+'Summary (8)'!Y26</f>
        <v>0</v>
      </c>
      <c r="Z26" s="126">
        <f>'Summary (1)'!Z26+'Summary (2)'!Z26+'Summary (3)'!Z26+'Summary (4)'!Z26+'Summary (5)'!Z26+'Summary (6)'!Z26+'Summary (7)'!Z26+'Summary (8)'!Z26</f>
        <v>0</v>
      </c>
      <c r="AA26" s="127">
        <f>'Summary (1)'!AA26+'Summary (2)'!AA26+'Summary (3)'!AA26+'Summary (4)'!AA26+'Summary (5)'!AA26+'Summary (6)'!AA26+'Summary (7)'!AA26+'Summary (8)'!AA26</f>
        <v>0</v>
      </c>
      <c r="AB26" s="128">
        <f>'Summary (1)'!AB26+'Summary (2)'!AB26+'Summary (3)'!AB26+'Summary (4)'!AB26+'Summary (5)'!AB26+'Summary (6)'!AB26+'Summary (7)'!AB26+'Summary (8)'!AB26</f>
        <v>0</v>
      </c>
      <c r="AC26" s="126">
        <f>'Summary (1)'!AC26+'Summary (2)'!AC26+'Summary (3)'!AC26+'Summary (4)'!AC26+'Summary (5)'!AC26+'Summary (6)'!AC26+'Summary (7)'!AC26+'Summary (8)'!AC26</f>
        <v>0</v>
      </c>
      <c r="AD26" s="127">
        <f>'Summary (1)'!AD26+'Summary (2)'!AD26+'Summary (3)'!AD26+'Summary (4)'!AD26+'Summary (5)'!AD26+'Summary (6)'!AD26+'Summary (7)'!AD26+'Summary (8)'!AD26</f>
        <v>0</v>
      </c>
      <c r="AE26" s="128">
        <f>'Summary (1)'!AE26+'Summary (2)'!AE26+'Summary (3)'!AE26+'Summary (4)'!AE26+'Summary (5)'!AE26+'Summary (6)'!AE26+'Summary (7)'!AE26+'Summary (8)'!AE26</f>
        <v>0</v>
      </c>
      <c r="AF26" s="126">
        <f>'Summary (1)'!AF26+'Summary (2)'!AF26+'Summary (3)'!AF26+'Summary (4)'!AF26+'Summary (5)'!AF26+'Summary (6)'!AF26+'Summary (7)'!AF26+'Summary (8)'!AF26</f>
        <v>0</v>
      </c>
      <c r="AG26" s="127">
        <f>'Summary (1)'!AG26+'Summary (2)'!AG26+'Summary (3)'!AG26+'Summary (4)'!AG26+'Summary (5)'!AG26+'Summary (6)'!AG26+'Summary (7)'!AG26+'Summary (8)'!AG26</f>
        <v>0</v>
      </c>
      <c r="AH26" s="128">
        <f>'Summary (1)'!AH26+'Summary (2)'!AH26+'Summary (3)'!AH26+'Summary (4)'!AH26+'Summary (5)'!AH26+'Summary (6)'!AH26+'Summary (7)'!AH26+'Summary (8)'!AH26</f>
        <v>0</v>
      </c>
      <c r="AI26" s="295">
        <f t="shared" ref="AI26:AK30" si="3">SUM(E26,H26,K26,N26,Q26,T26,W26,Z26,AC26,AF26)</f>
        <v>0</v>
      </c>
      <c r="AJ26" s="123">
        <f t="shared" si="3"/>
        <v>0</v>
      </c>
      <c r="AK26" s="124">
        <f t="shared" si="3"/>
        <v>0</v>
      </c>
    </row>
    <row r="27" spans="1:37">
      <c r="A27" s="911" t="s">
        <v>170</v>
      </c>
      <c r="B27" s="911"/>
      <c r="C27" s="911"/>
      <c r="D27" s="979"/>
      <c r="E27" s="126">
        <f>'Summary (1)'!E27+'Summary (2)'!E27+'Summary (3)'!E27+'Summary (4)'!E27+'Summary (5)'!E27+'Summary (6)'!E27+'Summary (7)'!E27+'Summary (8)'!E27</f>
        <v>0</v>
      </c>
      <c r="F27" s="127">
        <f>'Summary (1)'!F27+'Summary (2)'!F27+'Summary (3)'!F27+'Summary (4)'!F27+'Summary (5)'!F27+'Summary (6)'!F27+'Summary (7)'!F27+'Summary (8)'!F27</f>
        <v>0</v>
      </c>
      <c r="G27" s="297">
        <f>'Summary (1)'!G27+'Summary (2)'!G27+'Summary (3)'!G27+'Summary (4)'!G27+'Summary (5)'!G27+'Summary (6)'!G27+'Summary (7)'!G27+'Summary (8)'!G27</f>
        <v>0</v>
      </c>
      <c r="H27" s="126">
        <f>'Summary (1)'!H27+'Summary (2)'!H27+'Summary (3)'!H27+'Summary (4)'!H27+'Summary (5)'!H27+'Summary (6)'!H27+'Summary (7)'!H27+'Summary (8)'!H27</f>
        <v>0</v>
      </c>
      <c r="I27" s="127">
        <f>'Summary (1)'!I27+'Summary (2)'!I27+'Summary (3)'!I27+'Summary (4)'!I27+'Summary (5)'!I27+'Summary (6)'!I27+'Summary (7)'!I27+'Summary (8)'!I27</f>
        <v>0</v>
      </c>
      <c r="J27" s="128">
        <f>'Summary (1)'!J27+'Summary (2)'!J27+'Summary (3)'!J27+'Summary (4)'!J27+'Summary (5)'!J27+'Summary (6)'!J27+'Summary (7)'!J27+'Summary (8)'!J27</f>
        <v>0</v>
      </c>
      <c r="K27" s="306">
        <f>'Summary (1)'!K27+'Summary (2)'!K27+'Summary (3)'!K27+'Summary (4)'!K27+'Summary (5)'!K27+'Summary (6)'!K27+'Summary (7)'!K27+'Summary (8)'!K27</f>
        <v>0</v>
      </c>
      <c r="L27" s="127">
        <f>'Summary (1)'!L27+'Summary (2)'!L27+'Summary (3)'!L27+'Summary (4)'!L27+'Summary (5)'!L27+'Summary (6)'!L27+'Summary (7)'!L27+'Summary (8)'!L27</f>
        <v>0</v>
      </c>
      <c r="M27" s="297">
        <f>'Summary (1)'!M27+'Summary (2)'!M27+'Summary (3)'!M27+'Summary (4)'!M27+'Summary (5)'!M27+'Summary (6)'!M27+'Summary (7)'!M27+'Summary (8)'!M27</f>
        <v>0</v>
      </c>
      <c r="N27" s="126">
        <f>'Summary (1)'!N27+'Summary (2)'!N27+'Summary (3)'!N27+'Summary (4)'!N27+'Summary (5)'!N27+'Summary (6)'!N27+'Summary (7)'!N27+'Summary (8)'!N27</f>
        <v>0</v>
      </c>
      <c r="O27" s="127">
        <f>'Summary (1)'!O27+'Summary (2)'!O27+'Summary (3)'!O27+'Summary (4)'!O27+'Summary (5)'!O27+'Summary (6)'!O27+'Summary (7)'!O27+'Summary (8)'!O27</f>
        <v>0</v>
      </c>
      <c r="P27" s="128">
        <f>'Summary (1)'!P27+'Summary (2)'!P27+'Summary (3)'!P27+'Summary (4)'!P27+'Summary (5)'!P27+'Summary (6)'!P27+'Summary (7)'!P27+'Summary (8)'!P27</f>
        <v>0</v>
      </c>
      <c r="Q27" s="126">
        <f>'Summary (1)'!Q27+'Summary (2)'!Q27+'Summary (3)'!Q27+'Summary (4)'!Q27+'Summary (5)'!Q27+'Summary (6)'!Q27+'Summary (7)'!Q27+'Summary (8)'!Q27</f>
        <v>0</v>
      </c>
      <c r="R27" s="127">
        <f>'Summary (1)'!R27+'Summary (2)'!R27+'Summary (3)'!R27+'Summary (4)'!R27+'Summary (5)'!R27+'Summary (6)'!R27+'Summary (7)'!R27+'Summary (8)'!R27</f>
        <v>0</v>
      </c>
      <c r="S27" s="128">
        <f>'Summary (1)'!S27+'Summary (2)'!S27+'Summary (3)'!S27+'Summary (4)'!S27+'Summary (5)'!S27+'Summary (6)'!S27+'Summary (7)'!S27+'Summary (8)'!S27</f>
        <v>0</v>
      </c>
      <c r="T27" s="306">
        <f>'Summary (1)'!T27+'Summary (2)'!T27+'Summary (3)'!T27+'Summary (4)'!T27+'Summary (5)'!T27+'Summary (6)'!T27+'Summary (7)'!T27+'Summary (8)'!T27</f>
        <v>0</v>
      </c>
      <c r="U27" s="127">
        <f>'Summary (1)'!U27+'Summary (2)'!U27+'Summary (3)'!U27+'Summary (4)'!U27+'Summary (5)'!U27+'Summary (6)'!U27+'Summary (7)'!U27+'Summary (8)'!U27</f>
        <v>0</v>
      </c>
      <c r="V27" s="297">
        <f>'Summary (1)'!V27+'Summary (2)'!V27+'Summary (3)'!V27+'Summary (4)'!V27+'Summary (5)'!V27+'Summary (6)'!V27+'Summary (7)'!V27+'Summary (8)'!V27</f>
        <v>0</v>
      </c>
      <c r="W27" s="126">
        <f>'Summary (1)'!W27+'Summary (2)'!W27+'Summary (3)'!W27+'Summary (4)'!W27+'Summary (5)'!W27+'Summary (6)'!W27+'Summary (7)'!W27+'Summary (8)'!W27</f>
        <v>0</v>
      </c>
      <c r="X27" s="127">
        <f>'Summary (1)'!X27+'Summary (2)'!X27+'Summary (3)'!X27+'Summary (4)'!X27+'Summary (5)'!X27+'Summary (6)'!X27+'Summary (7)'!X27+'Summary (8)'!X27</f>
        <v>0</v>
      </c>
      <c r="Y27" s="128">
        <f>'Summary (1)'!Y27+'Summary (2)'!Y27+'Summary (3)'!Y27+'Summary (4)'!Y27+'Summary (5)'!Y27+'Summary (6)'!Y27+'Summary (7)'!Y27+'Summary (8)'!Y27</f>
        <v>0</v>
      </c>
      <c r="Z27" s="126">
        <f>'Summary (1)'!Z27+'Summary (2)'!Z27+'Summary (3)'!Z27+'Summary (4)'!Z27+'Summary (5)'!Z27+'Summary (6)'!Z27+'Summary (7)'!Z27+'Summary (8)'!Z27</f>
        <v>0</v>
      </c>
      <c r="AA27" s="127">
        <f>'Summary (1)'!AA27+'Summary (2)'!AA27+'Summary (3)'!AA27+'Summary (4)'!AA27+'Summary (5)'!AA27+'Summary (6)'!AA27+'Summary (7)'!AA27+'Summary (8)'!AA27</f>
        <v>0</v>
      </c>
      <c r="AB27" s="128">
        <f>'Summary (1)'!AB27+'Summary (2)'!AB27+'Summary (3)'!AB27+'Summary (4)'!AB27+'Summary (5)'!AB27+'Summary (6)'!AB27+'Summary (7)'!AB27+'Summary (8)'!AB27</f>
        <v>0</v>
      </c>
      <c r="AC27" s="126">
        <f>'Summary (1)'!AC27+'Summary (2)'!AC27+'Summary (3)'!AC27+'Summary (4)'!AC27+'Summary (5)'!AC27+'Summary (6)'!AC27+'Summary (7)'!AC27+'Summary (8)'!AC27</f>
        <v>0</v>
      </c>
      <c r="AD27" s="127">
        <f>'Summary (1)'!AD27+'Summary (2)'!AD27+'Summary (3)'!AD27+'Summary (4)'!AD27+'Summary (5)'!AD27+'Summary (6)'!AD27+'Summary (7)'!AD27+'Summary (8)'!AD27</f>
        <v>0</v>
      </c>
      <c r="AE27" s="128">
        <f>'Summary (1)'!AE27+'Summary (2)'!AE27+'Summary (3)'!AE27+'Summary (4)'!AE27+'Summary (5)'!AE27+'Summary (6)'!AE27+'Summary (7)'!AE27+'Summary (8)'!AE27</f>
        <v>0</v>
      </c>
      <c r="AF27" s="126">
        <f>'Summary (1)'!AF27+'Summary (2)'!AF27+'Summary (3)'!AF27+'Summary (4)'!AF27+'Summary (5)'!AF27+'Summary (6)'!AF27+'Summary (7)'!AF27+'Summary (8)'!AF27</f>
        <v>0</v>
      </c>
      <c r="AG27" s="127">
        <f>'Summary (1)'!AG27+'Summary (2)'!AG27+'Summary (3)'!AG27+'Summary (4)'!AG27+'Summary (5)'!AG27+'Summary (6)'!AG27+'Summary (7)'!AG27+'Summary (8)'!AG27</f>
        <v>0</v>
      </c>
      <c r="AH27" s="128">
        <f>'Summary (1)'!AH27+'Summary (2)'!AH27+'Summary (3)'!AH27+'Summary (4)'!AH27+'Summary (5)'!AH27+'Summary (6)'!AH27+'Summary (7)'!AH27+'Summary (8)'!AH27</f>
        <v>0</v>
      </c>
      <c r="AI27" s="295">
        <f t="shared" si="3"/>
        <v>0</v>
      </c>
      <c r="AJ27" s="123">
        <f t="shared" si="3"/>
        <v>0</v>
      </c>
      <c r="AK27" s="124">
        <f t="shared" si="3"/>
        <v>0</v>
      </c>
    </row>
    <row r="28" spans="1:37">
      <c r="A28" s="911" t="s">
        <v>171</v>
      </c>
      <c r="B28" s="911"/>
      <c r="C28" s="911"/>
      <c r="D28" s="979"/>
      <c r="E28" s="129">
        <f>'Summary (1)'!E28+'Summary (2)'!E28+'Summary (3)'!E28+'Summary (4)'!E28+'Summary (5)'!E28+'Summary (6)'!E28+'Summary (7)'!E28+'Summary (8)'!E28</f>
        <v>0</v>
      </c>
      <c r="F28" s="127">
        <f>'Summary (1)'!F28+'Summary (2)'!F28+'Summary (3)'!F28+'Summary (4)'!F28+'Summary (5)'!F28+'Summary (6)'!F28+'Summary (7)'!F28+'Summary (8)'!F28</f>
        <v>0</v>
      </c>
      <c r="G28" s="297">
        <f>'Summary (1)'!G28+'Summary (2)'!G28+'Summary (3)'!G28+'Summary (4)'!G28+'Summary (5)'!G28+'Summary (6)'!G28+'Summary (7)'!G28+'Summary (8)'!G28</f>
        <v>0</v>
      </c>
      <c r="H28" s="129">
        <f>'Summary (1)'!H28+'Summary (2)'!H28+'Summary (3)'!H28+'Summary (4)'!H28+'Summary (5)'!H28+'Summary (6)'!H28+'Summary (7)'!H28+'Summary (8)'!H28</f>
        <v>0</v>
      </c>
      <c r="I28" s="127">
        <f>'Summary (1)'!I28+'Summary (2)'!I28+'Summary (3)'!I28+'Summary (4)'!I28+'Summary (5)'!I28+'Summary (6)'!I28+'Summary (7)'!I28+'Summary (8)'!I28</f>
        <v>0</v>
      </c>
      <c r="J28" s="128">
        <f>'Summary (1)'!J28+'Summary (2)'!J28+'Summary (3)'!J28+'Summary (4)'!J28+'Summary (5)'!J28+'Summary (6)'!J28+'Summary (7)'!J28+'Summary (8)'!J28</f>
        <v>0</v>
      </c>
      <c r="K28" s="307">
        <f>'Summary (1)'!K28+'Summary (2)'!K28+'Summary (3)'!K28+'Summary (4)'!K28+'Summary (5)'!K28+'Summary (6)'!K28+'Summary (7)'!K28+'Summary (8)'!K28</f>
        <v>0</v>
      </c>
      <c r="L28" s="127">
        <f>'Summary (1)'!L28+'Summary (2)'!L28+'Summary (3)'!L28+'Summary (4)'!L28+'Summary (5)'!L28+'Summary (6)'!L28+'Summary (7)'!L28+'Summary (8)'!L28</f>
        <v>0</v>
      </c>
      <c r="M28" s="297">
        <f>'Summary (1)'!M28+'Summary (2)'!M28+'Summary (3)'!M28+'Summary (4)'!M28+'Summary (5)'!M28+'Summary (6)'!M28+'Summary (7)'!M28+'Summary (8)'!M28</f>
        <v>0</v>
      </c>
      <c r="N28" s="129">
        <f>'Summary (1)'!N28+'Summary (2)'!N28+'Summary (3)'!N28+'Summary (4)'!N28+'Summary (5)'!N28+'Summary (6)'!N28+'Summary (7)'!N28+'Summary (8)'!N28</f>
        <v>0</v>
      </c>
      <c r="O28" s="127">
        <f>'Summary (1)'!O28+'Summary (2)'!O28+'Summary (3)'!O28+'Summary (4)'!O28+'Summary (5)'!O28+'Summary (6)'!O28+'Summary (7)'!O28+'Summary (8)'!O28</f>
        <v>0</v>
      </c>
      <c r="P28" s="128">
        <f>'Summary (1)'!P28+'Summary (2)'!P28+'Summary (3)'!P28+'Summary (4)'!P28+'Summary (5)'!P28+'Summary (6)'!P28+'Summary (7)'!P28+'Summary (8)'!P28</f>
        <v>0</v>
      </c>
      <c r="Q28" s="129">
        <f>'Summary (1)'!Q28+'Summary (2)'!Q28+'Summary (3)'!Q28+'Summary (4)'!Q28+'Summary (5)'!Q28+'Summary (6)'!Q28+'Summary (7)'!Q28+'Summary (8)'!Q28</f>
        <v>0</v>
      </c>
      <c r="R28" s="127">
        <f>'Summary (1)'!R28+'Summary (2)'!R28+'Summary (3)'!R28+'Summary (4)'!R28+'Summary (5)'!R28+'Summary (6)'!R28+'Summary (7)'!R28+'Summary (8)'!R28</f>
        <v>0</v>
      </c>
      <c r="S28" s="128">
        <f>'Summary (1)'!S28+'Summary (2)'!S28+'Summary (3)'!S28+'Summary (4)'!S28+'Summary (5)'!S28+'Summary (6)'!S28+'Summary (7)'!S28+'Summary (8)'!S28</f>
        <v>0</v>
      </c>
      <c r="T28" s="307">
        <f>'Summary (1)'!T28+'Summary (2)'!T28+'Summary (3)'!T28+'Summary (4)'!T28+'Summary (5)'!T28+'Summary (6)'!T28+'Summary (7)'!T28+'Summary (8)'!T28</f>
        <v>0</v>
      </c>
      <c r="U28" s="127">
        <f>'Summary (1)'!U28+'Summary (2)'!U28+'Summary (3)'!U28+'Summary (4)'!U28+'Summary (5)'!U28+'Summary (6)'!U28+'Summary (7)'!U28+'Summary (8)'!U28</f>
        <v>0</v>
      </c>
      <c r="V28" s="297">
        <f>'Summary (1)'!V28+'Summary (2)'!V28+'Summary (3)'!V28+'Summary (4)'!V28+'Summary (5)'!V28+'Summary (6)'!V28+'Summary (7)'!V28+'Summary (8)'!V28</f>
        <v>0</v>
      </c>
      <c r="W28" s="129">
        <f>'Summary (1)'!W28+'Summary (2)'!W28+'Summary (3)'!W28+'Summary (4)'!W28+'Summary (5)'!W28+'Summary (6)'!W28+'Summary (7)'!W28+'Summary (8)'!W28</f>
        <v>0</v>
      </c>
      <c r="X28" s="127">
        <f>'Summary (1)'!X28+'Summary (2)'!X28+'Summary (3)'!X28+'Summary (4)'!X28+'Summary (5)'!X28+'Summary (6)'!X28+'Summary (7)'!X28+'Summary (8)'!X28</f>
        <v>0</v>
      </c>
      <c r="Y28" s="128">
        <f>'Summary (1)'!Y28+'Summary (2)'!Y28+'Summary (3)'!Y28+'Summary (4)'!Y28+'Summary (5)'!Y28+'Summary (6)'!Y28+'Summary (7)'!Y28+'Summary (8)'!Y28</f>
        <v>0</v>
      </c>
      <c r="Z28" s="129">
        <f>'Summary (1)'!Z28+'Summary (2)'!Z28+'Summary (3)'!Z28+'Summary (4)'!Z28+'Summary (5)'!Z28+'Summary (6)'!Z28+'Summary (7)'!Z28+'Summary (8)'!Z28</f>
        <v>0</v>
      </c>
      <c r="AA28" s="127">
        <f>'Summary (1)'!AA28+'Summary (2)'!AA28+'Summary (3)'!AA28+'Summary (4)'!AA28+'Summary (5)'!AA28+'Summary (6)'!AA28+'Summary (7)'!AA28+'Summary (8)'!AA28</f>
        <v>0</v>
      </c>
      <c r="AB28" s="128">
        <f>'Summary (1)'!AB28+'Summary (2)'!AB28+'Summary (3)'!AB28+'Summary (4)'!AB28+'Summary (5)'!AB28+'Summary (6)'!AB28+'Summary (7)'!AB28+'Summary (8)'!AB28</f>
        <v>0</v>
      </c>
      <c r="AC28" s="129">
        <f>'Summary (1)'!AC28+'Summary (2)'!AC28+'Summary (3)'!AC28+'Summary (4)'!AC28+'Summary (5)'!AC28+'Summary (6)'!AC28+'Summary (7)'!AC28+'Summary (8)'!AC28</f>
        <v>0</v>
      </c>
      <c r="AD28" s="127">
        <f>'Summary (1)'!AD28+'Summary (2)'!AD28+'Summary (3)'!AD28+'Summary (4)'!AD28+'Summary (5)'!AD28+'Summary (6)'!AD28+'Summary (7)'!AD28+'Summary (8)'!AD28</f>
        <v>0</v>
      </c>
      <c r="AE28" s="128">
        <f>'Summary (1)'!AE28+'Summary (2)'!AE28+'Summary (3)'!AE28+'Summary (4)'!AE28+'Summary (5)'!AE28+'Summary (6)'!AE28+'Summary (7)'!AE28+'Summary (8)'!AE28</f>
        <v>0</v>
      </c>
      <c r="AF28" s="129">
        <f>'Summary (1)'!AF28+'Summary (2)'!AF28+'Summary (3)'!AF28+'Summary (4)'!AF28+'Summary (5)'!AF28+'Summary (6)'!AF28+'Summary (7)'!AF28+'Summary (8)'!AF28</f>
        <v>0</v>
      </c>
      <c r="AG28" s="127">
        <f>'Summary (1)'!AG28+'Summary (2)'!AG28+'Summary (3)'!AG28+'Summary (4)'!AG28+'Summary (5)'!AG28+'Summary (6)'!AG28+'Summary (7)'!AG28+'Summary (8)'!AG28</f>
        <v>0</v>
      </c>
      <c r="AH28" s="128">
        <f>'Summary (1)'!AH28+'Summary (2)'!AH28+'Summary (3)'!AH28+'Summary (4)'!AH28+'Summary (5)'!AH28+'Summary (6)'!AH28+'Summary (7)'!AH28+'Summary (8)'!AH28</f>
        <v>0</v>
      </c>
      <c r="AI28" s="295">
        <f t="shared" si="3"/>
        <v>0</v>
      </c>
      <c r="AJ28" s="123">
        <f t="shared" si="3"/>
        <v>0</v>
      </c>
      <c r="AK28" s="124">
        <f t="shared" si="3"/>
        <v>0</v>
      </c>
    </row>
    <row r="29" spans="1:37">
      <c r="A29" s="911" t="s">
        <v>172</v>
      </c>
      <c r="B29" s="911"/>
      <c r="C29" s="911"/>
      <c r="D29" s="979"/>
      <c r="E29" s="129">
        <f>'Summary (1)'!E29+'Summary (2)'!E29+'Summary (3)'!E29+'Summary (4)'!E29+'Summary (5)'!E29+'Summary (6)'!E29+'Summary (7)'!E29+'Summary (8)'!E29</f>
        <v>0</v>
      </c>
      <c r="F29" s="127">
        <f>'Summary (1)'!F29+'Summary (2)'!F29+'Summary (3)'!F29+'Summary (4)'!F29+'Summary (5)'!F29+'Summary (6)'!F29+'Summary (7)'!F29+'Summary (8)'!F29</f>
        <v>0</v>
      </c>
      <c r="G29" s="297">
        <f>'Summary (1)'!G29+'Summary (2)'!G29+'Summary (3)'!G29+'Summary (4)'!G29+'Summary (5)'!G29+'Summary (6)'!G29+'Summary (7)'!G29+'Summary (8)'!G29</f>
        <v>0</v>
      </c>
      <c r="H29" s="129">
        <f>'Summary (1)'!H29+'Summary (2)'!H29+'Summary (3)'!H29+'Summary (4)'!H29+'Summary (5)'!H29+'Summary (6)'!H29+'Summary (7)'!H29+'Summary (8)'!H29</f>
        <v>0</v>
      </c>
      <c r="I29" s="127">
        <f>'Summary (1)'!I29+'Summary (2)'!I29+'Summary (3)'!I29+'Summary (4)'!I29+'Summary (5)'!I29+'Summary (6)'!I29+'Summary (7)'!I29+'Summary (8)'!I29</f>
        <v>0</v>
      </c>
      <c r="J29" s="128">
        <f>'Summary (1)'!J29+'Summary (2)'!J29+'Summary (3)'!J29+'Summary (4)'!J29+'Summary (5)'!J29+'Summary (6)'!J29+'Summary (7)'!J29+'Summary (8)'!J29</f>
        <v>0</v>
      </c>
      <c r="K29" s="307">
        <f>'Summary (1)'!K29+'Summary (2)'!K29+'Summary (3)'!K29+'Summary (4)'!K29+'Summary (5)'!K29+'Summary (6)'!K29+'Summary (7)'!K29+'Summary (8)'!K29</f>
        <v>0</v>
      </c>
      <c r="L29" s="127">
        <f>'Summary (1)'!L29+'Summary (2)'!L29+'Summary (3)'!L29+'Summary (4)'!L29+'Summary (5)'!L29+'Summary (6)'!L29+'Summary (7)'!L29+'Summary (8)'!L29</f>
        <v>0</v>
      </c>
      <c r="M29" s="297">
        <f>'Summary (1)'!M29+'Summary (2)'!M29+'Summary (3)'!M29+'Summary (4)'!M29+'Summary (5)'!M29+'Summary (6)'!M29+'Summary (7)'!M29+'Summary (8)'!M29</f>
        <v>0</v>
      </c>
      <c r="N29" s="129">
        <f>'Summary (1)'!N29+'Summary (2)'!N29+'Summary (3)'!N29+'Summary (4)'!N29+'Summary (5)'!N29+'Summary (6)'!N29+'Summary (7)'!N29+'Summary (8)'!N29</f>
        <v>0</v>
      </c>
      <c r="O29" s="127">
        <f>'Summary (1)'!O29+'Summary (2)'!O29+'Summary (3)'!O29+'Summary (4)'!O29+'Summary (5)'!O29+'Summary (6)'!O29+'Summary (7)'!O29+'Summary (8)'!O29</f>
        <v>0</v>
      </c>
      <c r="P29" s="128">
        <f>'Summary (1)'!P29+'Summary (2)'!P29+'Summary (3)'!P29+'Summary (4)'!P29+'Summary (5)'!P29+'Summary (6)'!P29+'Summary (7)'!P29+'Summary (8)'!P29</f>
        <v>0</v>
      </c>
      <c r="Q29" s="129">
        <f>'Summary (1)'!Q29+'Summary (2)'!Q29+'Summary (3)'!Q29+'Summary (4)'!Q29+'Summary (5)'!Q29+'Summary (6)'!Q29+'Summary (7)'!Q29+'Summary (8)'!Q29</f>
        <v>0</v>
      </c>
      <c r="R29" s="127">
        <f>'Summary (1)'!R29+'Summary (2)'!R29+'Summary (3)'!R29+'Summary (4)'!R29+'Summary (5)'!R29+'Summary (6)'!R29+'Summary (7)'!R29+'Summary (8)'!R29</f>
        <v>0</v>
      </c>
      <c r="S29" s="128">
        <f>'Summary (1)'!S29+'Summary (2)'!S29+'Summary (3)'!S29+'Summary (4)'!S29+'Summary (5)'!S29+'Summary (6)'!S29+'Summary (7)'!S29+'Summary (8)'!S29</f>
        <v>0</v>
      </c>
      <c r="T29" s="307">
        <f>'Summary (1)'!T29+'Summary (2)'!T29+'Summary (3)'!T29+'Summary (4)'!T29+'Summary (5)'!T29+'Summary (6)'!T29+'Summary (7)'!T29+'Summary (8)'!T29</f>
        <v>0</v>
      </c>
      <c r="U29" s="127">
        <f>'Summary (1)'!U29+'Summary (2)'!U29+'Summary (3)'!U29+'Summary (4)'!U29+'Summary (5)'!U29+'Summary (6)'!U29+'Summary (7)'!U29+'Summary (8)'!U29</f>
        <v>0</v>
      </c>
      <c r="V29" s="297">
        <f>'Summary (1)'!V29+'Summary (2)'!V29+'Summary (3)'!V29+'Summary (4)'!V29+'Summary (5)'!V29+'Summary (6)'!V29+'Summary (7)'!V29+'Summary (8)'!V29</f>
        <v>0</v>
      </c>
      <c r="W29" s="129">
        <f>'Summary (1)'!W29+'Summary (2)'!W29+'Summary (3)'!W29+'Summary (4)'!W29+'Summary (5)'!W29+'Summary (6)'!W29+'Summary (7)'!W29+'Summary (8)'!W29</f>
        <v>0</v>
      </c>
      <c r="X29" s="127">
        <f>'Summary (1)'!X29+'Summary (2)'!X29+'Summary (3)'!X29+'Summary (4)'!X29+'Summary (5)'!X29+'Summary (6)'!X29+'Summary (7)'!X29+'Summary (8)'!X29</f>
        <v>0</v>
      </c>
      <c r="Y29" s="128">
        <f>'Summary (1)'!Y29+'Summary (2)'!Y29+'Summary (3)'!Y29+'Summary (4)'!Y29+'Summary (5)'!Y29+'Summary (6)'!Y29+'Summary (7)'!Y29+'Summary (8)'!Y29</f>
        <v>0</v>
      </c>
      <c r="Z29" s="129">
        <f>'Summary (1)'!Z29+'Summary (2)'!Z29+'Summary (3)'!Z29+'Summary (4)'!Z29+'Summary (5)'!Z29+'Summary (6)'!Z29+'Summary (7)'!Z29+'Summary (8)'!Z29</f>
        <v>0</v>
      </c>
      <c r="AA29" s="127">
        <f>'Summary (1)'!AA29+'Summary (2)'!AA29+'Summary (3)'!AA29+'Summary (4)'!AA29+'Summary (5)'!AA29+'Summary (6)'!AA29+'Summary (7)'!AA29+'Summary (8)'!AA29</f>
        <v>0</v>
      </c>
      <c r="AB29" s="128">
        <f>'Summary (1)'!AB29+'Summary (2)'!AB29+'Summary (3)'!AB29+'Summary (4)'!AB29+'Summary (5)'!AB29+'Summary (6)'!AB29+'Summary (7)'!AB29+'Summary (8)'!AB29</f>
        <v>0</v>
      </c>
      <c r="AC29" s="129">
        <f>'Summary (1)'!AC29+'Summary (2)'!AC29+'Summary (3)'!AC29+'Summary (4)'!AC29+'Summary (5)'!AC29+'Summary (6)'!AC29+'Summary (7)'!AC29+'Summary (8)'!AC29</f>
        <v>0</v>
      </c>
      <c r="AD29" s="127">
        <f>'Summary (1)'!AD29+'Summary (2)'!AD29+'Summary (3)'!AD29+'Summary (4)'!AD29+'Summary (5)'!AD29+'Summary (6)'!AD29+'Summary (7)'!AD29+'Summary (8)'!AD29</f>
        <v>0</v>
      </c>
      <c r="AE29" s="128">
        <f>'Summary (1)'!AE29+'Summary (2)'!AE29+'Summary (3)'!AE29+'Summary (4)'!AE29+'Summary (5)'!AE29+'Summary (6)'!AE29+'Summary (7)'!AE29+'Summary (8)'!AE29</f>
        <v>0</v>
      </c>
      <c r="AF29" s="129">
        <f>'Summary (1)'!AF29+'Summary (2)'!AF29+'Summary (3)'!AF29+'Summary (4)'!AF29+'Summary (5)'!AF29+'Summary (6)'!AF29+'Summary (7)'!AF29+'Summary (8)'!AF29</f>
        <v>0</v>
      </c>
      <c r="AG29" s="127">
        <f>'Summary (1)'!AG29+'Summary (2)'!AG29+'Summary (3)'!AG29+'Summary (4)'!AG29+'Summary (5)'!AG29+'Summary (6)'!AG29+'Summary (7)'!AG29+'Summary (8)'!AG29</f>
        <v>0</v>
      </c>
      <c r="AH29" s="128">
        <f>'Summary (1)'!AH29+'Summary (2)'!AH29+'Summary (3)'!AH29+'Summary (4)'!AH29+'Summary (5)'!AH29+'Summary (6)'!AH29+'Summary (7)'!AH29+'Summary (8)'!AH29</f>
        <v>0</v>
      </c>
      <c r="AI29" s="295">
        <f t="shared" ref="AI29" si="4">SUM(E29,H29,K29,N29,Q29,T29,W29,Z29,AC29,AF29)</f>
        <v>0</v>
      </c>
      <c r="AJ29" s="123">
        <f t="shared" ref="AJ29" si="5">SUM(F29,I29,L29,O29,R29,U29,X29,AA29,AD29,AG29)</f>
        <v>0</v>
      </c>
      <c r="AK29" s="124">
        <f t="shared" ref="AK29" si="6">SUM(G29,J29,M29,P29,S29,V29,Y29,AB29,AE29,AH29)</f>
        <v>0</v>
      </c>
    </row>
    <row r="30" spans="1:37" s="112" customFormat="1">
      <c r="A30" s="1060" t="s">
        <v>173</v>
      </c>
      <c r="B30" s="1060"/>
      <c r="C30" s="1060"/>
      <c r="D30" s="1061"/>
      <c r="E30" s="761">
        <f>SUM(E24+E26+E27+E28+E29)</f>
        <v>0</v>
      </c>
      <c r="F30" s="131">
        <f t="shared" ref="F30:AH30" si="7">SUM(F24+F26+F27+F28+F29)</f>
        <v>0</v>
      </c>
      <c r="G30" s="762">
        <f t="shared" si="7"/>
        <v>0</v>
      </c>
      <c r="H30" s="761">
        <f t="shared" si="7"/>
        <v>0</v>
      </c>
      <c r="I30" s="131">
        <f t="shared" si="7"/>
        <v>0</v>
      </c>
      <c r="J30" s="763">
        <f t="shared" si="7"/>
        <v>0</v>
      </c>
      <c r="K30" s="764">
        <f t="shared" si="7"/>
        <v>0</v>
      </c>
      <c r="L30" s="131">
        <f t="shared" si="7"/>
        <v>0</v>
      </c>
      <c r="M30" s="762">
        <f t="shared" si="7"/>
        <v>0</v>
      </c>
      <c r="N30" s="761">
        <f t="shared" si="7"/>
        <v>0</v>
      </c>
      <c r="O30" s="131">
        <f t="shared" si="7"/>
        <v>0</v>
      </c>
      <c r="P30" s="763">
        <f t="shared" si="7"/>
        <v>0</v>
      </c>
      <c r="Q30" s="761">
        <f t="shared" si="7"/>
        <v>0</v>
      </c>
      <c r="R30" s="131">
        <f t="shared" si="7"/>
        <v>0</v>
      </c>
      <c r="S30" s="763">
        <f t="shared" si="7"/>
        <v>0</v>
      </c>
      <c r="T30" s="764">
        <f t="shared" si="7"/>
        <v>0</v>
      </c>
      <c r="U30" s="131">
        <f t="shared" si="7"/>
        <v>0</v>
      </c>
      <c r="V30" s="762">
        <f t="shared" si="7"/>
        <v>0</v>
      </c>
      <c r="W30" s="761">
        <f t="shared" si="7"/>
        <v>0</v>
      </c>
      <c r="X30" s="131">
        <f t="shared" si="7"/>
        <v>0</v>
      </c>
      <c r="Y30" s="763">
        <f t="shared" si="7"/>
        <v>0</v>
      </c>
      <c r="Z30" s="761">
        <f t="shared" si="7"/>
        <v>0</v>
      </c>
      <c r="AA30" s="131">
        <f t="shared" si="7"/>
        <v>0</v>
      </c>
      <c r="AB30" s="763">
        <f t="shared" si="7"/>
        <v>0</v>
      </c>
      <c r="AC30" s="761">
        <f t="shared" si="7"/>
        <v>0</v>
      </c>
      <c r="AD30" s="131">
        <f t="shared" si="7"/>
        <v>0</v>
      </c>
      <c r="AE30" s="763">
        <f t="shared" si="7"/>
        <v>0</v>
      </c>
      <c r="AF30" s="761">
        <f t="shared" si="7"/>
        <v>0</v>
      </c>
      <c r="AG30" s="131">
        <f t="shared" si="7"/>
        <v>0</v>
      </c>
      <c r="AH30" s="763">
        <f t="shared" si="7"/>
        <v>0</v>
      </c>
      <c r="AI30" s="765">
        <f t="shared" si="3"/>
        <v>0</v>
      </c>
      <c r="AJ30" s="123">
        <f t="shared" si="3"/>
        <v>0</v>
      </c>
      <c r="AK30" s="758">
        <f t="shared" si="3"/>
        <v>0</v>
      </c>
    </row>
    <row r="31" spans="1:37" s="112" customFormat="1">
      <c r="A31" s="1075"/>
      <c r="B31" s="1075"/>
      <c r="C31" s="1075"/>
      <c r="D31" s="1076"/>
      <c r="E31" s="421"/>
      <c r="F31" s="422"/>
      <c r="G31" s="423"/>
      <c r="H31" s="421"/>
      <c r="I31" s="422"/>
      <c r="J31" s="424"/>
      <c r="K31" s="425"/>
      <c r="L31" s="422"/>
      <c r="M31" s="423"/>
      <c r="N31" s="421"/>
      <c r="O31" s="422"/>
      <c r="P31" s="424"/>
      <c r="Q31" s="421"/>
      <c r="R31" s="422"/>
      <c r="S31" s="424"/>
      <c r="T31" s="425"/>
      <c r="U31" s="422"/>
      <c r="V31" s="423"/>
      <c r="W31" s="421"/>
      <c r="X31" s="422"/>
      <c r="Y31" s="424"/>
      <c r="Z31" s="421"/>
      <c r="AA31" s="422"/>
      <c r="AB31" s="424"/>
      <c r="AC31" s="421"/>
      <c r="AD31" s="422"/>
      <c r="AE31" s="424"/>
      <c r="AF31" s="421"/>
      <c r="AG31" s="422"/>
      <c r="AH31" s="424"/>
      <c r="AI31" s="426"/>
      <c r="AJ31" s="427"/>
      <c r="AK31" s="428"/>
    </row>
    <row r="32" spans="1:37">
      <c r="A32" s="1068" t="s">
        <v>174</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c r="A33" s="914" t="str">
        <f>IF('Summary (1)'!A33:D33&lt;&gt;"",'Summary (1)'!A33:D33,"")</f>
        <v>Prop C</v>
      </c>
      <c r="B33" s="911"/>
      <c r="C33" s="911"/>
      <c r="D33" s="979"/>
      <c r="E33" s="130">
        <f>'Summary (1)'!E33+'Summary (2)'!E33+'Summary (3)'!E33+'Summary (4)'!E33+'Summary (5)'!E33+'Summary (6)'!E33+'Summary (7)'!E33+'Summary (8)'!E33</f>
        <v>73313</v>
      </c>
      <c r="F33" s="131">
        <f>'Summary (1)'!F33+'Summary (2)'!F33+'Summary (3)'!F33+'Summary (4)'!F33+'Summary (5)'!F33+'Summary (6)'!F33+'Summary (7)'!F33+'Summary (8)'!F33</f>
        <v>0</v>
      </c>
      <c r="G33" s="298">
        <f>'Summary (1)'!G33+'Summary (2)'!G33+'Summary (3)'!G33+'Summary (4)'!G33+'Summary (5)'!G33+'Summary (6)'!G33+'Summary (7)'!G33+'Summary (8)'!G33</f>
        <v>73313</v>
      </c>
      <c r="H33" s="130">
        <f>'Summary (1)'!H33+'Summary (2)'!H33+'Summary (3)'!H33+'Summary (4)'!H33+'Summary (5)'!H33+'Summary (6)'!H33+'Summary (7)'!H33+'Summary (8)'!H33</f>
        <v>675797</v>
      </c>
      <c r="I33" s="131">
        <f>'Summary (1)'!I33+'Summary (2)'!I33+'Summary (3)'!I33+'Summary (4)'!I33+'Summary (5)'!I33+'Summary (6)'!I33+'Summary (7)'!I33+'Summary (8)'!I33</f>
        <v>0</v>
      </c>
      <c r="J33" s="132">
        <f>'Summary (1)'!J33+'Summary (2)'!J33+'Summary (3)'!J33+'Summary (4)'!J33+'Summary (5)'!J33+'Summary (6)'!J33+'Summary (7)'!J33+'Summary (8)'!J33</f>
        <v>675797</v>
      </c>
      <c r="K33" s="308">
        <f>'Summary (1)'!K33+'Summary (2)'!K33+'Summary (3)'!K33+'Summary (4)'!K33+'Summary (5)'!K33+'Summary (6)'!K33+'Summary (7)'!K33+'Summary (8)'!K33</f>
        <v>0</v>
      </c>
      <c r="L33" s="131">
        <f>'Summary (1)'!L33+'Summary (2)'!L33+'Summary (3)'!L33+'Summary (4)'!L33+'Summary (5)'!L33+'Summary (6)'!L33+'Summary (7)'!L33+'Summary (8)'!L33</f>
        <v>0</v>
      </c>
      <c r="M33" s="298">
        <f>'Summary (1)'!M33+'Summary (2)'!M33+'Summary (3)'!M33+'Summary (4)'!M33+'Summary (5)'!M33+'Summary (6)'!M33+'Summary (7)'!M33+'Summary (8)'!M33</f>
        <v>0</v>
      </c>
      <c r="N33" s="130">
        <f>'Summary (1)'!N33+'Summary (2)'!N33+'Summary (3)'!N33+'Summary (4)'!N33+'Summary (5)'!N33+'Summary (6)'!N33+'Summary (7)'!N33+'Summary (8)'!N33</f>
        <v>0</v>
      </c>
      <c r="O33" s="131">
        <f>'Summary (1)'!O33+'Summary (2)'!O33+'Summary (3)'!O33+'Summary (4)'!O33+'Summary (5)'!O33+'Summary (6)'!O33+'Summary (7)'!O33+'Summary (8)'!O33</f>
        <v>0</v>
      </c>
      <c r="P33" s="132">
        <f>'Summary (1)'!P33+'Summary (2)'!P33+'Summary (3)'!P33+'Summary (4)'!P33+'Summary (5)'!P33+'Summary (6)'!P33+'Summary (7)'!P33+'Summary (8)'!P33</f>
        <v>0</v>
      </c>
      <c r="Q33" s="130">
        <f>'Summary (1)'!Q33+'Summary (2)'!Q33+'Summary (3)'!Q33+'Summary (4)'!Q33+'Summary (5)'!Q33+'Summary (6)'!Q33+'Summary (7)'!Q33+'Summary (8)'!Q33</f>
        <v>0</v>
      </c>
      <c r="R33" s="131">
        <f>'Summary (1)'!R33+'Summary (2)'!R33+'Summary (3)'!R33+'Summary (4)'!R33+'Summary (5)'!R33+'Summary (6)'!R33+'Summary (7)'!R33+'Summary (8)'!R33</f>
        <v>0</v>
      </c>
      <c r="S33" s="132">
        <f>'Summary (1)'!S33+'Summary (2)'!S33+'Summary (3)'!S33+'Summary (4)'!S33+'Summary (5)'!S33+'Summary (6)'!S33+'Summary (7)'!S33+'Summary (8)'!S33</f>
        <v>0</v>
      </c>
      <c r="T33" s="308">
        <f>'Summary (1)'!T33+'Summary (2)'!T33+'Summary (3)'!T33+'Summary (4)'!T33+'Summary (5)'!T33+'Summary (6)'!T33+'Summary (7)'!T33+'Summary (8)'!T33</f>
        <v>0</v>
      </c>
      <c r="U33" s="131">
        <f>'Summary (1)'!U33+'Summary (2)'!U33+'Summary (3)'!U33+'Summary (4)'!U33+'Summary (5)'!U33+'Summary (6)'!U33+'Summary (7)'!U33+'Summary (8)'!U33</f>
        <v>0</v>
      </c>
      <c r="V33" s="298">
        <f>'Summary (1)'!V33+'Summary (2)'!V33+'Summary (3)'!V33+'Summary (4)'!V33+'Summary (5)'!V33+'Summary (6)'!V33+'Summary (7)'!V33+'Summary (8)'!V33</f>
        <v>0</v>
      </c>
      <c r="W33" s="130">
        <f>'Summary (1)'!W33+'Summary (2)'!W33+'Summary (3)'!W33+'Summary (4)'!W33+'Summary (5)'!W33+'Summary (6)'!W33+'Summary (7)'!W33+'Summary (8)'!W33</f>
        <v>0</v>
      </c>
      <c r="X33" s="131">
        <f>'Summary (1)'!X33+'Summary (2)'!X33+'Summary (3)'!X33+'Summary (4)'!X33+'Summary (5)'!X33+'Summary (6)'!X33+'Summary (7)'!X33+'Summary (8)'!X33</f>
        <v>0</v>
      </c>
      <c r="Y33" s="132">
        <f>'Summary (1)'!Y33+'Summary (2)'!Y33+'Summary (3)'!Y33+'Summary (4)'!Y33+'Summary (5)'!Y33+'Summary (6)'!Y33+'Summary (7)'!Y33+'Summary (8)'!Y33</f>
        <v>0</v>
      </c>
      <c r="Z33" s="130">
        <f>'Summary (1)'!Z33+'Summary (2)'!Z33+'Summary (3)'!Z33+'Summary (4)'!Z33+'Summary (5)'!Z33+'Summary (6)'!Z33+'Summary (7)'!Z33+'Summary (8)'!Z33</f>
        <v>0</v>
      </c>
      <c r="AA33" s="131">
        <f>'Summary (1)'!AA33+'Summary (2)'!AA33+'Summary (3)'!AA33+'Summary (4)'!AA33+'Summary (5)'!AA33+'Summary (6)'!AA33+'Summary (7)'!AA33+'Summary (8)'!AA33</f>
        <v>0</v>
      </c>
      <c r="AB33" s="132">
        <f>'Summary (1)'!AB33+'Summary (2)'!AB33+'Summary (3)'!AB33+'Summary (4)'!AB33+'Summary (5)'!AB33+'Summary (6)'!AB33+'Summary (7)'!AB33+'Summary (8)'!AB33</f>
        <v>0</v>
      </c>
      <c r="AC33" s="130">
        <f>'Summary (1)'!AC33+'Summary (2)'!AC33+'Summary (3)'!AC33+'Summary (4)'!AC33+'Summary (5)'!AC33+'Summary (6)'!AC33+'Summary (7)'!AC33+'Summary (8)'!AC33</f>
        <v>0</v>
      </c>
      <c r="AD33" s="131">
        <f>'Summary (1)'!AD33+'Summary (2)'!AD33+'Summary (3)'!AD33+'Summary (4)'!AD33+'Summary (5)'!AD33+'Summary (6)'!AD33+'Summary (7)'!AD33+'Summary (8)'!AD33</f>
        <v>0</v>
      </c>
      <c r="AE33" s="132">
        <f>'Summary (1)'!AE33+'Summary (2)'!AE33+'Summary (3)'!AE33+'Summary (4)'!AE33+'Summary (5)'!AE33+'Summary (6)'!AE33+'Summary (7)'!AE33+'Summary (8)'!AE33</f>
        <v>0</v>
      </c>
      <c r="AF33" s="130">
        <f>'Summary (1)'!AF33+'Summary (2)'!AF33+'Summary (3)'!AF33+'Summary (4)'!AF33+'Summary (5)'!AF33+'Summary (6)'!AF33+'Summary (7)'!AF33+'Summary (8)'!AF33</f>
        <v>0</v>
      </c>
      <c r="AG33" s="131">
        <f>'Summary (1)'!AG33+'Summary (2)'!AG33+'Summary (3)'!AG33+'Summary (4)'!AG33+'Summary (5)'!AG33+'Summary (6)'!AG33+'Summary (7)'!AG33+'Summary (8)'!AG33</f>
        <v>0</v>
      </c>
      <c r="AH33" s="132">
        <f>'Summary (1)'!AH33+'Summary (2)'!AH33+'Summary (3)'!AH33+'Summary (4)'!AH33+'Summary (5)'!AH33+'Summary (6)'!AH33+'Summary (7)'!AH33+'Summary (8)'!AH33</f>
        <v>0</v>
      </c>
      <c r="AI33" s="320">
        <f t="shared" ref="AI33:AK41" si="8">SUM(E33,H33,K33,N33,Q33,T33,W33,Z33,AC33,AF33)</f>
        <v>749110</v>
      </c>
      <c r="AJ33" s="152">
        <f t="shared" si="8"/>
        <v>0</v>
      </c>
      <c r="AK33" s="136">
        <f t="shared" si="8"/>
        <v>749110</v>
      </c>
    </row>
    <row r="34" spans="1:37" s="112" customFormat="1">
      <c r="A34" s="911" t="str">
        <f>IF('Summary (1)'!A34:D34&lt;&gt;"",'Summary (1)'!A34:D34,"")</f>
        <v/>
      </c>
      <c r="B34" s="911"/>
      <c r="C34" s="911"/>
      <c r="D34" s="979"/>
      <c r="E34" s="130">
        <f>'Summary (1)'!E34+'Summary (2)'!E34+'Summary (3)'!E34+'Summary (4)'!E34+'Summary (5)'!E34+'Summary (6)'!E34+'Summary (7)'!E34+'Summary (8)'!E34</f>
        <v>0</v>
      </c>
      <c r="F34" s="131">
        <f>'Summary (1)'!F34+'Summary (2)'!F34+'Summary (3)'!F34+'Summary (4)'!F34+'Summary (5)'!F34+'Summary (6)'!F34+'Summary (7)'!F34+'Summary (8)'!F34</f>
        <v>0</v>
      </c>
      <c r="G34" s="298">
        <f>'Summary (1)'!G34+'Summary (2)'!G34+'Summary (3)'!G34+'Summary (4)'!G34+'Summary (5)'!G34+'Summary (6)'!G34+'Summary (7)'!G34+'Summary (8)'!G34</f>
        <v>0</v>
      </c>
      <c r="H34" s="130">
        <f>'Summary (1)'!H34+'Summary (2)'!H34+'Summary (3)'!H34+'Summary (4)'!H34+'Summary (5)'!H34+'Summary (6)'!H34+'Summary (7)'!H34+'Summary (8)'!H34</f>
        <v>0</v>
      </c>
      <c r="I34" s="131">
        <f>'Summary (1)'!I34+'Summary (2)'!I34+'Summary (3)'!I34+'Summary (4)'!I34+'Summary (5)'!I34+'Summary (6)'!I34+'Summary (7)'!I34+'Summary (8)'!I34</f>
        <v>0</v>
      </c>
      <c r="J34" s="132">
        <f>'Summary (1)'!J34+'Summary (2)'!J34+'Summary (3)'!J34+'Summary (4)'!J34+'Summary (5)'!J34+'Summary (6)'!J34+'Summary (7)'!J34+'Summary (8)'!J34</f>
        <v>0</v>
      </c>
      <c r="K34" s="308">
        <f>'Summary (1)'!K34+'Summary (2)'!K34+'Summary (3)'!K34+'Summary (4)'!K34+'Summary (5)'!K34+'Summary (6)'!K34+'Summary (7)'!K34+'Summary (8)'!K34</f>
        <v>0</v>
      </c>
      <c r="L34" s="131">
        <f>'Summary (1)'!L34+'Summary (2)'!L34+'Summary (3)'!L34+'Summary (4)'!L34+'Summary (5)'!L34+'Summary (6)'!L34+'Summary (7)'!L34+'Summary (8)'!L34</f>
        <v>0</v>
      </c>
      <c r="M34" s="298">
        <f>'Summary (1)'!M34+'Summary (2)'!M34+'Summary (3)'!M34+'Summary (4)'!M34+'Summary (5)'!M34+'Summary (6)'!M34+'Summary (7)'!M34+'Summary (8)'!M34</f>
        <v>0</v>
      </c>
      <c r="N34" s="130">
        <f>'Summary (1)'!N34+'Summary (2)'!N34+'Summary (3)'!N34+'Summary (4)'!N34+'Summary (5)'!N34+'Summary (6)'!N34+'Summary (7)'!N34+'Summary (8)'!N34</f>
        <v>0</v>
      </c>
      <c r="O34" s="131">
        <f>'Summary (1)'!O34+'Summary (2)'!O34+'Summary (3)'!O34+'Summary (4)'!O34+'Summary (5)'!O34+'Summary (6)'!O34+'Summary (7)'!O34+'Summary (8)'!O34</f>
        <v>0</v>
      </c>
      <c r="P34" s="132">
        <f>'Summary (1)'!P34+'Summary (2)'!P34+'Summary (3)'!P34+'Summary (4)'!P34+'Summary (5)'!P34+'Summary (6)'!P34+'Summary (7)'!P34+'Summary (8)'!P34</f>
        <v>0</v>
      </c>
      <c r="Q34" s="130">
        <f>'Summary (1)'!Q34+'Summary (2)'!Q34+'Summary (3)'!Q34+'Summary (4)'!Q34+'Summary (5)'!Q34+'Summary (6)'!Q34+'Summary (7)'!Q34+'Summary (8)'!Q34</f>
        <v>0</v>
      </c>
      <c r="R34" s="131">
        <f>'Summary (1)'!R34+'Summary (2)'!R34+'Summary (3)'!R34+'Summary (4)'!R34+'Summary (5)'!R34+'Summary (6)'!R34+'Summary (7)'!R34+'Summary (8)'!R34</f>
        <v>0</v>
      </c>
      <c r="S34" s="132">
        <f>'Summary (1)'!S34+'Summary (2)'!S34+'Summary (3)'!S34+'Summary (4)'!S34+'Summary (5)'!S34+'Summary (6)'!S34+'Summary (7)'!S34+'Summary (8)'!S34</f>
        <v>0</v>
      </c>
      <c r="T34" s="308">
        <f>'Summary (1)'!T34+'Summary (2)'!T34+'Summary (3)'!T34+'Summary (4)'!T34+'Summary (5)'!T34+'Summary (6)'!T34+'Summary (7)'!T34+'Summary (8)'!T34</f>
        <v>0</v>
      </c>
      <c r="U34" s="131">
        <f>'Summary (1)'!U34+'Summary (2)'!U34+'Summary (3)'!U34+'Summary (4)'!U34+'Summary (5)'!U34+'Summary (6)'!U34+'Summary (7)'!U34+'Summary (8)'!U34</f>
        <v>0</v>
      </c>
      <c r="V34" s="298">
        <f>'Summary (1)'!V34+'Summary (2)'!V34+'Summary (3)'!V34+'Summary (4)'!V34+'Summary (5)'!V34+'Summary (6)'!V34+'Summary (7)'!V34+'Summary (8)'!V34</f>
        <v>0</v>
      </c>
      <c r="W34" s="130">
        <f>'Summary (1)'!W34+'Summary (2)'!W34+'Summary (3)'!W34+'Summary (4)'!W34+'Summary (5)'!W34+'Summary (6)'!W34+'Summary (7)'!W34+'Summary (8)'!W34</f>
        <v>0</v>
      </c>
      <c r="X34" s="131">
        <f>'Summary (1)'!X34+'Summary (2)'!X34+'Summary (3)'!X34+'Summary (4)'!X34+'Summary (5)'!X34+'Summary (6)'!X34+'Summary (7)'!X34+'Summary (8)'!X34</f>
        <v>0</v>
      </c>
      <c r="Y34" s="132">
        <f>'Summary (1)'!Y34+'Summary (2)'!Y34+'Summary (3)'!Y34+'Summary (4)'!Y34+'Summary (5)'!Y34+'Summary (6)'!Y34+'Summary (7)'!Y34+'Summary (8)'!Y34</f>
        <v>0</v>
      </c>
      <c r="Z34" s="130">
        <f>'Summary (1)'!Z34+'Summary (2)'!Z34+'Summary (3)'!Z34+'Summary (4)'!Z34+'Summary (5)'!Z34+'Summary (6)'!Z34+'Summary (7)'!Z34+'Summary (8)'!Z34</f>
        <v>0</v>
      </c>
      <c r="AA34" s="131">
        <f>'Summary (1)'!AA34+'Summary (2)'!AA34+'Summary (3)'!AA34+'Summary (4)'!AA34+'Summary (5)'!AA34+'Summary (6)'!AA34+'Summary (7)'!AA34+'Summary (8)'!AA34</f>
        <v>0</v>
      </c>
      <c r="AB34" s="132">
        <f>'Summary (1)'!AB34+'Summary (2)'!AB34+'Summary (3)'!AB34+'Summary (4)'!AB34+'Summary (5)'!AB34+'Summary (6)'!AB34+'Summary (7)'!AB34+'Summary (8)'!AB34</f>
        <v>0</v>
      </c>
      <c r="AC34" s="130">
        <f>'Summary (1)'!AC34+'Summary (2)'!AC34+'Summary (3)'!AC34+'Summary (4)'!AC34+'Summary (5)'!AC34+'Summary (6)'!AC34+'Summary (7)'!AC34+'Summary (8)'!AC34</f>
        <v>0</v>
      </c>
      <c r="AD34" s="131">
        <f>'Summary (1)'!AD34+'Summary (2)'!AD34+'Summary (3)'!AD34+'Summary (4)'!AD34+'Summary (5)'!AD34+'Summary (6)'!AD34+'Summary (7)'!AD34+'Summary (8)'!AD34</f>
        <v>0</v>
      </c>
      <c r="AE34" s="132">
        <f>'Summary (1)'!AE34+'Summary (2)'!AE34+'Summary (3)'!AE34+'Summary (4)'!AE34+'Summary (5)'!AE34+'Summary (6)'!AE34+'Summary (7)'!AE34+'Summary (8)'!AE34</f>
        <v>0</v>
      </c>
      <c r="AF34" s="130">
        <f>'Summary (1)'!AF34+'Summary (2)'!AF34+'Summary (3)'!AF34+'Summary (4)'!AF34+'Summary (5)'!AF34+'Summary (6)'!AF34+'Summary (7)'!AF34+'Summary (8)'!AF34</f>
        <v>0</v>
      </c>
      <c r="AG34" s="131">
        <f>'Summary (1)'!AG34+'Summary (2)'!AG34+'Summary (3)'!AG34+'Summary (4)'!AG34+'Summary (5)'!AG34+'Summary (6)'!AG34+'Summary (7)'!AG34+'Summary (8)'!AG34</f>
        <v>0</v>
      </c>
      <c r="AH34" s="132">
        <f>'Summary (1)'!AH34+'Summary (2)'!AH34+'Summary (3)'!AH34+'Summary (4)'!AH34+'Summary (5)'!AH34+'Summary (6)'!AH34+'Summary (7)'!AH34+'Summary (8)'!AH34</f>
        <v>0</v>
      </c>
      <c r="AI34" s="295">
        <f t="shared" si="8"/>
        <v>0</v>
      </c>
      <c r="AJ34" s="123">
        <f t="shared" si="8"/>
        <v>0</v>
      </c>
      <c r="AK34" s="124">
        <f t="shared" si="8"/>
        <v>0</v>
      </c>
    </row>
    <row r="35" spans="1:37" hidden="1">
      <c r="A35" s="911" t="str">
        <f>IF('Summary (1)'!A35:D35&lt;&gt;"",'Summary (1)'!A35:D35,"")</f>
        <v/>
      </c>
      <c r="B35" s="911"/>
      <c r="C35" s="911"/>
      <c r="D35" s="979"/>
      <c r="E35" s="130">
        <f>'Summary (1)'!E35+'Summary (2)'!E35+'Summary (3)'!E35+'Summary (4)'!E35+'Summary (5)'!E35+'Summary (6)'!E35+'Summary (7)'!E35+'Summary (8)'!E35</f>
        <v>0</v>
      </c>
      <c r="F35" s="131">
        <f>'Summary (1)'!F35+'Summary (2)'!F35+'Summary (3)'!F35+'Summary (4)'!F35+'Summary (5)'!F35+'Summary (6)'!F35+'Summary (7)'!F35+'Summary (8)'!F35</f>
        <v>0</v>
      </c>
      <c r="G35" s="298">
        <f>'Summary (1)'!G35+'Summary (2)'!G35+'Summary (3)'!G35+'Summary (4)'!G35+'Summary (5)'!G35+'Summary (6)'!G35+'Summary (7)'!G35+'Summary (8)'!G35</f>
        <v>0</v>
      </c>
      <c r="H35" s="130">
        <f>'Summary (1)'!H35+'Summary (2)'!H35+'Summary (3)'!H35+'Summary (4)'!H35+'Summary (5)'!H35+'Summary (6)'!H35+'Summary (7)'!H35+'Summary (8)'!H35</f>
        <v>0</v>
      </c>
      <c r="I35" s="131">
        <f>'Summary (1)'!I35+'Summary (2)'!I35+'Summary (3)'!I35+'Summary (4)'!I35+'Summary (5)'!I35+'Summary (6)'!I35+'Summary (7)'!I35+'Summary (8)'!I35</f>
        <v>0</v>
      </c>
      <c r="J35" s="132">
        <f>'Summary (1)'!J35+'Summary (2)'!J35+'Summary (3)'!J35+'Summary (4)'!J35+'Summary (5)'!J35+'Summary (6)'!J35+'Summary (7)'!J35+'Summary (8)'!J35</f>
        <v>0</v>
      </c>
      <c r="K35" s="308">
        <f>'Summary (1)'!K35+'Summary (2)'!K35+'Summary (3)'!K35+'Summary (4)'!K35+'Summary (5)'!K35+'Summary (6)'!K35+'Summary (7)'!K35+'Summary (8)'!K35</f>
        <v>0</v>
      </c>
      <c r="L35" s="131">
        <f>'Summary (1)'!L35+'Summary (2)'!L35+'Summary (3)'!L35+'Summary (4)'!L35+'Summary (5)'!L35+'Summary (6)'!L35+'Summary (7)'!L35+'Summary (8)'!L35</f>
        <v>0</v>
      </c>
      <c r="M35" s="298">
        <f>'Summary (1)'!M35+'Summary (2)'!M35+'Summary (3)'!M35+'Summary (4)'!M35+'Summary (5)'!M35+'Summary (6)'!M35+'Summary (7)'!M35+'Summary (8)'!M35</f>
        <v>0</v>
      </c>
      <c r="N35" s="130">
        <f>'Summary (1)'!N35+'Summary (2)'!N35+'Summary (3)'!N35+'Summary (4)'!N35+'Summary (5)'!N35+'Summary (6)'!N35+'Summary (7)'!N35+'Summary (8)'!N35</f>
        <v>0</v>
      </c>
      <c r="O35" s="131">
        <f>'Summary (1)'!O35+'Summary (2)'!O35+'Summary (3)'!O35+'Summary (4)'!O35+'Summary (5)'!O35+'Summary (6)'!O35+'Summary (7)'!O35+'Summary (8)'!O35</f>
        <v>0</v>
      </c>
      <c r="P35" s="132">
        <f>'Summary (1)'!P35+'Summary (2)'!P35+'Summary (3)'!P35+'Summary (4)'!P35+'Summary (5)'!P35+'Summary (6)'!P35+'Summary (7)'!P35+'Summary (8)'!P35</f>
        <v>0</v>
      </c>
      <c r="Q35" s="130">
        <f>'Summary (1)'!Q35+'Summary (2)'!Q35+'Summary (3)'!Q35+'Summary (4)'!Q35+'Summary (5)'!Q35+'Summary (6)'!Q35+'Summary (7)'!Q35+'Summary (8)'!Q35</f>
        <v>0</v>
      </c>
      <c r="R35" s="131">
        <f>'Summary (1)'!R35+'Summary (2)'!R35+'Summary (3)'!R35+'Summary (4)'!R35+'Summary (5)'!R35+'Summary (6)'!R35+'Summary (7)'!R35+'Summary (8)'!R35</f>
        <v>0</v>
      </c>
      <c r="S35" s="132">
        <f>'Summary (1)'!S35+'Summary (2)'!S35+'Summary (3)'!S35+'Summary (4)'!S35+'Summary (5)'!S35+'Summary (6)'!S35+'Summary (7)'!S35+'Summary (8)'!S35</f>
        <v>0</v>
      </c>
      <c r="T35" s="308">
        <f>'Summary (1)'!T35+'Summary (2)'!T35+'Summary (3)'!T35+'Summary (4)'!T35+'Summary (5)'!T35+'Summary (6)'!T35+'Summary (7)'!T35+'Summary (8)'!T35</f>
        <v>0</v>
      </c>
      <c r="U35" s="131">
        <f>'Summary (1)'!U35+'Summary (2)'!U35+'Summary (3)'!U35+'Summary (4)'!U35+'Summary (5)'!U35+'Summary (6)'!U35+'Summary (7)'!U35+'Summary (8)'!U35</f>
        <v>0</v>
      </c>
      <c r="V35" s="298">
        <f>'Summary (1)'!V35+'Summary (2)'!V35+'Summary (3)'!V35+'Summary (4)'!V35+'Summary (5)'!V35+'Summary (6)'!V35+'Summary (7)'!V35+'Summary (8)'!V35</f>
        <v>0</v>
      </c>
      <c r="W35" s="130">
        <f>'Summary (1)'!W35+'Summary (2)'!W35+'Summary (3)'!W35+'Summary (4)'!W35+'Summary (5)'!W35+'Summary (6)'!W35+'Summary (7)'!W35+'Summary (8)'!W35</f>
        <v>0</v>
      </c>
      <c r="X35" s="131">
        <f>'Summary (1)'!X35+'Summary (2)'!X35+'Summary (3)'!X35+'Summary (4)'!X35+'Summary (5)'!X35+'Summary (6)'!X35+'Summary (7)'!X35+'Summary (8)'!X35</f>
        <v>0</v>
      </c>
      <c r="Y35" s="132">
        <f>'Summary (1)'!Y35+'Summary (2)'!Y35+'Summary (3)'!Y35+'Summary (4)'!Y35+'Summary (5)'!Y35+'Summary (6)'!Y35+'Summary (7)'!Y35+'Summary (8)'!Y35</f>
        <v>0</v>
      </c>
      <c r="Z35" s="130">
        <f>'Summary (1)'!Z35+'Summary (2)'!Z35+'Summary (3)'!Z35+'Summary (4)'!Z35+'Summary (5)'!Z35+'Summary (6)'!Z35+'Summary (7)'!Z35+'Summary (8)'!Z35</f>
        <v>0</v>
      </c>
      <c r="AA35" s="131">
        <f>'Summary (1)'!AA35+'Summary (2)'!AA35+'Summary (3)'!AA35+'Summary (4)'!AA35+'Summary (5)'!AA35+'Summary (6)'!AA35+'Summary (7)'!AA35+'Summary (8)'!AA35</f>
        <v>0</v>
      </c>
      <c r="AB35" s="132">
        <f>'Summary (1)'!AB35+'Summary (2)'!AB35+'Summary (3)'!AB35+'Summary (4)'!AB35+'Summary (5)'!AB35+'Summary (6)'!AB35+'Summary (7)'!AB35+'Summary (8)'!AB35</f>
        <v>0</v>
      </c>
      <c r="AC35" s="130">
        <f>'Summary (1)'!AC35+'Summary (2)'!AC35+'Summary (3)'!AC35+'Summary (4)'!AC35+'Summary (5)'!AC35+'Summary (6)'!AC35+'Summary (7)'!AC35+'Summary (8)'!AC35</f>
        <v>0</v>
      </c>
      <c r="AD35" s="131">
        <f>'Summary (1)'!AD35+'Summary (2)'!AD35+'Summary (3)'!AD35+'Summary (4)'!AD35+'Summary (5)'!AD35+'Summary (6)'!AD35+'Summary (7)'!AD35+'Summary (8)'!AD35</f>
        <v>0</v>
      </c>
      <c r="AE35" s="132">
        <f>'Summary (1)'!AE35+'Summary (2)'!AE35+'Summary (3)'!AE35+'Summary (4)'!AE35+'Summary (5)'!AE35+'Summary (6)'!AE35+'Summary (7)'!AE35+'Summary (8)'!AE35</f>
        <v>0</v>
      </c>
      <c r="AF35" s="130">
        <f>'Summary (1)'!AF35+'Summary (2)'!AF35+'Summary (3)'!AF35+'Summary (4)'!AF35+'Summary (5)'!AF35+'Summary (6)'!AF35+'Summary (7)'!AF35+'Summary (8)'!AF35</f>
        <v>0</v>
      </c>
      <c r="AG35" s="131">
        <f>'Summary (1)'!AG35+'Summary (2)'!AG35+'Summary (3)'!AG35+'Summary (4)'!AG35+'Summary (5)'!AG35+'Summary (6)'!AG35+'Summary (7)'!AG35+'Summary (8)'!AG35</f>
        <v>0</v>
      </c>
      <c r="AH35" s="132">
        <f>'Summary (1)'!AH35+'Summary (2)'!AH35+'Summary (3)'!AH35+'Summary (4)'!AH35+'Summary (5)'!AH35+'Summary (6)'!AH35+'Summary (7)'!AH35+'Summary (8)'!AH35</f>
        <v>0</v>
      </c>
      <c r="AI35" s="295">
        <f t="shared" si="8"/>
        <v>0</v>
      </c>
      <c r="AJ35" s="123">
        <f t="shared" si="8"/>
        <v>0</v>
      </c>
      <c r="AK35" s="124">
        <f t="shared" si="8"/>
        <v>0</v>
      </c>
    </row>
    <row r="36" spans="1:37" hidden="1">
      <c r="A36" s="911" t="str">
        <f>IF('Summary (1)'!A36:D36&lt;&gt;"",'Summary (1)'!A36:D36,"")</f>
        <v/>
      </c>
      <c r="B36" s="911"/>
      <c r="C36" s="911"/>
      <c r="D36" s="979"/>
      <c r="E36" s="130">
        <f>'Summary (1)'!E36+'Summary (2)'!E36+'Summary (3)'!E36+'Summary (4)'!E36+'Summary (5)'!E36+'Summary (6)'!E36+'Summary (7)'!E36+'Summary (8)'!E36</f>
        <v>0</v>
      </c>
      <c r="F36" s="131">
        <f>'Summary (1)'!F36+'Summary (2)'!F36+'Summary (3)'!F36+'Summary (4)'!F36+'Summary (5)'!F36+'Summary (6)'!F36+'Summary (7)'!F36+'Summary (8)'!F36</f>
        <v>0</v>
      </c>
      <c r="G36" s="298">
        <f>'Summary (1)'!G36+'Summary (2)'!G36+'Summary (3)'!G36+'Summary (4)'!G36+'Summary (5)'!G36+'Summary (6)'!G36+'Summary (7)'!G36+'Summary (8)'!G36</f>
        <v>0</v>
      </c>
      <c r="H36" s="130">
        <f>'Summary (1)'!H36+'Summary (2)'!H36+'Summary (3)'!H36+'Summary (4)'!H36+'Summary (5)'!H36+'Summary (6)'!H36+'Summary (7)'!H36+'Summary (8)'!H36</f>
        <v>0</v>
      </c>
      <c r="I36" s="131">
        <f>'Summary (1)'!I36+'Summary (2)'!I36+'Summary (3)'!I36+'Summary (4)'!I36+'Summary (5)'!I36+'Summary (6)'!I36+'Summary (7)'!I36+'Summary (8)'!I36</f>
        <v>0</v>
      </c>
      <c r="J36" s="132">
        <f>'Summary (1)'!J36+'Summary (2)'!J36+'Summary (3)'!J36+'Summary (4)'!J36+'Summary (5)'!J36+'Summary (6)'!J36+'Summary (7)'!J36+'Summary (8)'!J36</f>
        <v>0</v>
      </c>
      <c r="K36" s="308">
        <f>'Summary (1)'!K36+'Summary (2)'!K36+'Summary (3)'!K36+'Summary (4)'!K36+'Summary (5)'!K36+'Summary (6)'!K36+'Summary (7)'!K36+'Summary (8)'!K36</f>
        <v>0</v>
      </c>
      <c r="L36" s="131">
        <f>'Summary (1)'!L36+'Summary (2)'!L36+'Summary (3)'!L36+'Summary (4)'!L36+'Summary (5)'!L36+'Summary (6)'!L36+'Summary (7)'!L36+'Summary (8)'!L36</f>
        <v>0</v>
      </c>
      <c r="M36" s="298">
        <f>'Summary (1)'!M36+'Summary (2)'!M36+'Summary (3)'!M36+'Summary (4)'!M36+'Summary (5)'!M36+'Summary (6)'!M36+'Summary (7)'!M36+'Summary (8)'!M36</f>
        <v>0</v>
      </c>
      <c r="N36" s="130">
        <f>'Summary (1)'!N36+'Summary (2)'!N36+'Summary (3)'!N36+'Summary (4)'!N36+'Summary (5)'!N36+'Summary (6)'!N36+'Summary (7)'!N36+'Summary (8)'!N36</f>
        <v>0</v>
      </c>
      <c r="O36" s="131">
        <f>'Summary (1)'!O36+'Summary (2)'!O36+'Summary (3)'!O36+'Summary (4)'!O36+'Summary (5)'!O36+'Summary (6)'!O36+'Summary (7)'!O36+'Summary (8)'!O36</f>
        <v>0</v>
      </c>
      <c r="P36" s="132">
        <f>'Summary (1)'!P36+'Summary (2)'!P36+'Summary (3)'!P36+'Summary (4)'!P36+'Summary (5)'!P36+'Summary (6)'!P36+'Summary (7)'!P36+'Summary (8)'!P36</f>
        <v>0</v>
      </c>
      <c r="Q36" s="130">
        <f>'Summary (1)'!Q36+'Summary (2)'!Q36+'Summary (3)'!Q36+'Summary (4)'!Q36+'Summary (5)'!Q36+'Summary (6)'!Q36+'Summary (7)'!Q36+'Summary (8)'!Q36</f>
        <v>0</v>
      </c>
      <c r="R36" s="131">
        <f>'Summary (1)'!R36+'Summary (2)'!R36+'Summary (3)'!R36+'Summary (4)'!R36+'Summary (5)'!R36+'Summary (6)'!R36+'Summary (7)'!R36+'Summary (8)'!R36</f>
        <v>0</v>
      </c>
      <c r="S36" s="132">
        <f>'Summary (1)'!S36+'Summary (2)'!S36+'Summary (3)'!S36+'Summary (4)'!S36+'Summary (5)'!S36+'Summary (6)'!S36+'Summary (7)'!S36+'Summary (8)'!S36</f>
        <v>0</v>
      </c>
      <c r="T36" s="308">
        <f>'Summary (1)'!T36+'Summary (2)'!T36+'Summary (3)'!T36+'Summary (4)'!T36+'Summary (5)'!T36+'Summary (6)'!T36+'Summary (7)'!T36+'Summary (8)'!T36</f>
        <v>0</v>
      </c>
      <c r="U36" s="131">
        <f>'Summary (1)'!U36+'Summary (2)'!U36+'Summary (3)'!U36+'Summary (4)'!U36+'Summary (5)'!U36+'Summary (6)'!U36+'Summary (7)'!U36+'Summary (8)'!U36</f>
        <v>0</v>
      </c>
      <c r="V36" s="298">
        <f>'Summary (1)'!V36+'Summary (2)'!V36+'Summary (3)'!V36+'Summary (4)'!V36+'Summary (5)'!V36+'Summary (6)'!V36+'Summary (7)'!V36+'Summary (8)'!V36</f>
        <v>0</v>
      </c>
      <c r="W36" s="130">
        <f>'Summary (1)'!W36+'Summary (2)'!W36+'Summary (3)'!W36+'Summary (4)'!W36+'Summary (5)'!W36+'Summary (6)'!W36+'Summary (7)'!W36+'Summary (8)'!W36</f>
        <v>0</v>
      </c>
      <c r="X36" s="131">
        <f>'Summary (1)'!X36+'Summary (2)'!X36+'Summary (3)'!X36+'Summary (4)'!X36+'Summary (5)'!X36+'Summary (6)'!X36+'Summary (7)'!X36+'Summary (8)'!X36</f>
        <v>0</v>
      </c>
      <c r="Y36" s="132">
        <f>'Summary (1)'!Y36+'Summary (2)'!Y36+'Summary (3)'!Y36+'Summary (4)'!Y36+'Summary (5)'!Y36+'Summary (6)'!Y36+'Summary (7)'!Y36+'Summary (8)'!Y36</f>
        <v>0</v>
      </c>
      <c r="Z36" s="130">
        <f>'Summary (1)'!Z36+'Summary (2)'!Z36+'Summary (3)'!Z36+'Summary (4)'!Z36+'Summary (5)'!Z36+'Summary (6)'!Z36+'Summary (7)'!Z36+'Summary (8)'!Z36</f>
        <v>0</v>
      </c>
      <c r="AA36" s="131">
        <f>'Summary (1)'!AA36+'Summary (2)'!AA36+'Summary (3)'!AA36+'Summary (4)'!AA36+'Summary (5)'!AA36+'Summary (6)'!AA36+'Summary (7)'!AA36+'Summary (8)'!AA36</f>
        <v>0</v>
      </c>
      <c r="AB36" s="132">
        <f>'Summary (1)'!AB36+'Summary (2)'!AB36+'Summary (3)'!AB36+'Summary (4)'!AB36+'Summary (5)'!AB36+'Summary (6)'!AB36+'Summary (7)'!AB36+'Summary (8)'!AB36</f>
        <v>0</v>
      </c>
      <c r="AC36" s="130">
        <f>'Summary (1)'!AC36+'Summary (2)'!AC36+'Summary (3)'!AC36+'Summary (4)'!AC36+'Summary (5)'!AC36+'Summary (6)'!AC36+'Summary (7)'!AC36+'Summary (8)'!AC36</f>
        <v>0</v>
      </c>
      <c r="AD36" s="131">
        <f>'Summary (1)'!AD36+'Summary (2)'!AD36+'Summary (3)'!AD36+'Summary (4)'!AD36+'Summary (5)'!AD36+'Summary (6)'!AD36+'Summary (7)'!AD36+'Summary (8)'!AD36</f>
        <v>0</v>
      </c>
      <c r="AE36" s="132">
        <f>'Summary (1)'!AE36+'Summary (2)'!AE36+'Summary (3)'!AE36+'Summary (4)'!AE36+'Summary (5)'!AE36+'Summary (6)'!AE36+'Summary (7)'!AE36+'Summary (8)'!AE36</f>
        <v>0</v>
      </c>
      <c r="AF36" s="130">
        <f>'Summary (1)'!AF36+'Summary (2)'!AF36+'Summary (3)'!AF36+'Summary (4)'!AF36+'Summary (5)'!AF36+'Summary (6)'!AF36+'Summary (7)'!AF36+'Summary (8)'!AF36</f>
        <v>0</v>
      </c>
      <c r="AG36" s="131">
        <f>'Summary (1)'!AG36+'Summary (2)'!AG36+'Summary (3)'!AG36+'Summary (4)'!AG36+'Summary (5)'!AG36+'Summary (6)'!AG36+'Summary (7)'!AG36+'Summary (8)'!AG36</f>
        <v>0</v>
      </c>
      <c r="AH36" s="132">
        <f>'Summary (1)'!AH36+'Summary (2)'!AH36+'Summary (3)'!AH36+'Summary (4)'!AH36+'Summary (5)'!AH36+'Summary (6)'!AH36+'Summary (7)'!AH36+'Summary (8)'!AH36</f>
        <v>0</v>
      </c>
      <c r="AI36" s="295">
        <f t="shared" ref="AI36:AI37" si="9">SUM(E36,H36,K36,N36,Q36,T36,W36,Z36,AC36,AF36)</f>
        <v>0</v>
      </c>
      <c r="AJ36" s="123">
        <f t="shared" ref="AJ36:AJ37" si="10">SUM(F36,I36,L36,O36,R36,U36,X36,AA36,AD36,AG36)</f>
        <v>0</v>
      </c>
      <c r="AK36" s="124">
        <f t="shared" ref="AK36:AK37" si="11">SUM(G36,J36,M36,P36,S36,V36,Y36,AB36,AE36,AH36)</f>
        <v>0</v>
      </c>
    </row>
    <row r="37" spans="1:37" hidden="1">
      <c r="A37" s="911" t="str">
        <f>IF('Summary (1)'!A37:D37&lt;&gt;"",'Summary (1)'!A37:D37,"")</f>
        <v/>
      </c>
      <c r="B37" s="911"/>
      <c r="C37" s="911"/>
      <c r="D37" s="979"/>
      <c r="E37" s="130">
        <f>'Summary (1)'!E37+'Summary (2)'!E37+'Summary (3)'!E37+'Summary (4)'!E37+'Summary (5)'!E37+'Summary (6)'!E37+'Summary (7)'!E37+'Summary (8)'!E37</f>
        <v>0</v>
      </c>
      <c r="F37" s="131">
        <f>'Summary (1)'!F37+'Summary (2)'!F37+'Summary (3)'!F37+'Summary (4)'!F37+'Summary (5)'!F37+'Summary (6)'!F37+'Summary (7)'!F37+'Summary (8)'!F37</f>
        <v>0</v>
      </c>
      <c r="G37" s="298">
        <f>'Summary (1)'!G37+'Summary (2)'!G37+'Summary (3)'!G37+'Summary (4)'!G37+'Summary (5)'!G37+'Summary (6)'!G37+'Summary (7)'!G37+'Summary (8)'!G37</f>
        <v>0</v>
      </c>
      <c r="H37" s="130">
        <f>'Summary (1)'!H37+'Summary (2)'!H37+'Summary (3)'!H37+'Summary (4)'!H37+'Summary (5)'!H37+'Summary (6)'!H37+'Summary (7)'!H37+'Summary (8)'!H37</f>
        <v>0</v>
      </c>
      <c r="I37" s="131">
        <f>'Summary (1)'!I37+'Summary (2)'!I37+'Summary (3)'!I37+'Summary (4)'!I37+'Summary (5)'!I37+'Summary (6)'!I37+'Summary (7)'!I37+'Summary (8)'!I37</f>
        <v>0</v>
      </c>
      <c r="J37" s="132">
        <f>'Summary (1)'!J37+'Summary (2)'!J37+'Summary (3)'!J37+'Summary (4)'!J37+'Summary (5)'!J37+'Summary (6)'!J37+'Summary (7)'!J37+'Summary (8)'!J37</f>
        <v>0</v>
      </c>
      <c r="K37" s="308">
        <f>'Summary (1)'!K37+'Summary (2)'!K37+'Summary (3)'!K37+'Summary (4)'!K37+'Summary (5)'!K37+'Summary (6)'!K37+'Summary (7)'!K37+'Summary (8)'!K37</f>
        <v>0</v>
      </c>
      <c r="L37" s="131">
        <f>'Summary (1)'!L37+'Summary (2)'!L37+'Summary (3)'!L37+'Summary (4)'!L37+'Summary (5)'!L37+'Summary (6)'!L37+'Summary (7)'!L37+'Summary (8)'!L37</f>
        <v>0</v>
      </c>
      <c r="M37" s="298">
        <f>'Summary (1)'!M37+'Summary (2)'!M37+'Summary (3)'!M37+'Summary (4)'!M37+'Summary (5)'!M37+'Summary (6)'!M37+'Summary (7)'!M37+'Summary (8)'!M37</f>
        <v>0</v>
      </c>
      <c r="N37" s="130">
        <f>'Summary (1)'!N37+'Summary (2)'!N37+'Summary (3)'!N37+'Summary (4)'!N37+'Summary (5)'!N37+'Summary (6)'!N37+'Summary (7)'!N37+'Summary (8)'!N37</f>
        <v>0</v>
      </c>
      <c r="O37" s="131">
        <f>'Summary (1)'!O37+'Summary (2)'!O37+'Summary (3)'!O37+'Summary (4)'!O37+'Summary (5)'!O37+'Summary (6)'!O37+'Summary (7)'!O37+'Summary (8)'!O37</f>
        <v>0</v>
      </c>
      <c r="P37" s="132">
        <f>'Summary (1)'!P37+'Summary (2)'!P37+'Summary (3)'!P37+'Summary (4)'!P37+'Summary (5)'!P37+'Summary (6)'!P37+'Summary (7)'!P37+'Summary (8)'!P37</f>
        <v>0</v>
      </c>
      <c r="Q37" s="130">
        <f>'Summary (1)'!Q37+'Summary (2)'!Q37+'Summary (3)'!Q37+'Summary (4)'!Q37+'Summary (5)'!Q37+'Summary (6)'!Q37+'Summary (7)'!Q37+'Summary (8)'!Q37</f>
        <v>0</v>
      </c>
      <c r="R37" s="131">
        <f>'Summary (1)'!R37+'Summary (2)'!R37+'Summary (3)'!R37+'Summary (4)'!R37+'Summary (5)'!R37+'Summary (6)'!R37+'Summary (7)'!R37+'Summary (8)'!R37</f>
        <v>0</v>
      </c>
      <c r="S37" s="132">
        <f>'Summary (1)'!S37+'Summary (2)'!S37+'Summary (3)'!S37+'Summary (4)'!S37+'Summary (5)'!S37+'Summary (6)'!S37+'Summary (7)'!S37+'Summary (8)'!S37</f>
        <v>0</v>
      </c>
      <c r="T37" s="308">
        <f>'Summary (1)'!T37+'Summary (2)'!T37+'Summary (3)'!T37+'Summary (4)'!T37+'Summary (5)'!T37+'Summary (6)'!T37+'Summary (7)'!T37+'Summary (8)'!T37</f>
        <v>0</v>
      </c>
      <c r="U37" s="131">
        <f>'Summary (1)'!U37+'Summary (2)'!U37+'Summary (3)'!U37+'Summary (4)'!U37+'Summary (5)'!U37+'Summary (6)'!U37+'Summary (7)'!U37+'Summary (8)'!U37</f>
        <v>0</v>
      </c>
      <c r="V37" s="298">
        <f>'Summary (1)'!V37+'Summary (2)'!V37+'Summary (3)'!V37+'Summary (4)'!V37+'Summary (5)'!V37+'Summary (6)'!V37+'Summary (7)'!V37+'Summary (8)'!V37</f>
        <v>0</v>
      </c>
      <c r="W37" s="130">
        <f>'Summary (1)'!W37+'Summary (2)'!W37+'Summary (3)'!W37+'Summary (4)'!W37+'Summary (5)'!W37+'Summary (6)'!W37+'Summary (7)'!W37+'Summary (8)'!W37</f>
        <v>0</v>
      </c>
      <c r="X37" s="131">
        <f>'Summary (1)'!X37+'Summary (2)'!X37+'Summary (3)'!X37+'Summary (4)'!X37+'Summary (5)'!X37+'Summary (6)'!X37+'Summary (7)'!X37+'Summary (8)'!X37</f>
        <v>0</v>
      </c>
      <c r="Y37" s="132">
        <f>'Summary (1)'!Y37+'Summary (2)'!Y37+'Summary (3)'!Y37+'Summary (4)'!Y37+'Summary (5)'!Y37+'Summary (6)'!Y37+'Summary (7)'!Y37+'Summary (8)'!Y37</f>
        <v>0</v>
      </c>
      <c r="Z37" s="130">
        <f>'Summary (1)'!Z37+'Summary (2)'!Z37+'Summary (3)'!Z37+'Summary (4)'!Z37+'Summary (5)'!Z37+'Summary (6)'!Z37+'Summary (7)'!Z37+'Summary (8)'!Z37</f>
        <v>0</v>
      </c>
      <c r="AA37" s="131">
        <f>'Summary (1)'!AA37+'Summary (2)'!AA37+'Summary (3)'!AA37+'Summary (4)'!AA37+'Summary (5)'!AA37+'Summary (6)'!AA37+'Summary (7)'!AA37+'Summary (8)'!AA37</f>
        <v>0</v>
      </c>
      <c r="AB37" s="132">
        <f>'Summary (1)'!AB37+'Summary (2)'!AB37+'Summary (3)'!AB37+'Summary (4)'!AB37+'Summary (5)'!AB37+'Summary (6)'!AB37+'Summary (7)'!AB37+'Summary (8)'!AB37</f>
        <v>0</v>
      </c>
      <c r="AC37" s="130">
        <f>'Summary (1)'!AC37+'Summary (2)'!AC37+'Summary (3)'!AC37+'Summary (4)'!AC37+'Summary (5)'!AC37+'Summary (6)'!AC37+'Summary (7)'!AC37+'Summary (8)'!AC37</f>
        <v>0</v>
      </c>
      <c r="AD37" s="131">
        <f>'Summary (1)'!AD37+'Summary (2)'!AD37+'Summary (3)'!AD37+'Summary (4)'!AD37+'Summary (5)'!AD37+'Summary (6)'!AD37+'Summary (7)'!AD37+'Summary (8)'!AD37</f>
        <v>0</v>
      </c>
      <c r="AE37" s="132">
        <f>'Summary (1)'!AE37+'Summary (2)'!AE37+'Summary (3)'!AE37+'Summary (4)'!AE37+'Summary (5)'!AE37+'Summary (6)'!AE37+'Summary (7)'!AE37+'Summary (8)'!AE37</f>
        <v>0</v>
      </c>
      <c r="AF37" s="130">
        <f>'Summary (1)'!AF37+'Summary (2)'!AF37+'Summary (3)'!AF37+'Summary (4)'!AF37+'Summary (5)'!AF37+'Summary (6)'!AF37+'Summary (7)'!AF37+'Summary (8)'!AF37</f>
        <v>0</v>
      </c>
      <c r="AG37" s="131">
        <f>'Summary (1)'!AG37+'Summary (2)'!AG37+'Summary (3)'!AG37+'Summary (4)'!AG37+'Summary (5)'!AG37+'Summary (6)'!AG37+'Summary (7)'!AG37+'Summary (8)'!AG37</f>
        <v>0</v>
      </c>
      <c r="AH37" s="132">
        <f>'Summary (1)'!AH37+'Summary (2)'!AH37+'Summary (3)'!AH37+'Summary (4)'!AH37+'Summary (5)'!AH37+'Summary (6)'!AH37+'Summary (7)'!AH37+'Summary (8)'!AH37</f>
        <v>0</v>
      </c>
      <c r="AI37" s="295">
        <f t="shared" si="9"/>
        <v>0</v>
      </c>
      <c r="AJ37" s="123">
        <f t="shared" si="10"/>
        <v>0</v>
      </c>
      <c r="AK37" s="124">
        <f t="shared" si="11"/>
        <v>0</v>
      </c>
    </row>
    <row r="38" spans="1:37" hidden="1">
      <c r="A38" s="911" t="str">
        <f>IF('Summary (1)'!A38:D38&lt;&gt;"",'Summary (1)'!A38:D38,"")</f>
        <v/>
      </c>
      <c r="B38" s="911"/>
      <c r="C38" s="911"/>
      <c r="D38" s="979"/>
      <c r="E38" s="130">
        <f>'Summary (1)'!E38+'Summary (2)'!E38+'Summary (3)'!E38+'Summary (4)'!E38+'Summary (5)'!E38+'Summary (6)'!E38+'Summary (7)'!E38+'Summary (8)'!E38</f>
        <v>0</v>
      </c>
      <c r="F38" s="131">
        <f>'Summary (1)'!F38+'Summary (2)'!F38+'Summary (3)'!F38+'Summary (4)'!F38+'Summary (5)'!F38+'Summary (6)'!F38+'Summary (7)'!F38+'Summary (8)'!F38</f>
        <v>0</v>
      </c>
      <c r="G38" s="298">
        <f>'Summary (1)'!G38+'Summary (2)'!G38+'Summary (3)'!G38+'Summary (4)'!G38+'Summary (5)'!G38+'Summary (6)'!G38+'Summary (7)'!G38+'Summary (8)'!G38</f>
        <v>0</v>
      </c>
      <c r="H38" s="130">
        <f>'Summary (1)'!H38+'Summary (2)'!H38+'Summary (3)'!H38+'Summary (4)'!H38+'Summary (5)'!H38+'Summary (6)'!H38+'Summary (7)'!H38+'Summary (8)'!H38</f>
        <v>0</v>
      </c>
      <c r="I38" s="131">
        <f>'Summary (1)'!I38+'Summary (2)'!I38+'Summary (3)'!I38+'Summary (4)'!I38+'Summary (5)'!I38+'Summary (6)'!I38+'Summary (7)'!I38+'Summary (8)'!I38</f>
        <v>0</v>
      </c>
      <c r="J38" s="132">
        <f>'Summary (1)'!J38+'Summary (2)'!J38+'Summary (3)'!J38+'Summary (4)'!J38+'Summary (5)'!J38+'Summary (6)'!J38+'Summary (7)'!J38+'Summary (8)'!J38</f>
        <v>0</v>
      </c>
      <c r="K38" s="308">
        <f>'Summary (1)'!K38+'Summary (2)'!K38+'Summary (3)'!K38+'Summary (4)'!K38+'Summary (5)'!K38+'Summary (6)'!K38+'Summary (7)'!K38+'Summary (8)'!K38</f>
        <v>0</v>
      </c>
      <c r="L38" s="131">
        <f>'Summary (1)'!L38+'Summary (2)'!L38+'Summary (3)'!L38+'Summary (4)'!L38+'Summary (5)'!L38+'Summary (6)'!L38+'Summary (7)'!L38+'Summary (8)'!L38</f>
        <v>0</v>
      </c>
      <c r="M38" s="298">
        <f>'Summary (1)'!M38+'Summary (2)'!M38+'Summary (3)'!M38+'Summary (4)'!M38+'Summary (5)'!M38+'Summary (6)'!M38+'Summary (7)'!M38+'Summary (8)'!M38</f>
        <v>0</v>
      </c>
      <c r="N38" s="130">
        <f>'Summary (1)'!N38+'Summary (2)'!N38+'Summary (3)'!N38+'Summary (4)'!N38+'Summary (5)'!N38+'Summary (6)'!N38+'Summary (7)'!N38+'Summary (8)'!N38</f>
        <v>0</v>
      </c>
      <c r="O38" s="131">
        <f>'Summary (1)'!O38+'Summary (2)'!O38+'Summary (3)'!O38+'Summary (4)'!O38+'Summary (5)'!O38+'Summary (6)'!O38+'Summary (7)'!O38+'Summary (8)'!O38</f>
        <v>0</v>
      </c>
      <c r="P38" s="132">
        <f>'Summary (1)'!P38+'Summary (2)'!P38+'Summary (3)'!P38+'Summary (4)'!P38+'Summary (5)'!P38+'Summary (6)'!P38+'Summary (7)'!P38+'Summary (8)'!P38</f>
        <v>0</v>
      </c>
      <c r="Q38" s="130">
        <f>'Summary (1)'!Q38+'Summary (2)'!Q38+'Summary (3)'!Q38+'Summary (4)'!Q38+'Summary (5)'!Q38+'Summary (6)'!Q38+'Summary (7)'!Q38+'Summary (8)'!Q38</f>
        <v>0</v>
      </c>
      <c r="R38" s="131">
        <f>'Summary (1)'!R38+'Summary (2)'!R38+'Summary (3)'!R38+'Summary (4)'!R38+'Summary (5)'!R38+'Summary (6)'!R38+'Summary (7)'!R38+'Summary (8)'!R38</f>
        <v>0</v>
      </c>
      <c r="S38" s="132">
        <f>'Summary (1)'!S38+'Summary (2)'!S38+'Summary (3)'!S38+'Summary (4)'!S38+'Summary (5)'!S38+'Summary (6)'!S38+'Summary (7)'!S38+'Summary (8)'!S38</f>
        <v>0</v>
      </c>
      <c r="T38" s="308">
        <f>'Summary (1)'!T38+'Summary (2)'!T38+'Summary (3)'!T38+'Summary (4)'!T38+'Summary (5)'!T38+'Summary (6)'!T38+'Summary (7)'!T38+'Summary (8)'!T38</f>
        <v>0</v>
      </c>
      <c r="U38" s="131">
        <f>'Summary (1)'!U38+'Summary (2)'!U38+'Summary (3)'!U38+'Summary (4)'!U38+'Summary (5)'!U38+'Summary (6)'!U38+'Summary (7)'!U38+'Summary (8)'!U38</f>
        <v>0</v>
      </c>
      <c r="V38" s="298">
        <f>'Summary (1)'!V38+'Summary (2)'!V38+'Summary (3)'!V38+'Summary (4)'!V38+'Summary (5)'!V38+'Summary (6)'!V38+'Summary (7)'!V38+'Summary (8)'!V38</f>
        <v>0</v>
      </c>
      <c r="W38" s="130">
        <f>'Summary (1)'!W38+'Summary (2)'!W38+'Summary (3)'!W38+'Summary (4)'!W38+'Summary (5)'!W38+'Summary (6)'!W38+'Summary (7)'!W38+'Summary (8)'!W38</f>
        <v>0</v>
      </c>
      <c r="X38" s="131">
        <f>'Summary (1)'!X38+'Summary (2)'!X38+'Summary (3)'!X38+'Summary (4)'!X38+'Summary (5)'!X38+'Summary (6)'!X38+'Summary (7)'!X38+'Summary (8)'!X38</f>
        <v>0</v>
      </c>
      <c r="Y38" s="132">
        <f>'Summary (1)'!Y38+'Summary (2)'!Y38+'Summary (3)'!Y38+'Summary (4)'!Y38+'Summary (5)'!Y38+'Summary (6)'!Y38+'Summary (7)'!Y38+'Summary (8)'!Y38</f>
        <v>0</v>
      </c>
      <c r="Z38" s="130">
        <f>'Summary (1)'!Z38+'Summary (2)'!Z38+'Summary (3)'!Z38+'Summary (4)'!Z38+'Summary (5)'!Z38+'Summary (6)'!Z38+'Summary (7)'!Z38+'Summary (8)'!Z38</f>
        <v>0</v>
      </c>
      <c r="AA38" s="131">
        <f>'Summary (1)'!AA38+'Summary (2)'!AA38+'Summary (3)'!AA38+'Summary (4)'!AA38+'Summary (5)'!AA38+'Summary (6)'!AA38+'Summary (7)'!AA38+'Summary (8)'!AA38</f>
        <v>0</v>
      </c>
      <c r="AB38" s="132">
        <f>'Summary (1)'!AB38+'Summary (2)'!AB38+'Summary (3)'!AB38+'Summary (4)'!AB38+'Summary (5)'!AB38+'Summary (6)'!AB38+'Summary (7)'!AB38+'Summary (8)'!AB38</f>
        <v>0</v>
      </c>
      <c r="AC38" s="130">
        <f>'Summary (1)'!AC38+'Summary (2)'!AC38+'Summary (3)'!AC38+'Summary (4)'!AC38+'Summary (5)'!AC38+'Summary (6)'!AC38+'Summary (7)'!AC38+'Summary (8)'!AC38</f>
        <v>0</v>
      </c>
      <c r="AD38" s="131">
        <f>'Summary (1)'!AD38+'Summary (2)'!AD38+'Summary (3)'!AD38+'Summary (4)'!AD38+'Summary (5)'!AD38+'Summary (6)'!AD38+'Summary (7)'!AD38+'Summary (8)'!AD38</f>
        <v>0</v>
      </c>
      <c r="AE38" s="132">
        <f>'Summary (1)'!AE38+'Summary (2)'!AE38+'Summary (3)'!AE38+'Summary (4)'!AE38+'Summary (5)'!AE38+'Summary (6)'!AE38+'Summary (7)'!AE38+'Summary (8)'!AE38</f>
        <v>0</v>
      </c>
      <c r="AF38" s="130">
        <f>'Summary (1)'!AF38+'Summary (2)'!AF38+'Summary (3)'!AF38+'Summary (4)'!AF38+'Summary (5)'!AF38+'Summary (6)'!AF38+'Summary (7)'!AF38+'Summary (8)'!AF38</f>
        <v>0</v>
      </c>
      <c r="AG38" s="131">
        <f>'Summary (1)'!AG38+'Summary (2)'!AG38+'Summary (3)'!AG38+'Summary (4)'!AG38+'Summary (5)'!AG38+'Summary (6)'!AG38+'Summary (7)'!AG38+'Summary (8)'!AG38</f>
        <v>0</v>
      </c>
      <c r="AH38" s="132">
        <f>'Summary (1)'!AH38+'Summary (2)'!AH38+'Summary (3)'!AH38+'Summary (4)'!AH38+'Summary (5)'!AH38+'Summary (6)'!AH38+'Summary (7)'!AH38+'Summary (8)'!AH38</f>
        <v>0</v>
      </c>
      <c r="AI38" s="295">
        <f t="shared" si="8"/>
        <v>0</v>
      </c>
      <c r="AJ38" s="123">
        <f t="shared" si="8"/>
        <v>0</v>
      </c>
      <c r="AK38" s="136">
        <f t="shared" si="8"/>
        <v>0</v>
      </c>
    </row>
    <row r="39" spans="1:37" hidden="1">
      <c r="A39" s="911" t="str">
        <f>IF('Summary (1)'!A39:D39&lt;&gt;"",'Summary (1)'!A39:D39,"")</f>
        <v/>
      </c>
      <c r="B39" s="911"/>
      <c r="C39" s="911"/>
      <c r="D39" s="979"/>
      <c r="E39" s="130">
        <f>'Summary (1)'!E39+'Summary (2)'!E39+'Summary (3)'!E39+'Summary (4)'!E39+'Summary (5)'!E39+'Summary (6)'!E39+'Summary (7)'!E39+'Summary (8)'!E39</f>
        <v>0</v>
      </c>
      <c r="F39" s="131">
        <f>'Summary (1)'!F39+'Summary (2)'!F39+'Summary (3)'!F39+'Summary (4)'!F39+'Summary (5)'!F39+'Summary (6)'!F39+'Summary (7)'!F39+'Summary (8)'!F39</f>
        <v>0</v>
      </c>
      <c r="G39" s="298">
        <f>'Summary (1)'!G39+'Summary (2)'!G39+'Summary (3)'!G39+'Summary (4)'!G39+'Summary (5)'!G39+'Summary (6)'!G39+'Summary (7)'!G39+'Summary (8)'!G39</f>
        <v>0</v>
      </c>
      <c r="H39" s="130">
        <f>'Summary (1)'!H39+'Summary (2)'!H39+'Summary (3)'!H39+'Summary (4)'!H39+'Summary (5)'!H39+'Summary (6)'!H39+'Summary (7)'!H39+'Summary (8)'!H39</f>
        <v>0</v>
      </c>
      <c r="I39" s="131">
        <f>'Summary (1)'!I39+'Summary (2)'!I39+'Summary (3)'!I39+'Summary (4)'!I39+'Summary (5)'!I39+'Summary (6)'!I39+'Summary (7)'!I39+'Summary (8)'!I39</f>
        <v>0</v>
      </c>
      <c r="J39" s="132">
        <f>'Summary (1)'!J39+'Summary (2)'!J39+'Summary (3)'!J39+'Summary (4)'!J39+'Summary (5)'!J39+'Summary (6)'!J39+'Summary (7)'!J39+'Summary (8)'!J39</f>
        <v>0</v>
      </c>
      <c r="K39" s="308">
        <f>'Summary (1)'!K39+'Summary (2)'!K39+'Summary (3)'!K39+'Summary (4)'!K39+'Summary (5)'!K39+'Summary (6)'!K39+'Summary (7)'!K39+'Summary (8)'!K39</f>
        <v>0</v>
      </c>
      <c r="L39" s="131">
        <f>'Summary (1)'!L39+'Summary (2)'!L39+'Summary (3)'!L39+'Summary (4)'!L39+'Summary (5)'!L39+'Summary (6)'!L39+'Summary (7)'!L39+'Summary (8)'!L39</f>
        <v>0</v>
      </c>
      <c r="M39" s="298">
        <f>'Summary (1)'!M39+'Summary (2)'!M39+'Summary (3)'!M39+'Summary (4)'!M39+'Summary (5)'!M39+'Summary (6)'!M39+'Summary (7)'!M39+'Summary (8)'!M39</f>
        <v>0</v>
      </c>
      <c r="N39" s="130">
        <f>'Summary (1)'!N39+'Summary (2)'!N39+'Summary (3)'!N39+'Summary (4)'!N39+'Summary (5)'!N39+'Summary (6)'!N39+'Summary (7)'!N39+'Summary (8)'!N39</f>
        <v>0</v>
      </c>
      <c r="O39" s="131">
        <f>'Summary (1)'!O39+'Summary (2)'!O39+'Summary (3)'!O39+'Summary (4)'!O39+'Summary (5)'!O39+'Summary (6)'!O39+'Summary (7)'!O39+'Summary (8)'!O39</f>
        <v>0</v>
      </c>
      <c r="P39" s="132">
        <f>'Summary (1)'!P39+'Summary (2)'!P39+'Summary (3)'!P39+'Summary (4)'!P39+'Summary (5)'!P39+'Summary (6)'!P39+'Summary (7)'!P39+'Summary (8)'!P39</f>
        <v>0</v>
      </c>
      <c r="Q39" s="130">
        <f>'Summary (1)'!Q39+'Summary (2)'!Q39+'Summary (3)'!Q39+'Summary (4)'!Q39+'Summary (5)'!Q39+'Summary (6)'!Q39+'Summary (7)'!Q39+'Summary (8)'!Q39</f>
        <v>0</v>
      </c>
      <c r="R39" s="131">
        <f>'Summary (1)'!R39+'Summary (2)'!R39+'Summary (3)'!R39+'Summary (4)'!R39+'Summary (5)'!R39+'Summary (6)'!R39+'Summary (7)'!R39+'Summary (8)'!R39</f>
        <v>0</v>
      </c>
      <c r="S39" s="132">
        <f>'Summary (1)'!S39+'Summary (2)'!S39+'Summary (3)'!S39+'Summary (4)'!S39+'Summary (5)'!S39+'Summary (6)'!S39+'Summary (7)'!S39+'Summary (8)'!S39</f>
        <v>0</v>
      </c>
      <c r="T39" s="308">
        <f>'Summary (1)'!T39+'Summary (2)'!T39+'Summary (3)'!T39+'Summary (4)'!T39+'Summary (5)'!T39+'Summary (6)'!T39+'Summary (7)'!T39+'Summary (8)'!T39</f>
        <v>0</v>
      </c>
      <c r="U39" s="131">
        <f>'Summary (1)'!U39+'Summary (2)'!U39+'Summary (3)'!U39+'Summary (4)'!U39+'Summary (5)'!U39+'Summary (6)'!U39+'Summary (7)'!U39+'Summary (8)'!U39</f>
        <v>0</v>
      </c>
      <c r="V39" s="298">
        <f>'Summary (1)'!V39+'Summary (2)'!V39+'Summary (3)'!V39+'Summary (4)'!V39+'Summary (5)'!V39+'Summary (6)'!V39+'Summary (7)'!V39+'Summary (8)'!V39</f>
        <v>0</v>
      </c>
      <c r="W39" s="130">
        <f>'Summary (1)'!W39+'Summary (2)'!W39+'Summary (3)'!W39+'Summary (4)'!W39+'Summary (5)'!W39+'Summary (6)'!W39+'Summary (7)'!W39+'Summary (8)'!W39</f>
        <v>0</v>
      </c>
      <c r="X39" s="131">
        <f>'Summary (1)'!X39+'Summary (2)'!X39+'Summary (3)'!X39+'Summary (4)'!X39+'Summary (5)'!X39+'Summary (6)'!X39+'Summary (7)'!X39+'Summary (8)'!X39</f>
        <v>0</v>
      </c>
      <c r="Y39" s="132">
        <f>'Summary (1)'!Y39+'Summary (2)'!Y39+'Summary (3)'!Y39+'Summary (4)'!Y39+'Summary (5)'!Y39+'Summary (6)'!Y39+'Summary (7)'!Y39+'Summary (8)'!Y39</f>
        <v>0</v>
      </c>
      <c r="Z39" s="130">
        <f>'Summary (1)'!Z39+'Summary (2)'!Z39+'Summary (3)'!Z39+'Summary (4)'!Z39+'Summary (5)'!Z39+'Summary (6)'!Z39+'Summary (7)'!Z39+'Summary (8)'!Z39</f>
        <v>0</v>
      </c>
      <c r="AA39" s="131">
        <f>'Summary (1)'!AA39+'Summary (2)'!AA39+'Summary (3)'!AA39+'Summary (4)'!AA39+'Summary (5)'!AA39+'Summary (6)'!AA39+'Summary (7)'!AA39+'Summary (8)'!AA39</f>
        <v>0</v>
      </c>
      <c r="AB39" s="132">
        <f>'Summary (1)'!AB39+'Summary (2)'!AB39+'Summary (3)'!AB39+'Summary (4)'!AB39+'Summary (5)'!AB39+'Summary (6)'!AB39+'Summary (7)'!AB39+'Summary (8)'!AB39</f>
        <v>0</v>
      </c>
      <c r="AC39" s="130">
        <f>'Summary (1)'!AC39+'Summary (2)'!AC39+'Summary (3)'!AC39+'Summary (4)'!AC39+'Summary (5)'!AC39+'Summary (6)'!AC39+'Summary (7)'!AC39+'Summary (8)'!AC39</f>
        <v>0</v>
      </c>
      <c r="AD39" s="131">
        <f>'Summary (1)'!AD39+'Summary (2)'!AD39+'Summary (3)'!AD39+'Summary (4)'!AD39+'Summary (5)'!AD39+'Summary (6)'!AD39+'Summary (7)'!AD39+'Summary (8)'!AD39</f>
        <v>0</v>
      </c>
      <c r="AE39" s="132">
        <f>'Summary (1)'!AE39+'Summary (2)'!AE39+'Summary (3)'!AE39+'Summary (4)'!AE39+'Summary (5)'!AE39+'Summary (6)'!AE39+'Summary (7)'!AE39+'Summary (8)'!AE39</f>
        <v>0</v>
      </c>
      <c r="AF39" s="130">
        <f>'Summary (1)'!AF39+'Summary (2)'!AF39+'Summary (3)'!AF39+'Summary (4)'!AF39+'Summary (5)'!AF39+'Summary (6)'!AF39+'Summary (7)'!AF39+'Summary (8)'!AF39</f>
        <v>0</v>
      </c>
      <c r="AG39" s="131">
        <f>'Summary (1)'!AG39+'Summary (2)'!AG39+'Summary (3)'!AG39+'Summary (4)'!AG39+'Summary (5)'!AG39+'Summary (6)'!AG39+'Summary (7)'!AG39+'Summary (8)'!AG39</f>
        <v>0</v>
      </c>
      <c r="AH39" s="132">
        <f>'Summary (1)'!AH39+'Summary (2)'!AH39+'Summary (3)'!AH39+'Summary (4)'!AH39+'Summary (5)'!AH39+'Summary (6)'!AH39+'Summary (7)'!AH39+'Summary (8)'!AH39</f>
        <v>0</v>
      </c>
      <c r="AI39" s="295">
        <f t="shared" si="8"/>
        <v>0</v>
      </c>
      <c r="AJ39" s="123">
        <f t="shared" si="8"/>
        <v>0</v>
      </c>
      <c r="AK39" s="136">
        <f>SUM(G39,J39,M39,P39,S39,V39,Y39,AB39,AE39,AH39)</f>
        <v>0</v>
      </c>
    </row>
    <row r="40" spans="1:37" hidden="1">
      <c r="A40" s="911" t="str">
        <f>IF('Summary (1)'!A40:D40&lt;&gt;"",'Summary (1)'!A40:D40,"")</f>
        <v/>
      </c>
      <c r="B40" s="911"/>
      <c r="C40" s="911"/>
      <c r="D40" s="979"/>
      <c r="E40" s="130">
        <f>'Summary (1)'!E40+'Summary (2)'!E40+'Summary (3)'!E40+'Summary (4)'!E40+'Summary (5)'!E40+'Summary (6)'!E40+'Summary (7)'!E40+'Summary (8)'!E40</f>
        <v>0</v>
      </c>
      <c r="F40" s="131">
        <f>'Summary (1)'!F40+'Summary (2)'!F40+'Summary (3)'!F40+'Summary (4)'!F40+'Summary (5)'!F40+'Summary (6)'!F40+'Summary (7)'!F40+'Summary (8)'!F40</f>
        <v>0</v>
      </c>
      <c r="G40" s="298">
        <f>'Summary (1)'!G40+'Summary (2)'!G40+'Summary (3)'!G40+'Summary (4)'!G40+'Summary (5)'!G40+'Summary (6)'!G40+'Summary (7)'!G40+'Summary (8)'!G40</f>
        <v>0</v>
      </c>
      <c r="H40" s="130">
        <f>'Summary (1)'!H40+'Summary (2)'!H40+'Summary (3)'!H40+'Summary (4)'!H40+'Summary (5)'!H40+'Summary (6)'!H40+'Summary (7)'!H40+'Summary (8)'!H40</f>
        <v>0</v>
      </c>
      <c r="I40" s="131">
        <f>'Summary (1)'!I40+'Summary (2)'!I40+'Summary (3)'!I40+'Summary (4)'!I40+'Summary (5)'!I40+'Summary (6)'!I40+'Summary (7)'!I40+'Summary (8)'!I40</f>
        <v>0</v>
      </c>
      <c r="J40" s="132">
        <f>'Summary (1)'!J40+'Summary (2)'!J40+'Summary (3)'!J40+'Summary (4)'!J40+'Summary (5)'!J40+'Summary (6)'!J40+'Summary (7)'!J40+'Summary (8)'!J40</f>
        <v>0</v>
      </c>
      <c r="K40" s="308">
        <f>'Summary (1)'!K40+'Summary (2)'!K40+'Summary (3)'!K40+'Summary (4)'!K40+'Summary (5)'!K40+'Summary (6)'!K40+'Summary (7)'!K40+'Summary (8)'!K40</f>
        <v>0</v>
      </c>
      <c r="L40" s="131">
        <f>'Summary (1)'!L40+'Summary (2)'!L40+'Summary (3)'!L40+'Summary (4)'!L40+'Summary (5)'!L40+'Summary (6)'!L40+'Summary (7)'!L40+'Summary (8)'!L40</f>
        <v>0</v>
      </c>
      <c r="M40" s="298">
        <f>'Summary (1)'!M40+'Summary (2)'!M40+'Summary (3)'!M40+'Summary (4)'!M40+'Summary (5)'!M40+'Summary (6)'!M40+'Summary (7)'!M40+'Summary (8)'!M40</f>
        <v>0</v>
      </c>
      <c r="N40" s="130">
        <f>'Summary (1)'!N40+'Summary (2)'!N40+'Summary (3)'!N40+'Summary (4)'!N40+'Summary (5)'!N40+'Summary (6)'!N40+'Summary (7)'!N40+'Summary (8)'!N40</f>
        <v>0</v>
      </c>
      <c r="O40" s="131">
        <f>'Summary (1)'!O40+'Summary (2)'!O40+'Summary (3)'!O40+'Summary (4)'!O40+'Summary (5)'!O40+'Summary (6)'!O40+'Summary (7)'!O40+'Summary (8)'!O40</f>
        <v>0</v>
      </c>
      <c r="P40" s="132">
        <f>'Summary (1)'!P40+'Summary (2)'!P40+'Summary (3)'!P40+'Summary (4)'!P40+'Summary (5)'!P40+'Summary (6)'!P40+'Summary (7)'!P40+'Summary (8)'!P40</f>
        <v>0</v>
      </c>
      <c r="Q40" s="130">
        <f>'Summary (1)'!Q40+'Summary (2)'!Q40+'Summary (3)'!Q40+'Summary (4)'!Q40+'Summary (5)'!Q40+'Summary (6)'!Q40+'Summary (7)'!Q40+'Summary (8)'!Q40</f>
        <v>0</v>
      </c>
      <c r="R40" s="131">
        <f>'Summary (1)'!R40+'Summary (2)'!R40+'Summary (3)'!R40+'Summary (4)'!R40+'Summary (5)'!R40+'Summary (6)'!R40+'Summary (7)'!R40+'Summary (8)'!R40</f>
        <v>0</v>
      </c>
      <c r="S40" s="132">
        <f>'Summary (1)'!S40+'Summary (2)'!S40+'Summary (3)'!S40+'Summary (4)'!S40+'Summary (5)'!S40+'Summary (6)'!S40+'Summary (7)'!S40+'Summary (8)'!S40</f>
        <v>0</v>
      </c>
      <c r="T40" s="308">
        <f>'Summary (1)'!T40+'Summary (2)'!T40+'Summary (3)'!T40+'Summary (4)'!T40+'Summary (5)'!T40+'Summary (6)'!T40+'Summary (7)'!T40+'Summary (8)'!T40</f>
        <v>0</v>
      </c>
      <c r="U40" s="131">
        <f>'Summary (1)'!U40+'Summary (2)'!U40+'Summary (3)'!U40+'Summary (4)'!U40+'Summary (5)'!U40+'Summary (6)'!U40+'Summary (7)'!U40+'Summary (8)'!U40</f>
        <v>0</v>
      </c>
      <c r="V40" s="298">
        <f>'Summary (1)'!V40+'Summary (2)'!V40+'Summary (3)'!V40+'Summary (4)'!V40+'Summary (5)'!V40+'Summary (6)'!V40+'Summary (7)'!V40+'Summary (8)'!V40</f>
        <v>0</v>
      </c>
      <c r="W40" s="130">
        <f>'Summary (1)'!W40+'Summary (2)'!W40+'Summary (3)'!W40+'Summary (4)'!W40+'Summary (5)'!W40+'Summary (6)'!W40+'Summary (7)'!W40+'Summary (8)'!W40</f>
        <v>0</v>
      </c>
      <c r="X40" s="131">
        <f>'Summary (1)'!X40+'Summary (2)'!X40+'Summary (3)'!X40+'Summary (4)'!X40+'Summary (5)'!X40+'Summary (6)'!X40+'Summary (7)'!X40+'Summary (8)'!X40</f>
        <v>0</v>
      </c>
      <c r="Y40" s="132">
        <f>'Summary (1)'!Y40+'Summary (2)'!Y40+'Summary (3)'!Y40+'Summary (4)'!Y40+'Summary (5)'!Y40+'Summary (6)'!Y40+'Summary (7)'!Y40+'Summary (8)'!Y40</f>
        <v>0</v>
      </c>
      <c r="Z40" s="130">
        <f>'Summary (1)'!Z40+'Summary (2)'!Z40+'Summary (3)'!Z40+'Summary (4)'!Z40+'Summary (5)'!Z40+'Summary (6)'!Z40+'Summary (7)'!Z40+'Summary (8)'!Z40</f>
        <v>0</v>
      </c>
      <c r="AA40" s="131">
        <f>'Summary (1)'!AA40+'Summary (2)'!AA40+'Summary (3)'!AA40+'Summary (4)'!AA40+'Summary (5)'!AA40+'Summary (6)'!AA40+'Summary (7)'!AA40+'Summary (8)'!AA40</f>
        <v>0</v>
      </c>
      <c r="AB40" s="132">
        <f>'Summary (1)'!AB40+'Summary (2)'!AB40+'Summary (3)'!AB40+'Summary (4)'!AB40+'Summary (5)'!AB40+'Summary (6)'!AB40+'Summary (7)'!AB40+'Summary (8)'!AB40</f>
        <v>0</v>
      </c>
      <c r="AC40" s="130">
        <f>'Summary (1)'!AC40+'Summary (2)'!AC40+'Summary (3)'!AC40+'Summary (4)'!AC40+'Summary (5)'!AC40+'Summary (6)'!AC40+'Summary (7)'!AC40+'Summary (8)'!AC40</f>
        <v>0</v>
      </c>
      <c r="AD40" s="131">
        <f>'Summary (1)'!AD40+'Summary (2)'!AD40+'Summary (3)'!AD40+'Summary (4)'!AD40+'Summary (5)'!AD40+'Summary (6)'!AD40+'Summary (7)'!AD40+'Summary (8)'!AD40</f>
        <v>0</v>
      </c>
      <c r="AE40" s="132">
        <f>'Summary (1)'!AE40+'Summary (2)'!AE40+'Summary (3)'!AE40+'Summary (4)'!AE40+'Summary (5)'!AE40+'Summary (6)'!AE40+'Summary (7)'!AE40+'Summary (8)'!AE40</f>
        <v>0</v>
      </c>
      <c r="AF40" s="130">
        <f>'Summary (1)'!AF40+'Summary (2)'!AF40+'Summary (3)'!AF40+'Summary (4)'!AF40+'Summary (5)'!AF40+'Summary (6)'!AF40+'Summary (7)'!AF40+'Summary (8)'!AF40</f>
        <v>0</v>
      </c>
      <c r="AG40" s="131">
        <f>'Summary (1)'!AG40+'Summary (2)'!AG40+'Summary (3)'!AG40+'Summary (4)'!AG40+'Summary (5)'!AG40+'Summary (6)'!AG40+'Summary (7)'!AG40+'Summary (8)'!AG40</f>
        <v>0</v>
      </c>
      <c r="AH40" s="132">
        <f>'Summary (1)'!AH40+'Summary (2)'!AH40+'Summary (3)'!AH40+'Summary (4)'!AH40+'Summary (5)'!AH40+'Summary (6)'!AH40+'Summary (7)'!AH40+'Summary (8)'!AH40</f>
        <v>0</v>
      </c>
      <c r="AI40" s="295">
        <f t="shared" si="8"/>
        <v>0</v>
      </c>
      <c r="AJ40" s="123">
        <f t="shared" si="8"/>
        <v>0</v>
      </c>
      <c r="AK40" s="136">
        <f t="shared" si="8"/>
        <v>0</v>
      </c>
    </row>
    <row r="41" spans="1:37" hidden="1">
      <c r="A41" s="911" t="str">
        <f>IF('Summary (1)'!A41:D41&lt;&gt;"",'Summary (1)'!A41:D41,"")</f>
        <v/>
      </c>
      <c r="B41" s="911"/>
      <c r="C41" s="911"/>
      <c r="D41" s="979"/>
      <c r="E41" s="130">
        <f>'Summary (1)'!E41+'Summary (2)'!E41+'Summary (3)'!E41+'Summary (4)'!E41+'Summary (5)'!E41+'Summary (6)'!E41+'Summary (7)'!E41+'Summary (8)'!E41</f>
        <v>0</v>
      </c>
      <c r="F41" s="131">
        <f>'Summary (1)'!F41+'Summary (2)'!F41+'Summary (3)'!F41+'Summary (4)'!F41+'Summary (5)'!F41+'Summary (6)'!F41+'Summary (7)'!F41+'Summary (8)'!F41</f>
        <v>0</v>
      </c>
      <c r="G41" s="298">
        <f>'Summary (1)'!G41+'Summary (2)'!G41+'Summary (3)'!G41+'Summary (4)'!G41+'Summary (5)'!G41+'Summary (6)'!G41+'Summary (7)'!G41+'Summary (8)'!G41</f>
        <v>0</v>
      </c>
      <c r="H41" s="130">
        <f>'Summary (1)'!H41+'Summary (2)'!H41+'Summary (3)'!H41+'Summary (4)'!H41+'Summary (5)'!H41+'Summary (6)'!H41+'Summary (7)'!H41+'Summary (8)'!H41</f>
        <v>0</v>
      </c>
      <c r="I41" s="131">
        <f>'Summary (1)'!I41+'Summary (2)'!I41+'Summary (3)'!I41+'Summary (4)'!I41+'Summary (5)'!I41+'Summary (6)'!I41+'Summary (7)'!I41+'Summary (8)'!I41</f>
        <v>0</v>
      </c>
      <c r="J41" s="132">
        <f>'Summary (1)'!J41+'Summary (2)'!J41+'Summary (3)'!J41+'Summary (4)'!J41+'Summary (5)'!J41+'Summary (6)'!J41+'Summary (7)'!J41+'Summary (8)'!J41</f>
        <v>0</v>
      </c>
      <c r="K41" s="308">
        <f>'Summary (1)'!K41+'Summary (2)'!K41+'Summary (3)'!K41+'Summary (4)'!K41+'Summary (5)'!K41+'Summary (6)'!K41+'Summary (7)'!K41+'Summary (8)'!K41</f>
        <v>0</v>
      </c>
      <c r="L41" s="131">
        <f>'Summary (1)'!L41+'Summary (2)'!L41+'Summary (3)'!L41+'Summary (4)'!L41+'Summary (5)'!L41+'Summary (6)'!L41+'Summary (7)'!L41+'Summary (8)'!L41</f>
        <v>0</v>
      </c>
      <c r="M41" s="298">
        <f>'Summary (1)'!M41+'Summary (2)'!M41+'Summary (3)'!M41+'Summary (4)'!M41+'Summary (5)'!M41+'Summary (6)'!M41+'Summary (7)'!M41+'Summary (8)'!M41</f>
        <v>0</v>
      </c>
      <c r="N41" s="130">
        <f>'Summary (1)'!N41+'Summary (2)'!N41+'Summary (3)'!N41+'Summary (4)'!N41+'Summary (5)'!N41+'Summary (6)'!N41+'Summary (7)'!N41+'Summary (8)'!N41</f>
        <v>0</v>
      </c>
      <c r="O41" s="131">
        <f>'Summary (1)'!O41+'Summary (2)'!O41+'Summary (3)'!O41+'Summary (4)'!O41+'Summary (5)'!O41+'Summary (6)'!O41+'Summary (7)'!O41+'Summary (8)'!O41</f>
        <v>0</v>
      </c>
      <c r="P41" s="132">
        <f>'Summary (1)'!P41+'Summary (2)'!P41+'Summary (3)'!P41+'Summary (4)'!P41+'Summary (5)'!P41+'Summary (6)'!P41+'Summary (7)'!P41+'Summary (8)'!P41</f>
        <v>0</v>
      </c>
      <c r="Q41" s="130">
        <f>'Summary (1)'!Q41+'Summary (2)'!Q41+'Summary (3)'!Q41+'Summary (4)'!Q41+'Summary (5)'!Q41+'Summary (6)'!Q41+'Summary (7)'!Q41+'Summary (8)'!Q41</f>
        <v>0</v>
      </c>
      <c r="R41" s="131">
        <f>'Summary (1)'!R41+'Summary (2)'!R41+'Summary (3)'!R41+'Summary (4)'!R41+'Summary (5)'!R41+'Summary (6)'!R41+'Summary (7)'!R41+'Summary (8)'!R41</f>
        <v>0</v>
      </c>
      <c r="S41" s="132">
        <f>'Summary (1)'!S41+'Summary (2)'!S41+'Summary (3)'!S41+'Summary (4)'!S41+'Summary (5)'!S41+'Summary (6)'!S41+'Summary (7)'!S41+'Summary (8)'!S41</f>
        <v>0</v>
      </c>
      <c r="T41" s="308">
        <f>'Summary (1)'!T41+'Summary (2)'!T41+'Summary (3)'!T41+'Summary (4)'!T41+'Summary (5)'!T41+'Summary (6)'!T41+'Summary (7)'!T41+'Summary (8)'!T41</f>
        <v>0</v>
      </c>
      <c r="U41" s="131">
        <f>'Summary (1)'!U41+'Summary (2)'!U41+'Summary (3)'!U41+'Summary (4)'!U41+'Summary (5)'!U41+'Summary (6)'!U41+'Summary (7)'!U41+'Summary (8)'!U41</f>
        <v>0</v>
      </c>
      <c r="V41" s="298">
        <f>'Summary (1)'!V41+'Summary (2)'!V41+'Summary (3)'!V41+'Summary (4)'!V41+'Summary (5)'!V41+'Summary (6)'!V41+'Summary (7)'!V41+'Summary (8)'!V41</f>
        <v>0</v>
      </c>
      <c r="W41" s="130">
        <f>'Summary (1)'!W41+'Summary (2)'!W41+'Summary (3)'!W41+'Summary (4)'!W41+'Summary (5)'!W41+'Summary (6)'!W41+'Summary (7)'!W41+'Summary (8)'!W41</f>
        <v>0</v>
      </c>
      <c r="X41" s="131">
        <f>'Summary (1)'!X41+'Summary (2)'!X41+'Summary (3)'!X41+'Summary (4)'!X41+'Summary (5)'!X41+'Summary (6)'!X41+'Summary (7)'!X41+'Summary (8)'!X41</f>
        <v>0</v>
      </c>
      <c r="Y41" s="132">
        <f>'Summary (1)'!Y41+'Summary (2)'!Y41+'Summary (3)'!Y41+'Summary (4)'!Y41+'Summary (5)'!Y41+'Summary (6)'!Y41+'Summary (7)'!Y41+'Summary (8)'!Y41</f>
        <v>0</v>
      </c>
      <c r="Z41" s="130">
        <f>'Summary (1)'!Z41+'Summary (2)'!Z41+'Summary (3)'!Z41+'Summary (4)'!Z41+'Summary (5)'!Z41+'Summary (6)'!Z41+'Summary (7)'!Z41+'Summary (8)'!Z41</f>
        <v>0</v>
      </c>
      <c r="AA41" s="131">
        <f>'Summary (1)'!AA41+'Summary (2)'!AA41+'Summary (3)'!AA41+'Summary (4)'!AA41+'Summary (5)'!AA41+'Summary (6)'!AA41+'Summary (7)'!AA41+'Summary (8)'!AA41</f>
        <v>0</v>
      </c>
      <c r="AB41" s="132">
        <f>'Summary (1)'!AB41+'Summary (2)'!AB41+'Summary (3)'!AB41+'Summary (4)'!AB41+'Summary (5)'!AB41+'Summary (6)'!AB41+'Summary (7)'!AB41+'Summary (8)'!AB41</f>
        <v>0</v>
      </c>
      <c r="AC41" s="130">
        <f>'Summary (1)'!AC41+'Summary (2)'!AC41+'Summary (3)'!AC41+'Summary (4)'!AC41+'Summary (5)'!AC41+'Summary (6)'!AC41+'Summary (7)'!AC41+'Summary (8)'!AC41</f>
        <v>0</v>
      </c>
      <c r="AD41" s="131">
        <f>'Summary (1)'!AD41+'Summary (2)'!AD41+'Summary (3)'!AD41+'Summary (4)'!AD41+'Summary (5)'!AD41+'Summary (6)'!AD41+'Summary (7)'!AD41+'Summary (8)'!AD41</f>
        <v>0</v>
      </c>
      <c r="AE41" s="132">
        <f>'Summary (1)'!AE41+'Summary (2)'!AE41+'Summary (3)'!AE41+'Summary (4)'!AE41+'Summary (5)'!AE41+'Summary (6)'!AE41+'Summary (7)'!AE41+'Summary (8)'!AE41</f>
        <v>0</v>
      </c>
      <c r="AF41" s="130">
        <f>'Summary (1)'!AF41+'Summary (2)'!AF41+'Summary (3)'!AF41+'Summary (4)'!AF41+'Summary (5)'!AF41+'Summary (6)'!AF41+'Summary (7)'!AF41+'Summary (8)'!AF41</f>
        <v>0</v>
      </c>
      <c r="AG41" s="131">
        <f>'Summary (1)'!AG41+'Summary (2)'!AG41+'Summary (3)'!AG41+'Summary (4)'!AG41+'Summary (5)'!AG41+'Summary (6)'!AG41+'Summary (7)'!AG41+'Summary (8)'!AG41</f>
        <v>0</v>
      </c>
      <c r="AH41" s="132">
        <f>'Summary (1)'!AH41+'Summary (2)'!AH41+'Summary (3)'!AH41+'Summary (4)'!AH41+'Summary (5)'!AH41+'Summary (6)'!AH41+'Summary (7)'!AH41+'Summary (8)'!AH41</f>
        <v>0</v>
      </c>
      <c r="AI41" s="295">
        <f t="shared" si="8"/>
        <v>0</v>
      </c>
      <c r="AJ41" s="123">
        <f t="shared" si="8"/>
        <v>0</v>
      </c>
      <c r="AK41" s="136">
        <f t="shared" si="8"/>
        <v>0</v>
      </c>
    </row>
    <row r="42" spans="1:37" s="112" customFormat="1">
      <c r="A42" s="1060" t="s">
        <v>175</v>
      </c>
      <c r="B42" s="1060"/>
      <c r="C42" s="1060"/>
      <c r="D42" s="1061"/>
      <c r="E42" s="761">
        <f t="shared" ref="E42:AH42" si="12">SUM(E33:E41)</f>
        <v>73313</v>
      </c>
      <c r="F42" s="131">
        <f t="shared" si="12"/>
        <v>0</v>
      </c>
      <c r="G42" s="762">
        <f t="shared" si="12"/>
        <v>73313</v>
      </c>
      <c r="H42" s="761">
        <f t="shared" si="12"/>
        <v>675797</v>
      </c>
      <c r="I42" s="131">
        <f t="shared" si="12"/>
        <v>0</v>
      </c>
      <c r="J42" s="763">
        <f t="shared" si="12"/>
        <v>675797</v>
      </c>
      <c r="K42" s="764">
        <f t="shared" si="12"/>
        <v>0</v>
      </c>
      <c r="L42" s="131">
        <f t="shared" si="12"/>
        <v>0</v>
      </c>
      <c r="M42" s="762">
        <f t="shared" si="12"/>
        <v>0</v>
      </c>
      <c r="N42" s="761">
        <f t="shared" si="12"/>
        <v>0</v>
      </c>
      <c r="O42" s="131">
        <f t="shared" si="12"/>
        <v>0</v>
      </c>
      <c r="P42" s="763">
        <f t="shared" si="12"/>
        <v>0</v>
      </c>
      <c r="Q42" s="761">
        <f t="shared" si="12"/>
        <v>0</v>
      </c>
      <c r="R42" s="131">
        <f t="shared" si="12"/>
        <v>0</v>
      </c>
      <c r="S42" s="763">
        <f t="shared" si="12"/>
        <v>0</v>
      </c>
      <c r="T42" s="764">
        <f t="shared" si="12"/>
        <v>0</v>
      </c>
      <c r="U42" s="131">
        <f t="shared" si="12"/>
        <v>0</v>
      </c>
      <c r="V42" s="762">
        <f t="shared" si="12"/>
        <v>0</v>
      </c>
      <c r="W42" s="761">
        <f t="shared" si="12"/>
        <v>0</v>
      </c>
      <c r="X42" s="131">
        <f t="shared" si="12"/>
        <v>0</v>
      </c>
      <c r="Y42" s="763">
        <f t="shared" si="12"/>
        <v>0</v>
      </c>
      <c r="Z42" s="761">
        <f t="shared" si="12"/>
        <v>0</v>
      </c>
      <c r="AA42" s="131">
        <f t="shared" si="12"/>
        <v>0</v>
      </c>
      <c r="AB42" s="763">
        <f t="shared" si="12"/>
        <v>0</v>
      </c>
      <c r="AC42" s="761">
        <f t="shared" si="12"/>
        <v>0</v>
      </c>
      <c r="AD42" s="131">
        <f t="shared" si="12"/>
        <v>0</v>
      </c>
      <c r="AE42" s="763">
        <f t="shared" si="12"/>
        <v>0</v>
      </c>
      <c r="AF42" s="761">
        <f t="shared" si="12"/>
        <v>0</v>
      </c>
      <c r="AG42" s="131">
        <f t="shared" si="12"/>
        <v>0</v>
      </c>
      <c r="AH42" s="763">
        <f t="shared" si="12"/>
        <v>0</v>
      </c>
      <c r="AI42" s="765">
        <f>SUM(E42,H42,K42,N42,Q42,T42,W42,Z42,AC42,AF42)</f>
        <v>749110</v>
      </c>
      <c r="AJ42" s="123">
        <f>SUM(F42,I42,L42,O42,R42,U42,X42,AA42,AD42,AG42)</f>
        <v>0</v>
      </c>
      <c r="AK42" s="766">
        <f>SUM(G42,J42,M42,P42,S42,V42,Y42,AB42,AE42,AH42)</f>
        <v>749110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c r="A44" s="1062" t="str">
        <f>IF('Summary (1)'!A44:D44&lt;&gt;"",'Summary (1)'!A44:D44,"")</f>
        <v/>
      </c>
      <c r="B44" s="1062"/>
      <c r="C44" s="1062"/>
      <c r="D44" s="1067"/>
      <c r="E44" s="120">
        <f>'Summary (1)'!E44+'Summary (2)'!E44+'Summary (3)'!E44+'Summary (4)'!E44+'Summary (5)'!E44+'Summary (6)'!E44+'Summary (7)'!E44+'Summary (8)'!E44</f>
        <v>0</v>
      </c>
      <c r="F44" s="127">
        <f>'Summary (1)'!F44+'Summary (2)'!F44+'Summary (3)'!F44+'Summary (4)'!F44+'Summary (5)'!F44+'Summary (6)'!F44+'Summary (7)'!F44+'Summary (8)'!F44</f>
        <v>0</v>
      </c>
      <c r="G44" s="297">
        <f>'Summary (1)'!G44+'Summary (2)'!G44+'Summary (3)'!G44+'Summary (4)'!G44+'Summary (5)'!G44+'Summary (6)'!G44+'Summary (7)'!G44+'Summary (8)'!G44</f>
        <v>0</v>
      </c>
      <c r="H44" s="120">
        <f>'Summary (1)'!H44+'Summary (2)'!H44+'Summary (3)'!H44+'Summary (4)'!H44+'Summary (5)'!H44+'Summary (6)'!H44+'Summary (7)'!H44+'Summary (8)'!H44</f>
        <v>0</v>
      </c>
      <c r="I44" s="127">
        <f>'Summary (1)'!I44+'Summary (2)'!I44+'Summary (3)'!I44+'Summary (4)'!I44+'Summary (5)'!I44+'Summary (6)'!I44+'Summary (7)'!I44+'Summary (8)'!I44</f>
        <v>0</v>
      </c>
      <c r="J44" s="128">
        <f>'Summary (1)'!J44+'Summary (2)'!J44+'Summary (3)'!J44+'Summary (4)'!J44+'Summary (5)'!J44+'Summary (6)'!J44+'Summary (7)'!J44+'Summary (8)'!J44</f>
        <v>0</v>
      </c>
      <c r="K44" s="304">
        <f>'Summary (1)'!K44+'Summary (2)'!K44+'Summary (3)'!K44+'Summary (4)'!K44+'Summary (5)'!K44+'Summary (6)'!K44+'Summary (7)'!K44+'Summary (8)'!K44</f>
        <v>0</v>
      </c>
      <c r="L44" s="127">
        <f>'Summary (1)'!L44+'Summary (2)'!L44+'Summary (3)'!L44+'Summary (4)'!L44+'Summary (5)'!L44+'Summary (6)'!L44+'Summary (7)'!L44+'Summary (8)'!L44</f>
        <v>0</v>
      </c>
      <c r="M44" s="297">
        <f>'Summary (1)'!M44+'Summary (2)'!M44+'Summary (3)'!M44+'Summary (4)'!M44+'Summary (5)'!M44+'Summary (6)'!M44+'Summary (7)'!M44+'Summary (8)'!M44</f>
        <v>0</v>
      </c>
      <c r="N44" s="120">
        <f>'Summary (1)'!N44+'Summary (2)'!N44+'Summary (3)'!N44+'Summary (4)'!N44+'Summary (5)'!N44+'Summary (6)'!N44+'Summary (7)'!N44+'Summary (8)'!N44</f>
        <v>0</v>
      </c>
      <c r="O44" s="127">
        <f>'Summary (1)'!O44+'Summary (2)'!O44+'Summary (3)'!O44+'Summary (4)'!O44+'Summary (5)'!O44+'Summary (6)'!O44+'Summary (7)'!O44+'Summary (8)'!O44</f>
        <v>0</v>
      </c>
      <c r="P44" s="128">
        <f>'Summary (1)'!P44+'Summary (2)'!P44+'Summary (3)'!P44+'Summary (4)'!P44+'Summary (5)'!P44+'Summary (6)'!P44+'Summary (7)'!P44+'Summary (8)'!P44</f>
        <v>0</v>
      </c>
      <c r="Q44" s="120">
        <f>'Summary (1)'!Q44+'Summary (2)'!Q44+'Summary (3)'!Q44+'Summary (4)'!Q44+'Summary (5)'!Q44+'Summary (6)'!Q44+'Summary (7)'!Q44+'Summary (8)'!Q44</f>
        <v>0</v>
      </c>
      <c r="R44" s="127">
        <f>'Summary (1)'!R44+'Summary (2)'!R44+'Summary (3)'!R44+'Summary (4)'!R44+'Summary (5)'!R44+'Summary (6)'!R44+'Summary (7)'!R44+'Summary (8)'!R44</f>
        <v>0</v>
      </c>
      <c r="S44" s="128">
        <f>'Summary (1)'!S44+'Summary (2)'!S44+'Summary (3)'!S44+'Summary (4)'!S44+'Summary (5)'!S44+'Summary (6)'!S44+'Summary (7)'!S44+'Summary (8)'!S44</f>
        <v>0</v>
      </c>
      <c r="T44" s="304">
        <f>'Summary (1)'!T44+'Summary (2)'!T44+'Summary (3)'!T44+'Summary (4)'!T44+'Summary (5)'!T44+'Summary (6)'!T44+'Summary (7)'!T44+'Summary (8)'!T44</f>
        <v>0</v>
      </c>
      <c r="U44" s="127">
        <f>'Summary (1)'!U44+'Summary (2)'!U44+'Summary (3)'!U44+'Summary (4)'!U44+'Summary (5)'!U44+'Summary (6)'!U44+'Summary (7)'!U44+'Summary (8)'!U44</f>
        <v>0</v>
      </c>
      <c r="V44" s="297">
        <f>'Summary (1)'!V44+'Summary (2)'!V44+'Summary (3)'!V44+'Summary (4)'!V44+'Summary (5)'!V44+'Summary (6)'!V44+'Summary (7)'!V44+'Summary (8)'!V44</f>
        <v>0</v>
      </c>
      <c r="W44" s="120">
        <f>'Summary (1)'!W44+'Summary (2)'!W44+'Summary (3)'!W44+'Summary (4)'!W44+'Summary (5)'!W44+'Summary (6)'!W44+'Summary (7)'!W44+'Summary (8)'!W44</f>
        <v>0</v>
      </c>
      <c r="X44" s="127">
        <f>'Summary (1)'!X44+'Summary (2)'!X44+'Summary (3)'!X44+'Summary (4)'!X44+'Summary (5)'!X44+'Summary (6)'!X44+'Summary (7)'!X44+'Summary (8)'!X44</f>
        <v>0</v>
      </c>
      <c r="Y44" s="128">
        <f>'Summary (1)'!Y44+'Summary (2)'!Y44+'Summary (3)'!Y44+'Summary (4)'!Y44+'Summary (5)'!Y44+'Summary (6)'!Y44+'Summary (7)'!Y44+'Summary (8)'!Y44</f>
        <v>0</v>
      </c>
      <c r="Z44" s="120">
        <f>'Summary (1)'!Z44+'Summary (2)'!Z44+'Summary (3)'!Z44+'Summary (4)'!Z44+'Summary (5)'!Z44+'Summary (6)'!Z44+'Summary (7)'!Z44+'Summary (8)'!Z44</f>
        <v>0</v>
      </c>
      <c r="AA44" s="127">
        <f>'Summary (1)'!AA44+'Summary (2)'!AA44+'Summary (3)'!AA44+'Summary (4)'!AA44+'Summary (5)'!AA44+'Summary (6)'!AA44+'Summary (7)'!AA44+'Summary (8)'!AA44</f>
        <v>0</v>
      </c>
      <c r="AB44" s="128">
        <f>'Summary (1)'!AB44+'Summary (2)'!AB44+'Summary (3)'!AB44+'Summary (4)'!AB44+'Summary (5)'!AB44+'Summary (6)'!AB44+'Summary (7)'!AB44+'Summary (8)'!AB44</f>
        <v>0</v>
      </c>
      <c r="AC44" s="120">
        <f>'Summary (1)'!AC44+'Summary (2)'!AC44+'Summary (3)'!AC44+'Summary (4)'!AC44+'Summary (5)'!AC44+'Summary (6)'!AC44+'Summary (7)'!AC44+'Summary (8)'!AC44</f>
        <v>0</v>
      </c>
      <c r="AD44" s="127">
        <f>'Summary (1)'!AD44+'Summary (2)'!AD44+'Summary (3)'!AD44+'Summary (4)'!AD44+'Summary (5)'!AD44+'Summary (6)'!AD44+'Summary (7)'!AD44+'Summary (8)'!AD44</f>
        <v>0</v>
      </c>
      <c r="AE44" s="128">
        <f>'Summary (1)'!AE44+'Summary (2)'!AE44+'Summary (3)'!AE44+'Summary (4)'!AE44+'Summary (5)'!AE44+'Summary (6)'!AE44+'Summary (7)'!AE44+'Summary (8)'!AE44</f>
        <v>0</v>
      </c>
      <c r="AF44" s="120">
        <f>'Summary (1)'!AF44+'Summary (2)'!AF44+'Summary (3)'!AF44+'Summary (4)'!AF44+'Summary (5)'!AF44+'Summary (6)'!AF44+'Summary (7)'!AF44+'Summary (8)'!AF44</f>
        <v>0</v>
      </c>
      <c r="AG44" s="127">
        <f>'Summary (1)'!AG44+'Summary (2)'!AG44+'Summary (3)'!AG44+'Summary (4)'!AG44+'Summary (5)'!AG44+'Summary (6)'!AG44+'Summary (7)'!AG44+'Summary (8)'!AG44</f>
        <v>0</v>
      </c>
      <c r="AH44" s="128">
        <f>'Summary (1)'!AH44+'Summary (2)'!AH44+'Summary (3)'!AH44+'Summary (4)'!AH44+'Summary (5)'!AH44+'Summary (6)'!AH44+'Summary (7)'!AH44+'Summary (8)'!AH44</f>
        <v>0</v>
      </c>
      <c r="AI44" s="295">
        <f t="shared" ref="AI44:AK51" si="13">SUM(E44,H44,K44,N44,Q44,T44,W44,Z44,AC44,AF44)</f>
        <v>0</v>
      </c>
      <c r="AJ44" s="123">
        <f t="shared" si="13"/>
        <v>0</v>
      </c>
      <c r="AK44" s="124">
        <f t="shared" si="13"/>
        <v>0</v>
      </c>
    </row>
    <row r="45" spans="1:37">
      <c r="A45" s="911" t="str">
        <f>IF('Summary (1)'!A45:D45&lt;&gt;"",'Summary (1)'!A45:D45,"")</f>
        <v/>
      </c>
      <c r="B45" s="911"/>
      <c r="C45" s="911"/>
      <c r="D45" s="979"/>
      <c r="E45" s="120">
        <f>'Summary (1)'!E45+'Summary (2)'!E45+'Summary (3)'!E45+'Summary (4)'!E45+'Summary (5)'!E45+'Summary (6)'!E45+'Summary (7)'!E45+'Summary (8)'!E45</f>
        <v>0</v>
      </c>
      <c r="F45" s="121">
        <f>'Summary (1)'!F45+'Summary (2)'!F45+'Summary (3)'!F45+'Summary (4)'!F45+'Summary (5)'!F45+'Summary (6)'!F45+'Summary (7)'!F45+'Summary (8)'!F45</f>
        <v>0</v>
      </c>
      <c r="G45" s="299">
        <f>'Summary (1)'!G45+'Summary (2)'!G45+'Summary (3)'!G45+'Summary (4)'!G45+'Summary (5)'!G45+'Summary (6)'!G45+'Summary (7)'!G45+'Summary (8)'!G45</f>
        <v>0</v>
      </c>
      <c r="H45" s="120">
        <f>'Summary (1)'!H45+'Summary (2)'!H45+'Summary (3)'!H45+'Summary (4)'!H45+'Summary (5)'!H45+'Summary (6)'!H45+'Summary (7)'!H45+'Summary (8)'!H45</f>
        <v>0</v>
      </c>
      <c r="I45" s="121">
        <f>'Summary (1)'!I45+'Summary (2)'!I45+'Summary (3)'!I45+'Summary (4)'!I45+'Summary (5)'!I45+'Summary (6)'!I45+'Summary (7)'!I45+'Summary (8)'!I45</f>
        <v>0</v>
      </c>
      <c r="J45" s="141">
        <f>'Summary (1)'!J45+'Summary (2)'!J45+'Summary (3)'!J45+'Summary (4)'!J45+'Summary (5)'!J45+'Summary (6)'!J45+'Summary (7)'!J45+'Summary (8)'!J45</f>
        <v>0</v>
      </c>
      <c r="K45" s="304">
        <f>'Summary (1)'!K45+'Summary (2)'!K45+'Summary (3)'!K45+'Summary (4)'!K45+'Summary (5)'!K45+'Summary (6)'!K45+'Summary (7)'!K45+'Summary (8)'!K45</f>
        <v>0</v>
      </c>
      <c r="L45" s="121">
        <f>'Summary (1)'!L45+'Summary (2)'!L45+'Summary (3)'!L45+'Summary (4)'!L45+'Summary (5)'!L45+'Summary (6)'!L45+'Summary (7)'!L45+'Summary (8)'!L45</f>
        <v>0</v>
      </c>
      <c r="M45" s="299">
        <f>'Summary (1)'!M45+'Summary (2)'!M45+'Summary (3)'!M45+'Summary (4)'!M45+'Summary (5)'!M45+'Summary (6)'!M45+'Summary (7)'!M45+'Summary (8)'!M45</f>
        <v>0</v>
      </c>
      <c r="N45" s="120">
        <f>'Summary (1)'!N45+'Summary (2)'!N45+'Summary (3)'!N45+'Summary (4)'!N45+'Summary (5)'!N45+'Summary (6)'!N45+'Summary (7)'!N45+'Summary (8)'!N45</f>
        <v>0</v>
      </c>
      <c r="O45" s="121">
        <f>'Summary (1)'!O45+'Summary (2)'!O45+'Summary (3)'!O45+'Summary (4)'!O45+'Summary (5)'!O45+'Summary (6)'!O45+'Summary (7)'!O45+'Summary (8)'!O45</f>
        <v>0</v>
      </c>
      <c r="P45" s="141">
        <f>'Summary (1)'!P45+'Summary (2)'!P45+'Summary (3)'!P45+'Summary (4)'!P45+'Summary (5)'!P45+'Summary (6)'!P45+'Summary (7)'!P45+'Summary (8)'!P45</f>
        <v>0</v>
      </c>
      <c r="Q45" s="120">
        <f>'Summary (1)'!Q45+'Summary (2)'!Q45+'Summary (3)'!Q45+'Summary (4)'!Q45+'Summary (5)'!Q45+'Summary (6)'!Q45+'Summary (7)'!Q45+'Summary (8)'!Q45</f>
        <v>0</v>
      </c>
      <c r="R45" s="121">
        <f>'Summary (1)'!R45+'Summary (2)'!R45+'Summary (3)'!R45+'Summary (4)'!R45+'Summary (5)'!R45+'Summary (6)'!R45+'Summary (7)'!R45+'Summary (8)'!R45</f>
        <v>0</v>
      </c>
      <c r="S45" s="141">
        <f>'Summary (1)'!S45+'Summary (2)'!S45+'Summary (3)'!S45+'Summary (4)'!S45+'Summary (5)'!S45+'Summary (6)'!S45+'Summary (7)'!S45+'Summary (8)'!S45</f>
        <v>0</v>
      </c>
      <c r="T45" s="304">
        <f>'Summary (1)'!T45+'Summary (2)'!T45+'Summary (3)'!T45+'Summary (4)'!T45+'Summary (5)'!T45+'Summary (6)'!T45+'Summary (7)'!T45+'Summary (8)'!T45</f>
        <v>0</v>
      </c>
      <c r="U45" s="121">
        <f>'Summary (1)'!U45+'Summary (2)'!U45+'Summary (3)'!U45+'Summary (4)'!U45+'Summary (5)'!U45+'Summary (6)'!U45+'Summary (7)'!U45+'Summary (8)'!U45</f>
        <v>0</v>
      </c>
      <c r="V45" s="299">
        <f>'Summary (1)'!V45+'Summary (2)'!V45+'Summary (3)'!V45+'Summary (4)'!V45+'Summary (5)'!V45+'Summary (6)'!V45+'Summary (7)'!V45+'Summary (8)'!V45</f>
        <v>0</v>
      </c>
      <c r="W45" s="120">
        <f>'Summary (1)'!W45+'Summary (2)'!W45+'Summary (3)'!W45+'Summary (4)'!W45+'Summary (5)'!W45+'Summary (6)'!W45+'Summary (7)'!W45+'Summary (8)'!W45</f>
        <v>0</v>
      </c>
      <c r="X45" s="121">
        <f>'Summary (1)'!X45+'Summary (2)'!X45+'Summary (3)'!X45+'Summary (4)'!X45+'Summary (5)'!X45+'Summary (6)'!X45+'Summary (7)'!X45+'Summary (8)'!X45</f>
        <v>0</v>
      </c>
      <c r="Y45" s="141">
        <f>'Summary (1)'!Y45+'Summary (2)'!Y45+'Summary (3)'!Y45+'Summary (4)'!Y45+'Summary (5)'!Y45+'Summary (6)'!Y45+'Summary (7)'!Y45+'Summary (8)'!Y45</f>
        <v>0</v>
      </c>
      <c r="Z45" s="120">
        <f>'Summary (1)'!Z45+'Summary (2)'!Z45+'Summary (3)'!Z45+'Summary (4)'!Z45+'Summary (5)'!Z45+'Summary (6)'!Z45+'Summary (7)'!Z45+'Summary (8)'!Z45</f>
        <v>0</v>
      </c>
      <c r="AA45" s="121">
        <f>'Summary (1)'!AA45+'Summary (2)'!AA45+'Summary (3)'!AA45+'Summary (4)'!AA45+'Summary (5)'!AA45+'Summary (6)'!AA45+'Summary (7)'!AA45+'Summary (8)'!AA45</f>
        <v>0</v>
      </c>
      <c r="AB45" s="141">
        <f>'Summary (1)'!AB45+'Summary (2)'!AB45+'Summary (3)'!AB45+'Summary (4)'!AB45+'Summary (5)'!AB45+'Summary (6)'!AB45+'Summary (7)'!AB45+'Summary (8)'!AB45</f>
        <v>0</v>
      </c>
      <c r="AC45" s="120">
        <f>'Summary (1)'!AC45+'Summary (2)'!AC45+'Summary (3)'!AC45+'Summary (4)'!AC45+'Summary (5)'!AC45+'Summary (6)'!AC45+'Summary (7)'!AC45+'Summary (8)'!AC45</f>
        <v>0</v>
      </c>
      <c r="AD45" s="121">
        <f>'Summary (1)'!AD45+'Summary (2)'!AD45+'Summary (3)'!AD45+'Summary (4)'!AD45+'Summary (5)'!AD45+'Summary (6)'!AD45+'Summary (7)'!AD45+'Summary (8)'!AD45</f>
        <v>0</v>
      </c>
      <c r="AE45" s="141">
        <f>'Summary (1)'!AE45+'Summary (2)'!AE45+'Summary (3)'!AE45+'Summary (4)'!AE45+'Summary (5)'!AE45+'Summary (6)'!AE45+'Summary (7)'!AE45+'Summary (8)'!AE45</f>
        <v>0</v>
      </c>
      <c r="AF45" s="120">
        <f>'Summary (1)'!AF45+'Summary (2)'!AF45+'Summary (3)'!AF45+'Summary (4)'!AF45+'Summary (5)'!AF45+'Summary (6)'!AF45+'Summary (7)'!AF45+'Summary (8)'!AF45</f>
        <v>0</v>
      </c>
      <c r="AG45" s="121">
        <f>'Summary (1)'!AG45+'Summary (2)'!AG45+'Summary (3)'!AG45+'Summary (4)'!AG45+'Summary (5)'!AG45+'Summary (6)'!AG45+'Summary (7)'!AG45+'Summary (8)'!AG45</f>
        <v>0</v>
      </c>
      <c r="AH45" s="141">
        <f>'Summary (1)'!AH45+'Summary (2)'!AH45+'Summary (3)'!AH45+'Summary (4)'!AH45+'Summary (5)'!AH45+'Summary (6)'!AH45+'Summary (7)'!AH45+'Summary (8)'!AH45</f>
        <v>0</v>
      </c>
      <c r="AI45" s="299">
        <f t="shared" si="13"/>
        <v>0</v>
      </c>
      <c r="AJ45" s="142">
        <f t="shared" si="13"/>
        <v>0</v>
      </c>
      <c r="AK45" s="136">
        <f t="shared" si="13"/>
        <v>0</v>
      </c>
    </row>
    <row r="46" spans="1:37" hidden="1">
      <c r="A46" s="911" t="str">
        <f>IF('Summary (1)'!A46:D46&lt;&gt;"",'Summary (1)'!A46:D46,"")</f>
        <v/>
      </c>
      <c r="B46" s="911"/>
      <c r="C46" s="911"/>
      <c r="D46" s="979"/>
      <c r="E46" s="120">
        <f>'Summary (1)'!E46+'Summary (2)'!E46+'Summary (3)'!E46+'Summary (4)'!E46+'Summary (5)'!E46+'Summary (6)'!E46+'Summary (7)'!E46+'Summary (8)'!E46</f>
        <v>0</v>
      </c>
      <c r="F46" s="121">
        <f>'Summary (1)'!F46+'Summary (2)'!F46+'Summary (3)'!F46+'Summary (4)'!F46+'Summary (5)'!F46+'Summary (6)'!F46+'Summary (7)'!F46+'Summary (8)'!F46</f>
        <v>0</v>
      </c>
      <c r="G46" s="299">
        <f>'Summary (1)'!G46+'Summary (2)'!G46+'Summary (3)'!G46+'Summary (4)'!G46+'Summary (5)'!G46+'Summary (6)'!G46+'Summary (7)'!G46+'Summary (8)'!G46</f>
        <v>0</v>
      </c>
      <c r="H46" s="120">
        <f>'Summary (1)'!H46+'Summary (2)'!H46+'Summary (3)'!H46+'Summary (4)'!H46+'Summary (5)'!H46+'Summary (6)'!H46+'Summary (7)'!H46+'Summary (8)'!H46</f>
        <v>0</v>
      </c>
      <c r="I46" s="121">
        <f>'Summary (1)'!I46+'Summary (2)'!I46+'Summary (3)'!I46+'Summary (4)'!I46+'Summary (5)'!I46+'Summary (6)'!I46+'Summary (7)'!I46+'Summary (8)'!I46</f>
        <v>0</v>
      </c>
      <c r="J46" s="141">
        <f>'Summary (1)'!J46+'Summary (2)'!J46+'Summary (3)'!J46+'Summary (4)'!J46+'Summary (5)'!J46+'Summary (6)'!J46+'Summary (7)'!J46+'Summary (8)'!J46</f>
        <v>0</v>
      </c>
      <c r="K46" s="304">
        <f>'Summary (1)'!K46+'Summary (2)'!K46+'Summary (3)'!K46+'Summary (4)'!K46+'Summary (5)'!K46+'Summary (6)'!K46+'Summary (7)'!K46+'Summary (8)'!K46</f>
        <v>0</v>
      </c>
      <c r="L46" s="121">
        <f>'Summary (1)'!L46+'Summary (2)'!L46+'Summary (3)'!L46+'Summary (4)'!L46+'Summary (5)'!L46+'Summary (6)'!L46+'Summary (7)'!L46+'Summary (8)'!L46</f>
        <v>0</v>
      </c>
      <c r="M46" s="299">
        <f>'Summary (1)'!M46+'Summary (2)'!M46+'Summary (3)'!M46+'Summary (4)'!M46+'Summary (5)'!M46+'Summary (6)'!M46+'Summary (7)'!M46+'Summary (8)'!M46</f>
        <v>0</v>
      </c>
      <c r="N46" s="120">
        <f>'Summary (1)'!N46+'Summary (2)'!N46+'Summary (3)'!N46+'Summary (4)'!N46+'Summary (5)'!N46+'Summary (6)'!N46+'Summary (7)'!N46+'Summary (8)'!N46</f>
        <v>0</v>
      </c>
      <c r="O46" s="121">
        <f>'Summary (1)'!O46+'Summary (2)'!O46+'Summary (3)'!O46+'Summary (4)'!O46+'Summary (5)'!O46+'Summary (6)'!O46+'Summary (7)'!O46+'Summary (8)'!O46</f>
        <v>0</v>
      </c>
      <c r="P46" s="141">
        <f>'Summary (1)'!P46+'Summary (2)'!P46+'Summary (3)'!P46+'Summary (4)'!P46+'Summary (5)'!P46+'Summary (6)'!P46+'Summary (7)'!P46+'Summary (8)'!P46</f>
        <v>0</v>
      </c>
      <c r="Q46" s="120">
        <f>'Summary (1)'!Q46+'Summary (2)'!Q46+'Summary (3)'!Q46+'Summary (4)'!Q46+'Summary (5)'!Q46+'Summary (6)'!Q46+'Summary (7)'!Q46+'Summary (8)'!Q46</f>
        <v>0</v>
      </c>
      <c r="R46" s="121">
        <f>'Summary (1)'!R46+'Summary (2)'!R46+'Summary (3)'!R46+'Summary (4)'!R46+'Summary (5)'!R46+'Summary (6)'!R46+'Summary (7)'!R46+'Summary (8)'!R46</f>
        <v>0</v>
      </c>
      <c r="S46" s="141">
        <f>'Summary (1)'!S46+'Summary (2)'!S46+'Summary (3)'!S46+'Summary (4)'!S46+'Summary (5)'!S46+'Summary (6)'!S46+'Summary (7)'!S46+'Summary (8)'!S46</f>
        <v>0</v>
      </c>
      <c r="T46" s="304">
        <f>'Summary (1)'!T46+'Summary (2)'!T46+'Summary (3)'!T46+'Summary (4)'!T46+'Summary (5)'!T46+'Summary (6)'!T46+'Summary (7)'!T46+'Summary (8)'!T46</f>
        <v>0</v>
      </c>
      <c r="U46" s="121">
        <f>'Summary (1)'!U46+'Summary (2)'!U46+'Summary (3)'!U46+'Summary (4)'!U46+'Summary (5)'!U46+'Summary (6)'!U46+'Summary (7)'!U46+'Summary (8)'!U46</f>
        <v>0</v>
      </c>
      <c r="V46" s="299">
        <f>'Summary (1)'!V46+'Summary (2)'!V46+'Summary (3)'!V46+'Summary (4)'!V46+'Summary (5)'!V46+'Summary (6)'!V46+'Summary (7)'!V46+'Summary (8)'!V46</f>
        <v>0</v>
      </c>
      <c r="W46" s="120">
        <f>'Summary (1)'!W46+'Summary (2)'!W46+'Summary (3)'!W46+'Summary (4)'!W46+'Summary (5)'!W46+'Summary (6)'!W46+'Summary (7)'!W46+'Summary (8)'!W46</f>
        <v>0</v>
      </c>
      <c r="X46" s="121">
        <f>'Summary (1)'!X46+'Summary (2)'!X46+'Summary (3)'!X46+'Summary (4)'!X46+'Summary (5)'!X46+'Summary (6)'!X46+'Summary (7)'!X46+'Summary (8)'!X46</f>
        <v>0</v>
      </c>
      <c r="Y46" s="141">
        <f>'Summary (1)'!Y46+'Summary (2)'!Y46+'Summary (3)'!Y46+'Summary (4)'!Y46+'Summary (5)'!Y46+'Summary (6)'!Y46+'Summary (7)'!Y46+'Summary (8)'!Y46</f>
        <v>0</v>
      </c>
      <c r="Z46" s="120">
        <f>'Summary (1)'!Z46+'Summary (2)'!Z46+'Summary (3)'!Z46+'Summary (4)'!Z46+'Summary (5)'!Z46+'Summary (6)'!Z46+'Summary (7)'!Z46+'Summary (8)'!Z46</f>
        <v>0</v>
      </c>
      <c r="AA46" s="121">
        <f>'Summary (1)'!AA46+'Summary (2)'!AA46+'Summary (3)'!AA46+'Summary (4)'!AA46+'Summary (5)'!AA46+'Summary (6)'!AA46+'Summary (7)'!AA46+'Summary (8)'!AA46</f>
        <v>0</v>
      </c>
      <c r="AB46" s="141">
        <f>'Summary (1)'!AB46+'Summary (2)'!AB46+'Summary (3)'!AB46+'Summary (4)'!AB46+'Summary (5)'!AB46+'Summary (6)'!AB46+'Summary (7)'!AB46+'Summary (8)'!AB46</f>
        <v>0</v>
      </c>
      <c r="AC46" s="120">
        <f>'Summary (1)'!AC46+'Summary (2)'!AC46+'Summary (3)'!AC46+'Summary (4)'!AC46+'Summary (5)'!AC46+'Summary (6)'!AC46+'Summary (7)'!AC46+'Summary (8)'!AC46</f>
        <v>0</v>
      </c>
      <c r="AD46" s="121">
        <f>'Summary (1)'!AD46+'Summary (2)'!AD46+'Summary (3)'!AD46+'Summary (4)'!AD46+'Summary (5)'!AD46+'Summary (6)'!AD46+'Summary (7)'!AD46+'Summary (8)'!AD46</f>
        <v>0</v>
      </c>
      <c r="AE46" s="141">
        <f>'Summary (1)'!AE46+'Summary (2)'!AE46+'Summary (3)'!AE46+'Summary (4)'!AE46+'Summary (5)'!AE46+'Summary (6)'!AE46+'Summary (7)'!AE46+'Summary (8)'!AE46</f>
        <v>0</v>
      </c>
      <c r="AF46" s="120">
        <f>'Summary (1)'!AF46+'Summary (2)'!AF46+'Summary (3)'!AF46+'Summary (4)'!AF46+'Summary (5)'!AF46+'Summary (6)'!AF46+'Summary (7)'!AF46+'Summary (8)'!AF46</f>
        <v>0</v>
      </c>
      <c r="AG46" s="121">
        <f>'Summary (1)'!AG46+'Summary (2)'!AG46+'Summary (3)'!AG46+'Summary (4)'!AG46+'Summary (5)'!AG46+'Summary (6)'!AG46+'Summary (7)'!AG46+'Summary (8)'!AG46</f>
        <v>0</v>
      </c>
      <c r="AH46" s="141">
        <f>'Summary (1)'!AH46+'Summary (2)'!AH46+'Summary (3)'!AH46+'Summary (4)'!AH46+'Summary (5)'!AH46+'Summary (6)'!AH46+'Summary (7)'!AH46+'Summary (8)'!AH46</f>
        <v>0</v>
      </c>
      <c r="AI46" s="299">
        <f t="shared" si="13"/>
        <v>0</v>
      </c>
      <c r="AJ46" s="142">
        <f t="shared" si="13"/>
        <v>0</v>
      </c>
      <c r="AK46" s="136">
        <f t="shared" si="13"/>
        <v>0</v>
      </c>
    </row>
    <row r="47" spans="1:37" hidden="1">
      <c r="A47" s="1060" t="str">
        <f>IF('Summary (1)'!A47:D47&lt;&gt;"",'Summary (1)'!A47:D47,"")</f>
        <v/>
      </c>
      <c r="B47" s="1060"/>
      <c r="C47" s="1060"/>
      <c r="D47" s="1061"/>
      <c r="E47" s="120">
        <f>'Summary (1)'!E47+'Summary (2)'!E47+'Summary (3)'!E47+'Summary (4)'!E47+'Summary (5)'!E47+'Summary (6)'!E47+'Summary (7)'!E47+'Summary (8)'!E47</f>
        <v>0</v>
      </c>
      <c r="F47" s="121">
        <f>'Summary (1)'!F47+'Summary (2)'!F47+'Summary (3)'!F47+'Summary (4)'!F47+'Summary (5)'!F47+'Summary (6)'!F47+'Summary (7)'!F47+'Summary (8)'!F47</f>
        <v>0</v>
      </c>
      <c r="G47" s="299">
        <f>'Summary (1)'!G47+'Summary (2)'!G47+'Summary (3)'!G47+'Summary (4)'!G47+'Summary (5)'!G47+'Summary (6)'!G47+'Summary (7)'!G47+'Summary (8)'!G47</f>
        <v>0</v>
      </c>
      <c r="H47" s="120">
        <f>'Summary (1)'!H47+'Summary (2)'!H47+'Summary (3)'!H47+'Summary (4)'!H47+'Summary (5)'!H47+'Summary (6)'!H47+'Summary (7)'!H47+'Summary (8)'!H47</f>
        <v>0</v>
      </c>
      <c r="I47" s="121">
        <f>'Summary (1)'!I47+'Summary (2)'!I47+'Summary (3)'!I47+'Summary (4)'!I47+'Summary (5)'!I47+'Summary (6)'!I47+'Summary (7)'!I47+'Summary (8)'!I47</f>
        <v>0</v>
      </c>
      <c r="J47" s="141">
        <f>'Summary (1)'!J47+'Summary (2)'!J47+'Summary (3)'!J47+'Summary (4)'!J47+'Summary (5)'!J47+'Summary (6)'!J47+'Summary (7)'!J47+'Summary (8)'!J47</f>
        <v>0</v>
      </c>
      <c r="K47" s="304">
        <f>'Summary (1)'!K47+'Summary (2)'!K47+'Summary (3)'!K47+'Summary (4)'!K47+'Summary (5)'!K47+'Summary (6)'!K47+'Summary (7)'!K47+'Summary (8)'!K47</f>
        <v>0</v>
      </c>
      <c r="L47" s="121">
        <f>'Summary (1)'!L47+'Summary (2)'!L47+'Summary (3)'!L47+'Summary (4)'!L47+'Summary (5)'!L47+'Summary (6)'!L47+'Summary (7)'!L47+'Summary (8)'!L47</f>
        <v>0</v>
      </c>
      <c r="M47" s="299">
        <f>'Summary (1)'!M47+'Summary (2)'!M47+'Summary (3)'!M47+'Summary (4)'!M47+'Summary (5)'!M47+'Summary (6)'!M47+'Summary (7)'!M47+'Summary (8)'!M47</f>
        <v>0</v>
      </c>
      <c r="N47" s="120">
        <f>'Summary (1)'!N47+'Summary (2)'!N47+'Summary (3)'!N47+'Summary (4)'!N47+'Summary (5)'!N47+'Summary (6)'!N47+'Summary (7)'!N47+'Summary (8)'!N47</f>
        <v>0</v>
      </c>
      <c r="O47" s="121">
        <f>'Summary (1)'!O47+'Summary (2)'!O47+'Summary (3)'!O47+'Summary (4)'!O47+'Summary (5)'!O47+'Summary (6)'!O47+'Summary (7)'!O47+'Summary (8)'!O47</f>
        <v>0</v>
      </c>
      <c r="P47" s="141">
        <f>'Summary (1)'!P47+'Summary (2)'!P47+'Summary (3)'!P47+'Summary (4)'!P47+'Summary (5)'!P47+'Summary (6)'!P47+'Summary (7)'!P47+'Summary (8)'!P47</f>
        <v>0</v>
      </c>
      <c r="Q47" s="120">
        <f>'Summary (1)'!Q47+'Summary (2)'!Q47+'Summary (3)'!Q47+'Summary (4)'!Q47+'Summary (5)'!Q47+'Summary (6)'!Q47+'Summary (7)'!Q47+'Summary (8)'!Q47</f>
        <v>0</v>
      </c>
      <c r="R47" s="121">
        <f>'Summary (1)'!R47+'Summary (2)'!R47+'Summary (3)'!R47+'Summary (4)'!R47+'Summary (5)'!R47+'Summary (6)'!R47+'Summary (7)'!R47+'Summary (8)'!R47</f>
        <v>0</v>
      </c>
      <c r="S47" s="141">
        <f>'Summary (1)'!S47+'Summary (2)'!S47+'Summary (3)'!S47+'Summary (4)'!S47+'Summary (5)'!S47+'Summary (6)'!S47+'Summary (7)'!S47+'Summary (8)'!S47</f>
        <v>0</v>
      </c>
      <c r="T47" s="304">
        <f>'Summary (1)'!T47+'Summary (2)'!T47+'Summary (3)'!T47+'Summary (4)'!T47+'Summary (5)'!T47+'Summary (6)'!T47+'Summary (7)'!T47+'Summary (8)'!T47</f>
        <v>0</v>
      </c>
      <c r="U47" s="121">
        <f>'Summary (1)'!U47+'Summary (2)'!U47+'Summary (3)'!U47+'Summary (4)'!U47+'Summary (5)'!U47+'Summary (6)'!U47+'Summary (7)'!U47+'Summary (8)'!U47</f>
        <v>0</v>
      </c>
      <c r="V47" s="299">
        <f>'Summary (1)'!V47+'Summary (2)'!V47+'Summary (3)'!V47+'Summary (4)'!V47+'Summary (5)'!V47+'Summary (6)'!V47+'Summary (7)'!V47+'Summary (8)'!V47</f>
        <v>0</v>
      </c>
      <c r="W47" s="120">
        <f>'Summary (1)'!W47+'Summary (2)'!W47+'Summary (3)'!W47+'Summary (4)'!W47+'Summary (5)'!W47+'Summary (6)'!W47+'Summary (7)'!W47+'Summary (8)'!W47</f>
        <v>0</v>
      </c>
      <c r="X47" s="121">
        <f>'Summary (1)'!X47+'Summary (2)'!X47+'Summary (3)'!X47+'Summary (4)'!X47+'Summary (5)'!X47+'Summary (6)'!X47+'Summary (7)'!X47+'Summary (8)'!X47</f>
        <v>0</v>
      </c>
      <c r="Y47" s="141">
        <f>'Summary (1)'!Y47+'Summary (2)'!Y47+'Summary (3)'!Y47+'Summary (4)'!Y47+'Summary (5)'!Y47+'Summary (6)'!Y47+'Summary (7)'!Y47+'Summary (8)'!Y47</f>
        <v>0</v>
      </c>
      <c r="Z47" s="120">
        <f>'Summary (1)'!Z47+'Summary (2)'!Z47+'Summary (3)'!Z47+'Summary (4)'!Z47+'Summary (5)'!Z47+'Summary (6)'!Z47+'Summary (7)'!Z47+'Summary (8)'!Z47</f>
        <v>0</v>
      </c>
      <c r="AA47" s="121">
        <f>'Summary (1)'!AA47+'Summary (2)'!AA47+'Summary (3)'!AA47+'Summary (4)'!AA47+'Summary (5)'!AA47+'Summary (6)'!AA47+'Summary (7)'!AA47+'Summary (8)'!AA47</f>
        <v>0</v>
      </c>
      <c r="AB47" s="141">
        <f>'Summary (1)'!AB47+'Summary (2)'!AB47+'Summary (3)'!AB47+'Summary (4)'!AB47+'Summary (5)'!AB47+'Summary (6)'!AB47+'Summary (7)'!AB47+'Summary (8)'!AB47</f>
        <v>0</v>
      </c>
      <c r="AC47" s="120">
        <f>'Summary (1)'!AC47+'Summary (2)'!AC47+'Summary (3)'!AC47+'Summary (4)'!AC47+'Summary (5)'!AC47+'Summary (6)'!AC47+'Summary (7)'!AC47+'Summary (8)'!AC47</f>
        <v>0</v>
      </c>
      <c r="AD47" s="121">
        <f>'Summary (1)'!AD47+'Summary (2)'!AD47+'Summary (3)'!AD47+'Summary (4)'!AD47+'Summary (5)'!AD47+'Summary (6)'!AD47+'Summary (7)'!AD47+'Summary (8)'!AD47</f>
        <v>0</v>
      </c>
      <c r="AE47" s="141">
        <f>'Summary (1)'!AE47+'Summary (2)'!AE47+'Summary (3)'!AE47+'Summary (4)'!AE47+'Summary (5)'!AE47+'Summary (6)'!AE47+'Summary (7)'!AE47+'Summary (8)'!AE47</f>
        <v>0</v>
      </c>
      <c r="AF47" s="120">
        <f>'Summary (1)'!AF47+'Summary (2)'!AF47+'Summary (3)'!AF47+'Summary (4)'!AF47+'Summary (5)'!AF47+'Summary (6)'!AF47+'Summary (7)'!AF47+'Summary (8)'!AF47</f>
        <v>0</v>
      </c>
      <c r="AG47" s="121">
        <f>'Summary (1)'!AG47+'Summary (2)'!AG47+'Summary (3)'!AG47+'Summary (4)'!AG47+'Summary (5)'!AG47+'Summary (6)'!AG47+'Summary (7)'!AG47+'Summary (8)'!AG47</f>
        <v>0</v>
      </c>
      <c r="AH47" s="141">
        <f>'Summary (1)'!AH47+'Summary (2)'!AH47+'Summary (3)'!AH47+'Summary (4)'!AH47+'Summary (5)'!AH47+'Summary (6)'!AH47+'Summary (7)'!AH47+'Summary (8)'!AH47</f>
        <v>0</v>
      </c>
      <c r="AI47" s="299">
        <f t="shared" si="13"/>
        <v>0</v>
      </c>
      <c r="AJ47" s="142">
        <f t="shared" si="13"/>
        <v>0</v>
      </c>
      <c r="AK47" s="136">
        <f t="shared" si="13"/>
        <v>0</v>
      </c>
    </row>
    <row r="48" spans="1:37" hidden="1">
      <c r="A48" s="911" t="str">
        <f>IF('Summary (1)'!A48:D48&lt;&gt;"",'Summary (1)'!A48:D48,"")</f>
        <v/>
      </c>
      <c r="B48" s="911"/>
      <c r="C48" s="911"/>
      <c r="D48" s="979"/>
      <c r="E48" s="120">
        <f>'Summary (1)'!E48+'Summary (2)'!E48+'Summary (3)'!E48+'Summary (4)'!E48+'Summary (5)'!E48+'Summary (6)'!E48+'Summary (7)'!E48+'Summary (8)'!E48</f>
        <v>0</v>
      </c>
      <c r="F48" s="121">
        <f>'Summary (1)'!F48+'Summary (2)'!F48+'Summary (3)'!F48+'Summary (4)'!F48+'Summary (5)'!F48+'Summary (6)'!F48+'Summary (7)'!F48+'Summary (8)'!F48</f>
        <v>0</v>
      </c>
      <c r="G48" s="299">
        <f>'Summary (1)'!G48+'Summary (2)'!G48+'Summary (3)'!G48+'Summary (4)'!G48+'Summary (5)'!G48+'Summary (6)'!G48+'Summary (7)'!G48+'Summary (8)'!G48</f>
        <v>0</v>
      </c>
      <c r="H48" s="120">
        <f>'Summary (1)'!H48+'Summary (2)'!H48+'Summary (3)'!H48+'Summary (4)'!H48+'Summary (5)'!H48+'Summary (6)'!H48+'Summary (7)'!H48+'Summary (8)'!H48</f>
        <v>0</v>
      </c>
      <c r="I48" s="121">
        <f>'Summary (1)'!I48+'Summary (2)'!I48+'Summary (3)'!I48+'Summary (4)'!I48+'Summary (5)'!I48+'Summary (6)'!I48+'Summary (7)'!I48+'Summary (8)'!I48</f>
        <v>0</v>
      </c>
      <c r="J48" s="141">
        <f>'Summary (1)'!J48+'Summary (2)'!J48+'Summary (3)'!J48+'Summary (4)'!J48+'Summary (5)'!J48+'Summary (6)'!J48+'Summary (7)'!J48+'Summary (8)'!J48</f>
        <v>0</v>
      </c>
      <c r="K48" s="304">
        <f>'Summary (1)'!K48+'Summary (2)'!K48+'Summary (3)'!K48+'Summary (4)'!K48+'Summary (5)'!K48+'Summary (6)'!K48+'Summary (7)'!K48+'Summary (8)'!K48</f>
        <v>0</v>
      </c>
      <c r="L48" s="121">
        <f>'Summary (1)'!L48+'Summary (2)'!L48+'Summary (3)'!L48+'Summary (4)'!L48+'Summary (5)'!L48+'Summary (6)'!L48+'Summary (7)'!L48+'Summary (8)'!L48</f>
        <v>0</v>
      </c>
      <c r="M48" s="299">
        <f>'Summary (1)'!M48+'Summary (2)'!M48+'Summary (3)'!M48+'Summary (4)'!M48+'Summary (5)'!M48+'Summary (6)'!M48+'Summary (7)'!M48+'Summary (8)'!M48</f>
        <v>0</v>
      </c>
      <c r="N48" s="120">
        <f>'Summary (1)'!N48+'Summary (2)'!N48+'Summary (3)'!N48+'Summary (4)'!N48+'Summary (5)'!N48+'Summary (6)'!N48+'Summary (7)'!N48+'Summary (8)'!N48</f>
        <v>0</v>
      </c>
      <c r="O48" s="121">
        <f>'Summary (1)'!O48+'Summary (2)'!O48+'Summary (3)'!O48+'Summary (4)'!O48+'Summary (5)'!O48+'Summary (6)'!O48+'Summary (7)'!O48+'Summary (8)'!O48</f>
        <v>0</v>
      </c>
      <c r="P48" s="141">
        <f>'Summary (1)'!P48+'Summary (2)'!P48+'Summary (3)'!P48+'Summary (4)'!P48+'Summary (5)'!P48+'Summary (6)'!P48+'Summary (7)'!P48+'Summary (8)'!P48</f>
        <v>0</v>
      </c>
      <c r="Q48" s="120">
        <f>'Summary (1)'!Q48+'Summary (2)'!Q48+'Summary (3)'!Q48+'Summary (4)'!Q48+'Summary (5)'!Q48+'Summary (6)'!Q48+'Summary (7)'!Q48+'Summary (8)'!Q48</f>
        <v>0</v>
      </c>
      <c r="R48" s="121">
        <f>'Summary (1)'!R48+'Summary (2)'!R48+'Summary (3)'!R48+'Summary (4)'!R48+'Summary (5)'!R48+'Summary (6)'!R48+'Summary (7)'!R48+'Summary (8)'!R48</f>
        <v>0</v>
      </c>
      <c r="S48" s="141">
        <f>'Summary (1)'!S48+'Summary (2)'!S48+'Summary (3)'!S48+'Summary (4)'!S48+'Summary (5)'!S48+'Summary (6)'!S48+'Summary (7)'!S48+'Summary (8)'!S48</f>
        <v>0</v>
      </c>
      <c r="T48" s="304">
        <f>'Summary (1)'!T48+'Summary (2)'!T48+'Summary (3)'!T48+'Summary (4)'!T48+'Summary (5)'!T48+'Summary (6)'!T48+'Summary (7)'!T48+'Summary (8)'!T48</f>
        <v>0</v>
      </c>
      <c r="U48" s="121">
        <f>'Summary (1)'!U48+'Summary (2)'!U48+'Summary (3)'!U48+'Summary (4)'!U48+'Summary (5)'!U48+'Summary (6)'!U48+'Summary (7)'!U48+'Summary (8)'!U48</f>
        <v>0</v>
      </c>
      <c r="V48" s="299">
        <f>'Summary (1)'!V48+'Summary (2)'!V48+'Summary (3)'!V48+'Summary (4)'!V48+'Summary (5)'!V48+'Summary (6)'!V48+'Summary (7)'!V48+'Summary (8)'!V48</f>
        <v>0</v>
      </c>
      <c r="W48" s="120">
        <f>'Summary (1)'!W48+'Summary (2)'!W48+'Summary (3)'!W48+'Summary (4)'!W48+'Summary (5)'!W48+'Summary (6)'!W48+'Summary (7)'!W48+'Summary (8)'!W48</f>
        <v>0</v>
      </c>
      <c r="X48" s="121">
        <f>'Summary (1)'!X48+'Summary (2)'!X48+'Summary (3)'!X48+'Summary (4)'!X48+'Summary (5)'!X48+'Summary (6)'!X48+'Summary (7)'!X48+'Summary (8)'!X48</f>
        <v>0</v>
      </c>
      <c r="Y48" s="141">
        <f>'Summary (1)'!Y48+'Summary (2)'!Y48+'Summary (3)'!Y48+'Summary (4)'!Y48+'Summary (5)'!Y48+'Summary (6)'!Y48+'Summary (7)'!Y48+'Summary (8)'!Y48</f>
        <v>0</v>
      </c>
      <c r="Z48" s="120">
        <f>'Summary (1)'!Z48+'Summary (2)'!Z48+'Summary (3)'!Z48+'Summary (4)'!Z48+'Summary (5)'!Z48+'Summary (6)'!Z48+'Summary (7)'!Z48+'Summary (8)'!Z48</f>
        <v>0</v>
      </c>
      <c r="AA48" s="121">
        <f>'Summary (1)'!AA48+'Summary (2)'!AA48+'Summary (3)'!AA48+'Summary (4)'!AA48+'Summary (5)'!AA48+'Summary (6)'!AA48+'Summary (7)'!AA48+'Summary (8)'!AA48</f>
        <v>0</v>
      </c>
      <c r="AB48" s="141">
        <f>'Summary (1)'!AB48+'Summary (2)'!AB48+'Summary (3)'!AB48+'Summary (4)'!AB48+'Summary (5)'!AB48+'Summary (6)'!AB48+'Summary (7)'!AB48+'Summary (8)'!AB48</f>
        <v>0</v>
      </c>
      <c r="AC48" s="120">
        <f>'Summary (1)'!AC48+'Summary (2)'!AC48+'Summary (3)'!AC48+'Summary (4)'!AC48+'Summary (5)'!AC48+'Summary (6)'!AC48+'Summary (7)'!AC48+'Summary (8)'!AC48</f>
        <v>0</v>
      </c>
      <c r="AD48" s="121">
        <f>'Summary (1)'!AD48+'Summary (2)'!AD48+'Summary (3)'!AD48+'Summary (4)'!AD48+'Summary (5)'!AD48+'Summary (6)'!AD48+'Summary (7)'!AD48+'Summary (8)'!AD48</f>
        <v>0</v>
      </c>
      <c r="AE48" s="141">
        <f>'Summary (1)'!AE48+'Summary (2)'!AE48+'Summary (3)'!AE48+'Summary (4)'!AE48+'Summary (5)'!AE48+'Summary (6)'!AE48+'Summary (7)'!AE48+'Summary (8)'!AE48</f>
        <v>0</v>
      </c>
      <c r="AF48" s="120">
        <f>'Summary (1)'!AF48+'Summary (2)'!AF48+'Summary (3)'!AF48+'Summary (4)'!AF48+'Summary (5)'!AF48+'Summary (6)'!AF48+'Summary (7)'!AF48+'Summary (8)'!AF48</f>
        <v>0</v>
      </c>
      <c r="AG48" s="121">
        <f>'Summary (1)'!AG48+'Summary (2)'!AG48+'Summary (3)'!AG48+'Summary (4)'!AG48+'Summary (5)'!AG48+'Summary (6)'!AG48+'Summary (7)'!AG48+'Summary (8)'!AG48</f>
        <v>0</v>
      </c>
      <c r="AH48" s="141">
        <f>'Summary (1)'!AH48+'Summary (2)'!AH48+'Summary (3)'!AH48+'Summary (4)'!AH48+'Summary (5)'!AH48+'Summary (6)'!AH48+'Summary (7)'!AH48+'Summary (8)'!AH48</f>
        <v>0</v>
      </c>
      <c r="AI48" s="299">
        <f t="shared" si="13"/>
        <v>0</v>
      </c>
      <c r="AJ48" s="142">
        <f t="shared" si="13"/>
        <v>0</v>
      </c>
      <c r="AK48" s="136">
        <f t="shared" si="13"/>
        <v>0</v>
      </c>
    </row>
    <row r="49" spans="1:37" ht="18" customHeight="1">
      <c r="A49" s="1060" t="s">
        <v>177</v>
      </c>
      <c r="B49" s="1060"/>
      <c r="C49" s="1060"/>
      <c r="D49" s="1061"/>
      <c r="E49" s="129">
        <f>SUM(E44:E48)</f>
        <v>0</v>
      </c>
      <c r="F49" s="767">
        <f t="shared" ref="F49:AH49" si="14">SUM(F44:F48)</f>
        <v>0</v>
      </c>
      <c r="G49" s="295">
        <f t="shared" si="14"/>
        <v>0</v>
      </c>
      <c r="H49" s="129">
        <f t="shared" si="14"/>
        <v>0</v>
      </c>
      <c r="I49" s="767">
        <f t="shared" si="14"/>
        <v>0</v>
      </c>
      <c r="J49" s="122">
        <f t="shared" si="14"/>
        <v>0</v>
      </c>
      <c r="K49" s="307">
        <f t="shared" si="14"/>
        <v>0</v>
      </c>
      <c r="L49" s="767">
        <f t="shared" si="14"/>
        <v>0</v>
      </c>
      <c r="M49" s="295">
        <f t="shared" si="14"/>
        <v>0</v>
      </c>
      <c r="N49" s="129">
        <f t="shared" si="14"/>
        <v>0</v>
      </c>
      <c r="O49" s="767">
        <f t="shared" si="14"/>
        <v>0</v>
      </c>
      <c r="P49" s="122">
        <f t="shared" si="14"/>
        <v>0</v>
      </c>
      <c r="Q49" s="129">
        <f t="shared" si="14"/>
        <v>0</v>
      </c>
      <c r="R49" s="767">
        <f t="shared" si="14"/>
        <v>0</v>
      </c>
      <c r="S49" s="122">
        <f t="shared" si="14"/>
        <v>0</v>
      </c>
      <c r="T49" s="307">
        <f t="shared" si="14"/>
        <v>0</v>
      </c>
      <c r="U49" s="767">
        <f t="shared" si="14"/>
        <v>0</v>
      </c>
      <c r="V49" s="295">
        <f t="shared" si="14"/>
        <v>0</v>
      </c>
      <c r="W49" s="129">
        <f t="shared" si="14"/>
        <v>0</v>
      </c>
      <c r="X49" s="767">
        <f t="shared" si="14"/>
        <v>0</v>
      </c>
      <c r="Y49" s="122">
        <f t="shared" si="14"/>
        <v>0</v>
      </c>
      <c r="Z49" s="129">
        <f t="shared" si="14"/>
        <v>0</v>
      </c>
      <c r="AA49" s="767">
        <f t="shared" si="14"/>
        <v>0</v>
      </c>
      <c r="AB49" s="122">
        <f t="shared" si="14"/>
        <v>0</v>
      </c>
      <c r="AC49" s="129">
        <f t="shared" si="14"/>
        <v>0</v>
      </c>
      <c r="AD49" s="767">
        <f t="shared" si="14"/>
        <v>0</v>
      </c>
      <c r="AE49" s="122">
        <f t="shared" si="14"/>
        <v>0</v>
      </c>
      <c r="AF49" s="129">
        <f t="shared" si="14"/>
        <v>0</v>
      </c>
      <c r="AG49" s="767">
        <f t="shared" si="14"/>
        <v>0</v>
      </c>
      <c r="AH49" s="122">
        <f t="shared" si="14"/>
        <v>0</v>
      </c>
      <c r="AI49" s="295">
        <f t="shared" si="13"/>
        <v>0</v>
      </c>
      <c r="AJ49" s="123">
        <f t="shared" si="13"/>
        <v>0</v>
      </c>
      <c r="AK49" s="136">
        <f t="shared" si="13"/>
        <v>0</v>
      </c>
    </row>
    <row r="50" spans="1:37" ht="18" customHeight="1">
      <c r="A50" s="1060"/>
      <c r="B50" s="1060"/>
      <c r="C50" s="1060"/>
      <c r="D50" s="1061"/>
      <c r="E50" s="372"/>
      <c r="F50" s="373"/>
      <c r="G50" s="374"/>
      <c r="H50" s="372"/>
      <c r="I50" s="373"/>
      <c r="J50" s="375"/>
      <c r="K50" s="376"/>
      <c r="L50" s="373"/>
      <c r="M50" s="374"/>
      <c r="N50" s="372"/>
      <c r="O50" s="373"/>
      <c r="P50" s="375"/>
      <c r="Q50" s="372"/>
      <c r="R50" s="373"/>
      <c r="S50" s="375"/>
      <c r="T50" s="376"/>
      <c r="U50" s="373"/>
      <c r="V50" s="374"/>
      <c r="W50" s="372"/>
      <c r="X50" s="373"/>
      <c r="Y50" s="375"/>
      <c r="Z50" s="372"/>
      <c r="AA50" s="373"/>
      <c r="AB50" s="375"/>
      <c r="AC50" s="372"/>
      <c r="AD50" s="373"/>
      <c r="AE50" s="375"/>
      <c r="AF50" s="372"/>
      <c r="AG50" s="373"/>
      <c r="AH50" s="375"/>
      <c r="AI50" s="374"/>
      <c r="AJ50" s="377"/>
      <c r="AK50" s="135"/>
    </row>
    <row r="51" spans="1:37" s="112" customFormat="1" ht="18" customHeight="1">
      <c r="A51" s="1060" t="s">
        <v>178</v>
      </c>
      <c r="B51" s="1060"/>
      <c r="C51" s="1060"/>
      <c r="D51" s="1061"/>
      <c r="E51" s="768">
        <f t="shared" ref="E51:AH51" si="15">E42+E49</f>
        <v>73313</v>
      </c>
      <c r="F51" s="769">
        <f t="shared" si="15"/>
        <v>0</v>
      </c>
      <c r="G51" s="770">
        <f t="shared" si="15"/>
        <v>73313</v>
      </c>
      <c r="H51" s="768">
        <f t="shared" si="15"/>
        <v>675797</v>
      </c>
      <c r="I51" s="769">
        <f t="shared" si="15"/>
        <v>0</v>
      </c>
      <c r="J51" s="771">
        <f t="shared" si="15"/>
        <v>675797</v>
      </c>
      <c r="K51" s="769">
        <f t="shared" si="15"/>
        <v>0</v>
      </c>
      <c r="L51" s="769">
        <f t="shared" si="15"/>
        <v>0</v>
      </c>
      <c r="M51" s="770">
        <f t="shared" si="15"/>
        <v>0</v>
      </c>
      <c r="N51" s="768">
        <f t="shared" si="15"/>
        <v>0</v>
      </c>
      <c r="O51" s="769">
        <f t="shared" si="15"/>
        <v>0</v>
      </c>
      <c r="P51" s="771">
        <f t="shared" si="15"/>
        <v>0</v>
      </c>
      <c r="Q51" s="768">
        <f t="shared" si="15"/>
        <v>0</v>
      </c>
      <c r="R51" s="769">
        <f t="shared" si="15"/>
        <v>0</v>
      </c>
      <c r="S51" s="771">
        <f t="shared" si="15"/>
        <v>0</v>
      </c>
      <c r="T51" s="769">
        <f t="shared" si="15"/>
        <v>0</v>
      </c>
      <c r="U51" s="769">
        <f t="shared" si="15"/>
        <v>0</v>
      </c>
      <c r="V51" s="770">
        <f t="shared" si="15"/>
        <v>0</v>
      </c>
      <c r="W51" s="768">
        <f t="shared" si="15"/>
        <v>0</v>
      </c>
      <c r="X51" s="769">
        <f t="shared" si="15"/>
        <v>0</v>
      </c>
      <c r="Y51" s="771">
        <f t="shared" si="15"/>
        <v>0</v>
      </c>
      <c r="Z51" s="768">
        <f t="shared" si="15"/>
        <v>0</v>
      </c>
      <c r="AA51" s="769">
        <f t="shared" si="15"/>
        <v>0</v>
      </c>
      <c r="AB51" s="771">
        <f t="shared" si="15"/>
        <v>0</v>
      </c>
      <c r="AC51" s="768">
        <f t="shared" si="15"/>
        <v>0</v>
      </c>
      <c r="AD51" s="769">
        <f t="shared" si="15"/>
        <v>0</v>
      </c>
      <c r="AE51" s="771">
        <f t="shared" si="15"/>
        <v>0</v>
      </c>
      <c r="AF51" s="768">
        <f t="shared" si="15"/>
        <v>0</v>
      </c>
      <c r="AG51" s="769">
        <f t="shared" si="15"/>
        <v>0</v>
      </c>
      <c r="AH51" s="771">
        <f t="shared" si="15"/>
        <v>0</v>
      </c>
      <c r="AI51" s="770">
        <f t="shared" si="13"/>
        <v>749110</v>
      </c>
      <c r="AJ51" s="772">
        <f t="shared" si="13"/>
        <v>0</v>
      </c>
      <c r="AK51" s="576">
        <f t="shared" si="13"/>
        <v>749110</v>
      </c>
    </row>
    <row r="52" spans="1:37">
      <c r="A52" s="911" t="s">
        <v>179</v>
      </c>
      <c r="B52" s="911"/>
      <c r="C52" s="911"/>
      <c r="D52" s="979"/>
      <c r="E52" s="751">
        <f>IF(AND(E51-E30&gt;-4,E51-E30&lt;4),0,E51-E30)</f>
        <v>73313</v>
      </c>
      <c r="F52" s="752"/>
      <c r="G52" s="753">
        <f>IF(AND(G51-G30&gt;-4,G51-G30&lt;4),0,G51-G30)</f>
        <v>73313</v>
      </c>
      <c r="H52" s="751">
        <f>IF(AND(H51-H30&gt;-4,H51-H30&lt;4),0,H51-H30)</f>
        <v>675797</v>
      </c>
      <c r="I52" s="752"/>
      <c r="J52" s="754">
        <f>IF(AND(J51-J30&gt;-4,J51-J30&lt;4),0,J51-J30)</f>
        <v>675797</v>
      </c>
      <c r="K52" s="755">
        <f>IF(AND(K51-K30&gt;-4,K51-K30&lt;4),0,K51-K30)</f>
        <v>0</v>
      </c>
      <c r="L52" s="752"/>
      <c r="M52" s="753">
        <f>IF(AND(M51-M30&gt;-4,M51-M30&lt;4),0,M51-M30)</f>
        <v>0</v>
      </c>
      <c r="N52" s="751">
        <f>IF(AND(N51-N30&gt;-4,N51-N30&lt;4),0,N51-N30)</f>
        <v>0</v>
      </c>
      <c r="O52" s="752"/>
      <c r="P52" s="754">
        <f>IF(AND(P51-P30&gt;-4,P51-P30&lt;4),0,P51-P30)</f>
        <v>0</v>
      </c>
      <c r="Q52" s="751">
        <f>IF(AND(Q51-Q30&gt;-4,Q51-Q30&lt;4),0,Q51-Q30)</f>
        <v>0</v>
      </c>
      <c r="R52" s="752"/>
      <c r="S52" s="754">
        <f>IF(AND(S51-S30&gt;-4,S51-S30&lt;4),0,S51-S30)</f>
        <v>0</v>
      </c>
      <c r="T52" s="755">
        <f>IF(AND(T51-T30&gt;-4,T51-T30&lt;4),0,T51-T30)</f>
        <v>0</v>
      </c>
      <c r="U52" s="752"/>
      <c r="V52" s="753">
        <f>IF(AND(V51-V30&gt;-4,V51-V30&lt;4),0,V51-V30)</f>
        <v>0</v>
      </c>
      <c r="W52" s="751">
        <f>IF(AND(W51-W30&gt;-4,W51-W30&lt;4),0,W51-W30)</f>
        <v>0</v>
      </c>
      <c r="X52" s="752"/>
      <c r="Y52" s="754">
        <f>IF(AND(Y51-Y30&gt;-4,Y51-Y30&lt;4),0,Y51-Y30)</f>
        <v>0</v>
      </c>
      <c r="Z52" s="751">
        <f>IF(AND(Z51-Z30&gt;-4,Z51-Z30&lt;4),0,Z51-Z30)</f>
        <v>0</v>
      </c>
      <c r="AA52" s="752"/>
      <c r="AB52" s="754">
        <f>IF(AND(AB51-AB30&gt;-4,AB51-AB30&lt;4),0,AB51-AB30)</f>
        <v>0</v>
      </c>
      <c r="AC52" s="751">
        <f>IF(AND(AC51-AC30&gt;-4,AC51-AC30&lt;4),0,AC51-AC30)</f>
        <v>0</v>
      </c>
      <c r="AD52" s="752"/>
      <c r="AE52" s="754">
        <f>IF(AND(AE51-AE30&gt;-4,AE51-AE30&lt;4),0,AE51-AE30)</f>
        <v>0</v>
      </c>
      <c r="AF52" s="751">
        <f>IF(AND(AF51-AF30&gt;-4,AF51-AF30&lt;4),0,AF51-AF30)</f>
        <v>0</v>
      </c>
      <c r="AG52" s="752"/>
      <c r="AH52" s="754">
        <f>IF(AND(AH51-AH30&gt;-4,AH51-AH30&lt;4),0,AH51-AH30)</f>
        <v>0</v>
      </c>
      <c r="AI52" s="750">
        <f>IF(AND(AI51-AI30&gt;-4,AI51-AI30&lt;4),0,AI51-AI30)</f>
        <v>749110</v>
      </c>
      <c r="AJ52" s="749"/>
      <c r="AK52" s="756">
        <f>IF(AND(AK51-AK30&gt;-4,AK51-AK30&lt;4),0,AK51-AK30)</f>
        <v>749110</v>
      </c>
    </row>
    <row r="53" spans="1:37" ht="12.95" hidden="1"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7.25" customHeight="1">
      <c r="A54" s="1062" t="s">
        <v>180</v>
      </c>
      <c r="B54" s="1062"/>
      <c r="C54" s="1062"/>
      <c r="D54" s="1062"/>
      <c r="E54" s="512"/>
      <c r="F54" s="511"/>
      <c r="G54" s="513">
        <f>'Salary Detail (1)'!E56+'Salary Detail (2)'!E56+'Salary Detail (3)'!E56+'Salary Detail (4)'!E56+'Salary Detail (5)'!E56+'Salary Detail (6)'!E56+'Salary Detail (7)'!E56+'Salary Detail (8)'!E56</f>
        <v>0</v>
      </c>
      <c r="H54" s="512"/>
      <c r="I54" s="511"/>
      <c r="J54" s="514">
        <f>'Salary Detail (1)'!L56+'Salary Detail (2)'!L56+'Salary Detail (3)'!L56+'Salary Detail (4)'!L56+'Salary Detail (5)'!L56+'Salary Detail (6)'!L56+'Salary Detail (7)'!L56+'Salary Detail (8)'!L56</f>
        <v>0</v>
      </c>
      <c r="K54" s="515"/>
      <c r="L54" s="511"/>
      <c r="M54" s="513">
        <f>'Salary Detail (1)'!S56+'Salary Detail (2)'!S56+'Salary Detail (3)'!S56+'Salary Detail (4)'!S56+'Salary Detail (5)'!S56+'Salary Detail (6)'!S56+'Salary Detail (7)'!S56+'Salary Detail (8)'!S56</f>
        <v>0</v>
      </c>
      <c r="N54" s="512"/>
      <c r="O54" s="511"/>
      <c r="P54" s="514">
        <f>'Salary Detail (1)'!Z56+'Salary Detail (2)'!Z56+'Salary Detail (3)'!Z56+'Salary Detail (4)'!Z56+'Salary Detail (5)'!Z56+'Salary Detail (6)'!Z56+'Salary Detail (7)'!Z56+'Salary Detail (8)'!Z56</f>
        <v>0</v>
      </c>
      <c r="Q54" s="512"/>
      <c r="R54" s="511"/>
      <c r="S54" s="514">
        <f>'Salary Detail (1)'!AG56+'Salary Detail (2)'!AG56+'Salary Detail (3)'!AG56+'Salary Detail (4)'!AG56+'Salary Detail (5)'!AG56+'Salary Detail (6)'!AG56+'Salary Detail (7)'!AG56+'Salary Detail (8)'!AG56</f>
        <v>0</v>
      </c>
      <c r="T54" s="515"/>
      <c r="U54" s="511"/>
      <c r="V54" s="513">
        <f>'Salary Detail (1)'!AN56+'Salary Detail (2)'!AN56+'Salary Detail (3)'!AN56+'Salary Detail (4)'!AN56+'Salary Detail (5)'!AN56+'Salary Detail (6)'!AN56+'Salary Detail (7)'!AN56+'Salary Detail (8)'!AN56</f>
        <v>0</v>
      </c>
      <c r="W54" s="512"/>
      <c r="X54" s="511"/>
      <c r="Y54" s="514">
        <f>'Salary Detail (1)'!AU56+'Salary Detail (2)'!AU56+'Salary Detail (3)'!AU56+'Salary Detail (4)'!AU56+'Salary Detail (5)'!AU56+'Salary Detail (6)'!AU56+'Salary Detail (7)'!AU56+'Salary Detail (8)'!AU56</f>
        <v>0</v>
      </c>
      <c r="Z54" s="512"/>
      <c r="AA54" s="511"/>
      <c r="AB54" s="514">
        <f>'Salary Detail (1)'!BB56+'Salary Detail (2)'!BB56+'Salary Detail (3)'!BB56+'Salary Detail (4)'!BB56+'Salary Detail (5)'!BB56+'Salary Detail (6)'!BB56+'Salary Detail (7)'!BB56+'Salary Detail (8)'!BB56</f>
        <v>0</v>
      </c>
      <c r="AC54" s="512"/>
      <c r="AD54" s="511"/>
      <c r="AE54" s="514">
        <f>'Salary Detail (1)'!BI56+'Salary Detail (2)'!BI56+'Salary Detail (3)'!BI56+'Salary Detail (4)'!BI56+'Salary Detail (5)'!BI56+'Salary Detail (6)'!BI56+'Salary Detail (7)'!BI56+'Salary Detail (8)'!BI56</f>
        <v>0</v>
      </c>
      <c r="AF54" s="512"/>
      <c r="AG54" s="511"/>
      <c r="AH54" s="514">
        <f>'Salary Detail (1)'!BP56+'Salary Detail (2)'!BP56+'Salary Detail (3)'!BP56+'Salary Detail (4)'!BP56+'Salary Detail (5)'!BP56+'Salary Detail (6)'!BP56+'Salary Detail (7)'!BP56+'Salary Detail (8)'!BP56</f>
        <v>0</v>
      </c>
      <c r="AI54" s="890"/>
      <c r="AJ54" s="890"/>
      <c r="AK54" s="890"/>
    </row>
    <row r="55" spans="1:37" ht="12.95" customHeight="1">
      <c r="A55" s="891"/>
      <c r="B55" s="891"/>
      <c r="C55" s="891"/>
      <c r="D55" s="891"/>
      <c r="E55" s="1053" t="s">
        <v>181</v>
      </c>
      <c r="F55" s="1054"/>
      <c r="G55" s="1054"/>
      <c r="H55" s="1054"/>
      <c r="I55" s="1054"/>
      <c r="J55" s="1054"/>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890"/>
    </row>
    <row r="56" spans="1:37" ht="20.100000000000001" customHeight="1">
      <c r="A56" s="437" t="s">
        <v>182</v>
      </c>
      <c r="B56" s="1063" t="str">
        <f>IF('Summary (1)'!B55:E55&lt;&gt;"",'Summary (1)'!B55:E55,"")</f>
        <v/>
      </c>
      <c r="C56" s="1063"/>
      <c r="D56" s="1063"/>
      <c r="E56" s="1055"/>
      <c r="F56" s="1055"/>
      <c r="G56" s="1055"/>
      <c r="H56" s="1055"/>
      <c r="I56" s="1055"/>
      <c r="J56" s="1055"/>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149"/>
      <c r="AI56" s="149"/>
      <c r="AJ56" s="890"/>
      <c r="AK56" s="890"/>
    </row>
    <row r="57" spans="1:37">
      <c r="A57" s="437" t="s">
        <v>183</v>
      </c>
      <c r="B57" s="1063" t="str">
        <f>IF('Summary (1)'!B56:E56&lt;&gt;"",'Summary (1)'!B56:E56,"")</f>
        <v/>
      </c>
      <c r="C57" s="1063"/>
      <c r="D57" s="1063"/>
      <c r="E57" s="1055"/>
      <c r="F57" s="1055"/>
      <c r="G57" s="1055"/>
      <c r="H57" s="1055"/>
      <c r="I57" s="1055"/>
      <c r="J57" s="1055"/>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row>
    <row r="58" spans="1:37" ht="17.25" customHeight="1">
      <c r="A58" s="437" t="s">
        <v>184</v>
      </c>
      <c r="B58" s="1064" t="str">
        <f>IF('Summary (1)'!B57:E57&lt;&gt;"",'Summary (1)'!B57:E57,"")</f>
        <v/>
      </c>
      <c r="C58" s="1064"/>
      <c r="D58" s="1064"/>
      <c r="E58" s="1055"/>
      <c r="F58" s="1055"/>
      <c r="G58" s="1055"/>
      <c r="H58" s="1055"/>
      <c r="I58" s="1055"/>
      <c r="J58" s="1055"/>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7.25" customHeight="1">
      <c r="A59" s="1060"/>
      <c r="B59" s="1060"/>
      <c r="C59" s="1060"/>
      <c r="D59" s="432"/>
      <c r="E59" s="1055"/>
      <c r="F59" s="1055"/>
      <c r="G59" s="1055"/>
      <c r="H59" s="1055"/>
      <c r="I59" s="1055"/>
      <c r="J59" s="1055"/>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150"/>
      <c r="AI59" s="890"/>
      <c r="AJ59" s="890"/>
      <c r="AK59" s="890"/>
    </row>
    <row r="60" spans="1:37" ht="15.75" customHeight="1">
      <c r="A60" s="1056" t="s">
        <v>185</v>
      </c>
      <c r="B60" s="1057"/>
      <c r="C60" s="1058">
        <f>'Summary (1)'!C59:D59</f>
        <v>44768</v>
      </c>
      <c r="D60" s="1059"/>
      <c r="E60" s="1055"/>
      <c r="F60" s="1055"/>
      <c r="G60" s="1055"/>
      <c r="H60" s="1055"/>
      <c r="I60" s="1055"/>
      <c r="J60" s="1055"/>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890"/>
    </row>
    <row r="74" spans="1:37">
      <c r="A74" s="145" t="s">
        <v>123</v>
      </c>
      <c r="B74" s="145"/>
      <c r="C74" s="145"/>
      <c r="D74" s="145"/>
      <c r="E74" s="145">
        <v>1</v>
      </c>
      <c r="F74" s="145">
        <v>1</v>
      </c>
      <c r="G74" s="145">
        <v>1</v>
      </c>
      <c r="H74" s="145">
        <f>E74+1</f>
        <v>2</v>
      </c>
      <c r="I74" s="145">
        <f t="shared" ref="I74:AH74" si="16">F74+1</f>
        <v>2</v>
      </c>
      <c r="J74" s="145">
        <f t="shared" si="16"/>
        <v>2</v>
      </c>
      <c r="K74" s="145">
        <f t="shared" si="16"/>
        <v>3</v>
      </c>
      <c r="L74" s="145">
        <f t="shared" si="16"/>
        <v>3</v>
      </c>
      <c r="M74" s="145">
        <f t="shared" si="16"/>
        <v>3</v>
      </c>
      <c r="N74" s="145">
        <f t="shared" si="16"/>
        <v>4</v>
      </c>
      <c r="O74" s="145">
        <f t="shared" si="16"/>
        <v>4</v>
      </c>
      <c r="P74" s="145">
        <f t="shared" si="16"/>
        <v>4</v>
      </c>
      <c r="Q74" s="145">
        <f t="shared" si="16"/>
        <v>5</v>
      </c>
      <c r="R74" s="145">
        <f t="shared" si="16"/>
        <v>5</v>
      </c>
      <c r="S74" s="145">
        <f t="shared" si="16"/>
        <v>5</v>
      </c>
      <c r="T74" s="145">
        <f t="shared" si="16"/>
        <v>6</v>
      </c>
      <c r="U74" s="145">
        <f t="shared" si="16"/>
        <v>6</v>
      </c>
      <c r="V74" s="145">
        <f t="shared" si="16"/>
        <v>6</v>
      </c>
      <c r="W74" s="145">
        <f t="shared" si="16"/>
        <v>7</v>
      </c>
      <c r="X74" s="145">
        <f t="shared" si="16"/>
        <v>7</v>
      </c>
      <c r="Y74" s="145">
        <f t="shared" si="16"/>
        <v>7</v>
      </c>
      <c r="Z74" s="145">
        <f t="shared" si="16"/>
        <v>8</v>
      </c>
      <c r="AA74" s="145">
        <f t="shared" si="16"/>
        <v>8</v>
      </c>
      <c r="AB74" s="145">
        <f t="shared" si="16"/>
        <v>8</v>
      </c>
      <c r="AC74" s="145">
        <f t="shared" si="16"/>
        <v>9</v>
      </c>
      <c r="AD74" s="145">
        <f t="shared" si="16"/>
        <v>9</v>
      </c>
      <c r="AE74" s="145">
        <f t="shared" si="16"/>
        <v>9</v>
      </c>
      <c r="AF74" s="145">
        <f t="shared" si="16"/>
        <v>10</v>
      </c>
      <c r="AG74" s="145">
        <f t="shared" si="16"/>
        <v>10</v>
      </c>
      <c r="AH74" s="145">
        <f t="shared" si="16"/>
        <v>10</v>
      </c>
      <c r="AI74" s="145">
        <f>$D$5</f>
        <v>2</v>
      </c>
      <c r="AJ74" s="145">
        <f>$D$6</f>
        <v>2</v>
      </c>
      <c r="AK74" s="145">
        <f>$D$6</f>
        <v>2</v>
      </c>
    </row>
    <row r="75" spans="1:37">
      <c r="A75" s="145" t="s">
        <v>124</v>
      </c>
      <c r="B75" s="145"/>
      <c r="C75" s="145"/>
      <c r="D75" s="145"/>
      <c r="E75" s="146">
        <f>'Summary (1)'!E74</f>
        <v>45717</v>
      </c>
      <c r="F75" s="146">
        <f>'Summary (1)'!F74</f>
        <v>45717</v>
      </c>
      <c r="G75" s="146">
        <f>'Summary (1)'!G74</f>
        <v>45717</v>
      </c>
      <c r="H75" s="146">
        <f>'Summary (1)'!H74</f>
        <v>45839</v>
      </c>
      <c r="I75" s="146">
        <f>'Summary (1)'!I74</f>
        <v>45839</v>
      </c>
      <c r="J75" s="146">
        <f>'Summary (1)'!J74</f>
        <v>45839</v>
      </c>
      <c r="K75" s="146">
        <f>'Summary (1)'!K74</f>
        <v>46204</v>
      </c>
      <c r="L75" s="146">
        <f>'Summary (1)'!L74</f>
        <v>46204</v>
      </c>
      <c r="M75" s="146">
        <f>'Summary (1)'!M74</f>
        <v>46204</v>
      </c>
      <c r="N75" s="146">
        <f>'Summary (1)'!N74</f>
        <v>46569</v>
      </c>
      <c r="O75" s="146">
        <f>'Summary (1)'!O74</f>
        <v>46569</v>
      </c>
      <c r="P75" s="146">
        <f>'Summary (1)'!P74</f>
        <v>46569</v>
      </c>
      <c r="Q75" s="146">
        <f>'Summary (1)'!Q74</f>
        <v>46935</v>
      </c>
      <c r="R75" s="146">
        <f>'Summary (1)'!R74</f>
        <v>46935</v>
      </c>
      <c r="S75" s="146">
        <f>'Summary (1)'!S74</f>
        <v>46935</v>
      </c>
      <c r="T75" s="146">
        <f>'Summary (1)'!T74</f>
        <v>47300</v>
      </c>
      <c r="U75" s="146">
        <f>'Summary (1)'!U74</f>
        <v>47300</v>
      </c>
      <c r="V75" s="146">
        <f>'Summary (1)'!V74</f>
        <v>47300</v>
      </c>
      <c r="W75" s="146">
        <f>'Summary (1)'!W74</f>
        <v>47665</v>
      </c>
      <c r="X75" s="146">
        <f>'Summary (1)'!X74</f>
        <v>47665</v>
      </c>
      <c r="Y75" s="146">
        <f>'Summary (1)'!Y74</f>
        <v>47665</v>
      </c>
      <c r="Z75" s="146">
        <f>'Summary (1)'!Z74</f>
        <v>48030</v>
      </c>
      <c r="AA75" s="146">
        <f>'Summary (1)'!AA74</f>
        <v>48030</v>
      </c>
      <c r="AB75" s="146">
        <f>'Summary (1)'!AB74</f>
        <v>48030</v>
      </c>
      <c r="AC75" s="146">
        <f>'Summary (1)'!AC74</f>
        <v>48396</v>
      </c>
      <c r="AD75" s="146">
        <f>'Summary (1)'!AD74</f>
        <v>48396</v>
      </c>
      <c r="AE75" s="146">
        <f>'Summary (1)'!AE74</f>
        <v>48396</v>
      </c>
      <c r="AF75" s="146">
        <f>'Summary (1)'!AF74</f>
        <v>48761</v>
      </c>
      <c r="AG75" s="146">
        <f>'Summary (1)'!AG74</f>
        <v>48761</v>
      </c>
      <c r="AH75" s="146">
        <f>'Summary (1)'!AH74</f>
        <v>48761</v>
      </c>
      <c r="AI75" s="146">
        <f>$B$6</f>
        <v>45717</v>
      </c>
      <c r="AJ75" s="146">
        <f>$B$6</f>
        <v>45717</v>
      </c>
      <c r="AK75" s="146">
        <f>$B$6</f>
        <v>45717</v>
      </c>
    </row>
    <row r="76" spans="1:37">
      <c r="A76" s="145" t="s">
        <v>125</v>
      </c>
      <c r="B76" s="145"/>
      <c r="C76" s="145"/>
      <c r="D76" s="145"/>
      <c r="E76" s="146">
        <f>'Summary (1)'!E75</f>
        <v>45838</v>
      </c>
      <c r="F76" s="146">
        <f>'Summary (1)'!F75</f>
        <v>45838</v>
      </c>
      <c r="G76" s="146">
        <f>'Summary (1)'!G75</f>
        <v>45838</v>
      </c>
      <c r="H76" s="146">
        <f>'Summary (1)'!H75</f>
        <v>46203</v>
      </c>
      <c r="I76" s="146">
        <f>'Summary (1)'!I75</f>
        <v>46203</v>
      </c>
      <c r="J76" s="146">
        <f>'Summary (1)'!J75</f>
        <v>46203</v>
      </c>
      <c r="K76" s="146">
        <f>'Summary (1)'!K75</f>
        <v>46568</v>
      </c>
      <c r="L76" s="146">
        <f>'Summary (1)'!L75</f>
        <v>46568</v>
      </c>
      <c r="M76" s="146">
        <f>'Summary (1)'!M75</f>
        <v>46568</v>
      </c>
      <c r="N76" s="146">
        <f>'Summary (1)'!N75</f>
        <v>46934</v>
      </c>
      <c r="O76" s="146">
        <f>'Summary (1)'!O75</f>
        <v>46934</v>
      </c>
      <c r="P76" s="146">
        <f>'Summary (1)'!P75</f>
        <v>46934</v>
      </c>
      <c r="Q76" s="146">
        <f>'Summary (1)'!Q75</f>
        <v>47299</v>
      </c>
      <c r="R76" s="146">
        <f>'Summary (1)'!R75</f>
        <v>47299</v>
      </c>
      <c r="S76" s="146">
        <f>'Summary (1)'!S75</f>
        <v>47299</v>
      </c>
      <c r="T76" s="146">
        <f>'Summary (1)'!T75</f>
        <v>47664</v>
      </c>
      <c r="U76" s="146">
        <f>'Summary (1)'!U75</f>
        <v>47664</v>
      </c>
      <c r="V76" s="146">
        <f>'Summary (1)'!V75</f>
        <v>47664</v>
      </c>
      <c r="W76" s="146">
        <f>'Summary (1)'!W75</f>
        <v>48029</v>
      </c>
      <c r="X76" s="146">
        <f>'Summary (1)'!X75</f>
        <v>48029</v>
      </c>
      <c r="Y76" s="146">
        <f>'Summary (1)'!Y75</f>
        <v>48029</v>
      </c>
      <c r="Z76" s="146">
        <f>'Summary (1)'!Z75</f>
        <v>48395</v>
      </c>
      <c r="AA76" s="146">
        <f>'Summary (1)'!AA75</f>
        <v>48395</v>
      </c>
      <c r="AB76" s="146">
        <f>'Summary (1)'!AB75</f>
        <v>48395</v>
      </c>
      <c r="AC76" s="146">
        <f>'Summary (1)'!AC75</f>
        <v>48760</v>
      </c>
      <c r="AD76" s="146">
        <f>'Summary (1)'!AD75</f>
        <v>48760</v>
      </c>
      <c r="AE76" s="146">
        <f>'Summary (1)'!AE75</f>
        <v>48760</v>
      </c>
      <c r="AF76" s="146">
        <f>'Summary (1)'!AF75</f>
        <v>49125</v>
      </c>
      <c r="AG76" s="146">
        <f>'Summary (1)'!AG75</f>
        <v>49125</v>
      </c>
      <c r="AH76" s="146">
        <f>'Summary (1)'!AH75</f>
        <v>49125</v>
      </c>
      <c r="AI76" s="146">
        <f>DATE(YEAR(AI75)+$D$5,MONTH(AI75),DAY(AI75))-1</f>
        <v>46446</v>
      </c>
      <c r="AJ76" s="146">
        <f>DATE(YEAR(AJ75)+$D$6,MONTH(AJ75),DAY(AJ75))-1</f>
        <v>46446</v>
      </c>
      <c r="AK76" s="146">
        <f>DATE(YEAR(AK75)+$D$6,MONTH(AK75),DAY(AK75))-1</f>
        <v>46446</v>
      </c>
    </row>
    <row r="77" spans="1:37" ht="13.5" customHeight="1">
      <c r="A77" s="145" t="s">
        <v>126</v>
      </c>
      <c r="B77" s="145"/>
      <c r="C77" s="145"/>
      <c r="D77" s="145"/>
      <c r="E77" s="146">
        <f>$B$3</f>
        <v>45717</v>
      </c>
      <c r="F77" s="146">
        <f t="shared" ref="F77:AK77" si="17">$B$3</f>
        <v>45717</v>
      </c>
      <c r="G77" s="146">
        <f t="shared" si="17"/>
        <v>45717</v>
      </c>
      <c r="H77" s="146">
        <f t="shared" si="17"/>
        <v>45717</v>
      </c>
      <c r="I77" s="146">
        <f t="shared" si="17"/>
        <v>45717</v>
      </c>
      <c r="J77" s="146">
        <f t="shared" si="17"/>
        <v>45717</v>
      </c>
      <c r="K77" s="146">
        <f t="shared" si="17"/>
        <v>45717</v>
      </c>
      <c r="L77" s="146">
        <f t="shared" si="17"/>
        <v>45717</v>
      </c>
      <c r="M77" s="146">
        <f t="shared" si="17"/>
        <v>45717</v>
      </c>
      <c r="N77" s="146">
        <f t="shared" si="17"/>
        <v>45717</v>
      </c>
      <c r="O77" s="146">
        <f t="shared" si="17"/>
        <v>45717</v>
      </c>
      <c r="P77" s="146">
        <f t="shared" si="17"/>
        <v>45717</v>
      </c>
      <c r="Q77" s="146">
        <f t="shared" si="17"/>
        <v>45717</v>
      </c>
      <c r="R77" s="146">
        <f t="shared" si="17"/>
        <v>45717</v>
      </c>
      <c r="S77" s="146">
        <f t="shared" si="17"/>
        <v>45717</v>
      </c>
      <c r="T77" s="146">
        <f t="shared" si="17"/>
        <v>45717</v>
      </c>
      <c r="U77" s="146">
        <f t="shared" si="17"/>
        <v>45717</v>
      </c>
      <c r="V77" s="146">
        <f t="shared" si="17"/>
        <v>45717</v>
      </c>
      <c r="W77" s="146">
        <f t="shared" si="17"/>
        <v>45717</v>
      </c>
      <c r="X77" s="146">
        <f t="shared" si="17"/>
        <v>45717</v>
      </c>
      <c r="Y77" s="146">
        <f t="shared" si="17"/>
        <v>45717</v>
      </c>
      <c r="Z77" s="146">
        <f t="shared" si="17"/>
        <v>45717</v>
      </c>
      <c r="AA77" s="146">
        <f t="shared" si="17"/>
        <v>45717</v>
      </c>
      <c r="AB77" s="146">
        <f t="shared" si="17"/>
        <v>45717</v>
      </c>
      <c r="AC77" s="146">
        <f t="shared" si="17"/>
        <v>45717</v>
      </c>
      <c r="AD77" s="146">
        <f t="shared" si="17"/>
        <v>45717</v>
      </c>
      <c r="AE77" s="146">
        <f t="shared" si="17"/>
        <v>45717</v>
      </c>
      <c r="AF77" s="146">
        <f t="shared" si="17"/>
        <v>45717</v>
      </c>
      <c r="AG77" s="146">
        <f t="shared" si="17"/>
        <v>45717</v>
      </c>
      <c r="AH77" s="146">
        <f t="shared" si="17"/>
        <v>45717</v>
      </c>
      <c r="AI77" s="146">
        <f t="shared" si="17"/>
        <v>45717</v>
      </c>
      <c r="AJ77" s="146">
        <f t="shared" si="17"/>
        <v>45717</v>
      </c>
      <c r="AK77" s="146">
        <f t="shared" si="17"/>
        <v>45717</v>
      </c>
    </row>
    <row r="78" spans="1:37">
      <c r="A78" s="147" t="s">
        <v>127</v>
      </c>
      <c r="B78" s="147"/>
      <c r="C78" s="147"/>
      <c r="D78" s="147"/>
      <c r="E78" s="147">
        <f>IF((AND(E74&gt;$D$5,E74&lt;=$D$6)),E74-$D$5,0)</f>
        <v>0</v>
      </c>
      <c r="F78" s="147">
        <f t="shared" ref="F78:AH78" si="18">IF((AND(F74&gt;$D$5,F74&lt;=$D$6)),F74-$D$5,0)</f>
        <v>0</v>
      </c>
      <c r="G78" s="147">
        <f t="shared" si="18"/>
        <v>0</v>
      </c>
      <c r="H78" s="147">
        <f t="shared" si="18"/>
        <v>0</v>
      </c>
      <c r="I78" s="147">
        <f t="shared" si="18"/>
        <v>0</v>
      </c>
      <c r="J78" s="147">
        <f t="shared" si="18"/>
        <v>0</v>
      </c>
      <c r="K78" s="147">
        <f t="shared" si="18"/>
        <v>0</v>
      </c>
      <c r="L78" s="147">
        <f t="shared" si="18"/>
        <v>0</v>
      </c>
      <c r="M78" s="147">
        <f t="shared" si="18"/>
        <v>0</v>
      </c>
      <c r="N78" s="147">
        <f t="shared" si="18"/>
        <v>0</v>
      </c>
      <c r="O78" s="147">
        <f t="shared" si="18"/>
        <v>0</v>
      </c>
      <c r="P78" s="147">
        <f t="shared" si="18"/>
        <v>0</v>
      </c>
      <c r="Q78" s="147">
        <f t="shared" si="18"/>
        <v>0</v>
      </c>
      <c r="R78" s="147">
        <f t="shared" si="18"/>
        <v>0</v>
      </c>
      <c r="S78" s="147">
        <f t="shared" si="18"/>
        <v>0</v>
      </c>
      <c r="T78" s="147">
        <f t="shared" si="18"/>
        <v>0</v>
      </c>
      <c r="U78" s="147">
        <f t="shared" si="18"/>
        <v>0</v>
      </c>
      <c r="V78" s="147">
        <f t="shared" si="18"/>
        <v>0</v>
      </c>
      <c r="W78" s="147">
        <f t="shared" si="18"/>
        <v>0</v>
      </c>
      <c r="X78" s="147">
        <f t="shared" si="18"/>
        <v>0</v>
      </c>
      <c r="Y78" s="147">
        <f t="shared" si="18"/>
        <v>0</v>
      </c>
      <c r="Z78" s="147">
        <f t="shared" si="18"/>
        <v>0</v>
      </c>
      <c r="AA78" s="147">
        <f t="shared" si="18"/>
        <v>0</v>
      </c>
      <c r="AB78" s="147">
        <f t="shared" si="18"/>
        <v>0</v>
      </c>
      <c r="AC78" s="147">
        <f t="shared" si="18"/>
        <v>0</v>
      </c>
      <c r="AD78" s="147">
        <f t="shared" si="18"/>
        <v>0</v>
      </c>
      <c r="AE78" s="147">
        <f t="shared" si="18"/>
        <v>0</v>
      </c>
      <c r="AF78" s="147">
        <f t="shared" si="18"/>
        <v>0</v>
      </c>
      <c r="AG78" s="147">
        <f t="shared" si="18"/>
        <v>0</v>
      </c>
      <c r="AH78" s="147">
        <f t="shared" si="18"/>
        <v>0</v>
      </c>
      <c r="AI78" s="890"/>
      <c r="AJ78" s="890"/>
      <c r="AK78" s="890"/>
    </row>
    <row r="79" spans="1:37">
      <c r="A79" s="516"/>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c r="AJ79" s="890"/>
      <c r="AK79" s="890"/>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TEXT($B$5,"m/d/yyyy")</f>
        <v>3/1/2025</v>
      </c>
      <c r="AJ80" s="890" t="str">
        <f>TEXT($B$6,"m/d/yyyy")</f>
        <v>3/1/2025</v>
      </c>
      <c r="AK80" s="890" t="str">
        <f>TEXT($B$6,"m/d/yyyy")</f>
        <v>3/1/2025</v>
      </c>
    </row>
    <row r="81" spans="35:37">
      <c r="AI81" s="890" t="str">
        <f>TEXT($C$5,"m/d/yyyy")</f>
        <v>6/30/2026</v>
      </c>
      <c r="AJ81" s="890" t="str">
        <f>TEXT($C$6,"m/d/yyyy")</f>
        <v>6/30/2026</v>
      </c>
      <c r="AK81" s="890" t="str">
        <f>TEXT($C$6,"m/d/yyyy")</f>
        <v>6/30/2026</v>
      </c>
    </row>
  </sheetData>
  <sheetProtection formatCells="0" formatColumns="0" formatRows="0" insertHyperlinks="0" sort="0" autoFilter="0" pivotTables="0"/>
  <mergeCells count="59">
    <mergeCell ref="D13:D16"/>
    <mergeCell ref="B12:D12"/>
    <mergeCell ref="B7:D7"/>
    <mergeCell ref="B8:D8"/>
    <mergeCell ref="B9:D9"/>
    <mergeCell ref="B10:D10"/>
    <mergeCell ref="B11:D11"/>
    <mergeCell ref="AI18:AK18"/>
    <mergeCell ref="E18:G18"/>
    <mergeCell ref="H18:J18"/>
    <mergeCell ref="K18:M18"/>
    <mergeCell ref="N18:P18"/>
    <mergeCell ref="Q18:S18"/>
    <mergeCell ref="T18:V18"/>
    <mergeCell ref="W18:Y18"/>
    <mergeCell ref="Z18:AB18"/>
    <mergeCell ref="AC18:AE18"/>
    <mergeCell ref="AF18:AH18"/>
    <mergeCell ref="A32:D32"/>
    <mergeCell ref="B19:D19"/>
    <mergeCell ref="A21:D21"/>
    <mergeCell ref="A22:D22"/>
    <mergeCell ref="A23:D23"/>
    <mergeCell ref="A24:D24"/>
    <mergeCell ref="A25:D25"/>
    <mergeCell ref="A26:D26"/>
    <mergeCell ref="A27:D27"/>
    <mergeCell ref="A28:D28"/>
    <mergeCell ref="A30:D30"/>
    <mergeCell ref="A31:D31"/>
    <mergeCell ref="A29:D29"/>
    <mergeCell ref="A46:D46"/>
    <mergeCell ref="A33:D33"/>
    <mergeCell ref="A34:D34"/>
    <mergeCell ref="A35:D35"/>
    <mergeCell ref="A38:D38"/>
    <mergeCell ref="A39:D39"/>
    <mergeCell ref="A40:D40"/>
    <mergeCell ref="A41:D41"/>
    <mergeCell ref="A42:D42"/>
    <mergeCell ref="A43:D43"/>
    <mergeCell ref="A44:D44"/>
    <mergeCell ref="A45:D45"/>
    <mergeCell ref="A36:D36"/>
    <mergeCell ref="A37:D37"/>
    <mergeCell ref="E55:J60"/>
    <mergeCell ref="A60:B60"/>
    <mergeCell ref="C60:D60"/>
    <mergeCell ref="A47:D47"/>
    <mergeCell ref="A48:D48"/>
    <mergeCell ref="A49:D49"/>
    <mergeCell ref="A50:D50"/>
    <mergeCell ref="A51:D51"/>
    <mergeCell ref="A52:D52"/>
    <mergeCell ref="A54:D54"/>
    <mergeCell ref="B56:D56"/>
    <mergeCell ref="B57:D57"/>
    <mergeCell ref="B58:D58"/>
    <mergeCell ref="A59:C59"/>
  </mergeCells>
  <conditionalFormatting sqref="B3 B5:C5 C6 B56:B58">
    <cfRule type="containsBlanks" dxfId="500" priority="14">
      <formula>LEN(TRIM(B3))=0</formula>
    </cfRule>
  </conditionalFormatting>
  <conditionalFormatting sqref="B7:B12">
    <cfRule type="containsBlanks" dxfId="499" priority="5">
      <formula>LEN(TRIM(B7))=0</formula>
    </cfRule>
  </conditionalFormatting>
  <conditionalFormatting sqref="B16">
    <cfRule type="containsBlanks" dxfId="498" priority="13">
      <formula>LEN(TRIM(B16))=0</formula>
    </cfRule>
  </conditionalFormatting>
  <conditionalFormatting sqref="C15">
    <cfRule type="expression" dxfId="497" priority="6">
      <formula>$C$15&lt;0</formula>
    </cfRule>
  </conditionalFormatting>
  <conditionalFormatting sqref="E18:AH52">
    <cfRule type="expression" dxfId="496" priority="17">
      <formula>E$74&gt;$D$6</formula>
    </cfRule>
  </conditionalFormatting>
  <conditionalFormatting sqref="E21:AH42 E43:G51 H43:AH52">
    <cfRule type="expression" dxfId="495" priority="1">
      <formula>E$77&gt;E$76</formula>
    </cfRule>
  </conditionalFormatting>
  <conditionalFormatting sqref="E29:AH29">
    <cfRule type="expression" dxfId="494" priority="18">
      <formula>COUNTIF($A$33:$D$41,"*HUD*")=0</formula>
    </cfRule>
  </conditionalFormatting>
  <conditionalFormatting sqref="E52:AH52">
    <cfRule type="expression" dxfId="493" priority="9">
      <formula>E$77&gt;E$76</formula>
    </cfRule>
  </conditionalFormatting>
  <conditionalFormatting sqref="E54:AH54">
    <cfRule type="expression" dxfId="492" priority="3">
      <formula>E$77&gt;E$76</formula>
    </cfRule>
    <cfRule type="expression" dxfId="491" priority="4">
      <formula>E$74&gt;$D$6</formula>
    </cfRule>
  </conditionalFormatting>
  <conditionalFormatting sqref="E52:AK52">
    <cfRule type="cellIs" dxfId="490" priority="7" operator="notBetween">
      <formula>-2</formula>
      <formula>2</formula>
    </cfRule>
  </conditionalFormatting>
  <conditionalFormatting sqref="F21:F24 I21:I24 L21:L24 O21:O24 R22:R24 U22:U24 X22:X24 AA22:AA24 AD22:AD24 AG22:AG24 AJ22:AJ24 AJ26:AJ50 F26:F51 I26:I51 L26:L51 O26:O51 R26:R51 U26:U51 X26:X51 AA26:AA51 AD26:AD51 AG26:AG51">
    <cfRule type="cellIs" dxfId="489" priority="15" operator="notEqual">
      <formula>0</formula>
    </cfRule>
  </conditionalFormatting>
  <conditionalFormatting sqref="F54 I54 L54 O54 R54 U54 X54 AA54 AD54 AG54">
    <cfRule type="cellIs" dxfId="488" priority="2" operator="notEqual">
      <formula>0</formula>
    </cfRule>
  </conditionalFormatting>
  <conditionalFormatting sqref="AJ51:AJ52 F52 I52 L52 O52 R52 U52 X52 AA52 AD52 AG52">
    <cfRule type="cellIs" dxfId="487" priority="8" operator="notEqual">
      <formula>0</formula>
    </cfRule>
  </conditionalFormatting>
  <dataValidations count="1">
    <dataValidation errorStyle="warning" allowBlank="1" showInputMessage="1" showErrorMessage="1" sqref="A44:D48" xr:uid="{00000000-0002-0000-0200-000000000000}"/>
  </dataValidations>
  <printOptions headings="1"/>
  <pageMargins left="0.25" right="0.25" top="0.75" bottom="0.75" header="0.3" footer="0.3"/>
  <pageSetup paperSize="5" scale="28" fitToHeight="0" orientation="landscape" r:id="rId1"/>
  <headerFooter alignWithMargins="0">
    <oddFooter>Page &amp;P of &amp;N</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AK80"/>
  <sheetViews>
    <sheetView showGridLines="0" tabSelected="1" zoomScaleNormal="100" workbookViewId="0">
      <pane xSplit="4" topLeftCell="F11" activePane="topRight" state="frozen"/>
      <selection pane="topRight" activeCell="F11" sqref="F11"/>
      <selection activeCell="D1" sqref="D1"/>
    </sheetView>
  </sheetViews>
  <sheetFormatPr defaultColWidth="11.42578125" defaultRowHeight="15.6" outlineLevelCol="1"/>
  <cols>
    <col min="1" max="1" width="18" style="113" customWidth="1"/>
    <col min="2" max="3" width="15.42578125" style="113" customWidth="1"/>
    <col min="4" max="4" width="10.140625" style="113" customWidth="1"/>
    <col min="5" max="6" width="16.5703125" style="113" customWidth="1" outlineLevel="1"/>
    <col min="7" max="7" width="16.5703125" style="113" customWidth="1"/>
    <col min="8" max="9" width="16.5703125" style="113" customWidth="1" outlineLevel="1"/>
    <col min="10" max="10" width="16.5703125" style="113" customWidth="1"/>
    <col min="11" max="34" width="16.5703125" style="113" hidden="1" customWidth="1"/>
    <col min="35" max="37" width="16.5703125" style="113" customWidth="1"/>
    <col min="38" max="38" width="14.28515625" style="113" customWidth="1"/>
    <col min="39" max="39" width="14" style="113" bestFit="1" customWidth="1"/>
    <col min="40" max="41" width="21.140625" style="113" customWidth="1"/>
    <col min="42" max="42" width="14" style="113" bestFit="1" customWidth="1"/>
    <col min="43" max="16384" width="11.42578125" style="113"/>
  </cols>
  <sheetData>
    <row r="1" spans="1:37" ht="15" customHeight="1" thickBot="1">
      <c r="A1" s="112" t="s">
        <v>112</v>
      </c>
      <c r="B1" s="112"/>
      <c r="C1" s="112"/>
      <c r="D1" s="112"/>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114"/>
    </row>
    <row r="2" spans="1:37" ht="15" customHeight="1">
      <c r="A2" s="112" t="s">
        <v>113</v>
      </c>
      <c r="B2" s="112"/>
      <c r="C2" s="112"/>
      <c r="D2" s="112"/>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J2" s="890"/>
      <c r="AK2" s="890"/>
    </row>
    <row r="3" spans="1:37">
      <c r="A3" s="115" t="s">
        <v>114</v>
      </c>
      <c r="B3" s="892">
        <v>45717</v>
      </c>
      <c r="C3" s="890"/>
      <c r="D3" s="890"/>
      <c r="E3" s="112"/>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row>
    <row r="4" spans="1:37" ht="28.5" customHeight="1">
      <c r="A4" s="434" t="s">
        <v>115</v>
      </c>
      <c r="B4" s="435" t="s">
        <v>116</v>
      </c>
      <c r="C4" s="435" t="s">
        <v>117</v>
      </c>
      <c r="D4" s="435" t="s">
        <v>118</v>
      </c>
      <c r="E4" s="112"/>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row>
    <row r="5" spans="1:37">
      <c r="A5" s="116" t="s">
        <v>119</v>
      </c>
      <c r="B5" s="892">
        <v>45717</v>
      </c>
      <c r="C5" s="892">
        <v>46203</v>
      </c>
      <c r="D5" s="886">
        <f>ROUNDUP(YEARFRAC(B5,C5),0)</f>
        <v>2</v>
      </c>
      <c r="E5" s="890"/>
      <c r="F5" s="890"/>
      <c r="G5" s="890"/>
      <c r="H5" s="890"/>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0"/>
    </row>
    <row r="6" spans="1:37" hidden="1">
      <c r="A6" s="116" t="s">
        <v>120</v>
      </c>
      <c r="B6" s="887">
        <v>45717</v>
      </c>
      <c r="C6" s="892">
        <v>46203</v>
      </c>
      <c r="D6" s="886">
        <f>ROUNDUP(YEARFRAC(B6,C6),0)</f>
        <v>2</v>
      </c>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row>
    <row r="7" spans="1:37" ht="15.75" customHeight="1">
      <c r="A7" s="119" t="s">
        <v>153</v>
      </c>
      <c r="B7" s="1090"/>
      <c r="C7" s="1091"/>
      <c r="D7" s="1092"/>
      <c r="E7" s="118"/>
      <c r="F7" s="118"/>
      <c r="G7" s="118"/>
      <c r="H7" s="118"/>
      <c r="I7" s="118"/>
      <c r="J7" s="118"/>
      <c r="K7" s="118"/>
      <c r="L7" s="118"/>
      <c r="M7" s="118"/>
      <c r="N7" s="118"/>
      <c r="O7" s="118"/>
      <c r="P7" s="118"/>
      <c r="Q7" s="118"/>
      <c r="R7" s="118"/>
      <c r="S7" s="118"/>
      <c r="T7" s="118"/>
      <c r="U7" s="118"/>
      <c r="V7" s="118"/>
      <c r="W7" s="118"/>
      <c r="X7" s="118"/>
      <c r="Y7" s="118"/>
      <c r="Z7" s="118"/>
      <c r="AA7" s="118"/>
      <c r="AB7" s="890"/>
      <c r="AC7" s="890"/>
      <c r="AD7" s="890"/>
      <c r="AE7" s="890"/>
      <c r="AF7" s="890"/>
      <c r="AG7" s="890"/>
      <c r="AH7" s="890"/>
      <c r="AI7" s="890"/>
      <c r="AJ7" s="890"/>
      <c r="AK7" s="890"/>
    </row>
    <row r="8" spans="1:37">
      <c r="A8" s="119" t="s">
        <v>121</v>
      </c>
      <c r="B8" s="1090" t="s">
        <v>186</v>
      </c>
      <c r="C8" s="1091"/>
      <c r="D8" s="1092"/>
      <c r="E8" s="118"/>
      <c r="F8" s="118"/>
      <c r="G8" s="118"/>
      <c r="H8" s="118"/>
      <c r="I8" s="118"/>
      <c r="J8" s="118"/>
      <c r="K8" s="118"/>
      <c r="L8" s="118"/>
      <c r="M8" s="118"/>
      <c r="N8" s="118"/>
      <c r="O8" s="118"/>
      <c r="P8" s="118"/>
      <c r="Q8" s="118"/>
      <c r="R8" s="118"/>
      <c r="S8" s="118"/>
      <c r="T8" s="118"/>
      <c r="U8" s="118"/>
      <c r="V8" s="118"/>
      <c r="W8" s="118"/>
      <c r="X8" s="118"/>
      <c r="Y8" s="118"/>
      <c r="Z8" s="118"/>
      <c r="AA8" s="118"/>
      <c r="AB8" s="890"/>
      <c r="AC8" s="890"/>
      <c r="AD8" s="890"/>
      <c r="AE8" s="890"/>
      <c r="AF8" s="890"/>
      <c r="AG8" s="890"/>
      <c r="AH8" s="890"/>
      <c r="AI8" s="890"/>
      <c r="AJ8" s="890"/>
      <c r="AK8" s="890"/>
    </row>
    <row r="9" spans="1:37">
      <c r="A9" s="119" t="s">
        <v>154</v>
      </c>
      <c r="B9" s="1093" t="s">
        <v>187</v>
      </c>
      <c r="C9" s="1093"/>
      <c r="D9" s="1093"/>
      <c r="E9" s="118"/>
      <c r="F9" s="118"/>
      <c r="G9" s="118"/>
      <c r="H9" s="118"/>
      <c r="I9" s="118"/>
      <c r="J9" s="118"/>
      <c r="K9" s="118"/>
      <c r="L9" s="118"/>
      <c r="M9" s="118"/>
      <c r="N9" s="118"/>
      <c r="O9" s="118"/>
      <c r="P9" s="118"/>
      <c r="Q9" s="118"/>
      <c r="R9" s="118"/>
      <c r="S9" s="118"/>
      <c r="T9" s="118"/>
      <c r="U9" s="118"/>
      <c r="V9" s="118"/>
      <c r="W9" s="118"/>
      <c r="X9" s="118"/>
      <c r="Y9" s="118"/>
      <c r="Z9" s="118"/>
      <c r="AA9" s="118"/>
      <c r="AB9" s="149"/>
      <c r="AC9" s="149"/>
      <c r="AD9" s="890"/>
      <c r="AE9" s="890"/>
      <c r="AF9" s="890"/>
      <c r="AG9" s="890"/>
      <c r="AH9" s="890"/>
      <c r="AI9" s="890"/>
      <c r="AJ9" s="890"/>
      <c r="AK9" s="890"/>
    </row>
    <row r="10" spans="1:37">
      <c r="A10" s="119" t="s">
        <v>155</v>
      </c>
      <c r="B10" s="1093" t="s">
        <v>50</v>
      </c>
      <c r="C10" s="1093"/>
      <c r="D10" s="1093"/>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49"/>
      <c r="AC10" s="149"/>
      <c r="AD10" s="890"/>
      <c r="AE10" s="890"/>
      <c r="AF10" s="890"/>
      <c r="AG10" s="890"/>
      <c r="AH10" s="890"/>
      <c r="AI10" s="890"/>
      <c r="AJ10" s="890"/>
      <c r="AK10" s="890"/>
    </row>
    <row r="11" spans="1:37">
      <c r="A11" s="115" t="s">
        <v>156</v>
      </c>
      <c r="B11" s="1094">
        <v>45352</v>
      </c>
      <c r="C11" s="1094"/>
      <c r="D11" s="1094"/>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0"/>
    </row>
    <row r="12" spans="1:37">
      <c r="A12" s="115" t="s">
        <v>188</v>
      </c>
      <c r="B12" s="1100" t="s">
        <v>189</v>
      </c>
      <c r="C12" s="1101"/>
      <c r="D12" s="1102"/>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row>
    <row r="13" spans="1:37">
      <c r="A13" s="112"/>
      <c r="B13" s="907" t="s">
        <v>158</v>
      </c>
      <c r="C13" s="441" t="s">
        <v>159</v>
      </c>
      <c r="D13" s="1099">
        <f>'Summary (All Budgets)'!D13</f>
        <v>0.2</v>
      </c>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row>
    <row r="14" spans="1:37">
      <c r="A14" s="115" t="s">
        <v>160</v>
      </c>
      <c r="B14" s="908">
        <f>AI42</f>
        <v>749110</v>
      </c>
      <c r="C14" s="561">
        <f>AK42</f>
        <v>749110</v>
      </c>
      <c r="D14" s="1099"/>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row>
    <row r="15" spans="1:37">
      <c r="A15" s="115" t="s">
        <v>161</v>
      </c>
      <c r="B15" s="908">
        <f>'Summary (All Budgets)'!B15</f>
        <v>-749110</v>
      </c>
      <c r="C15" s="562">
        <f>'Summary (All Budgets)'!C15</f>
        <v>149822</v>
      </c>
      <c r="D15" s="1099"/>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row>
    <row r="16" spans="1:37" ht="18.75" customHeight="1">
      <c r="A16" s="438" t="s">
        <v>162</v>
      </c>
      <c r="B16" s="909">
        <f>'Summary (All Budgets)'!B16</f>
        <v>0</v>
      </c>
      <c r="C16" s="562">
        <f>'Summary (All Budgets)'!C16</f>
        <v>898932</v>
      </c>
      <c r="D16" s="1099"/>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890"/>
    </row>
    <row r="17" spans="1:37" s="112" customFormat="1" ht="18.75" customHeight="1" thickBot="1">
      <c r="F17" s="255" t="str">
        <f>IF((AND(F73&gt;$D$5,F73&lt;=$D$6)),"EXTENSION YEAR"," ")</f>
        <v xml:space="preserve"> </v>
      </c>
      <c r="G17" s="255"/>
      <c r="H17" s="255"/>
      <c r="I17" s="255" t="str">
        <f>IF((AND(I73&gt;$D$5,I73&lt;=$D$6)),"EXTENSION YEAR"," ")</f>
        <v xml:space="preserve"> </v>
      </c>
      <c r="J17" s="255"/>
      <c r="K17" s="255"/>
      <c r="L17" s="255" t="str">
        <f>IF((AND(L73&gt;$D$5,L73&lt;=$D$6)),"EXTENSION YEAR"," ")</f>
        <v xml:space="preserve"> </v>
      </c>
      <c r="M17" s="255"/>
      <c r="N17" s="255"/>
      <c r="O17" s="255" t="str">
        <f>IF((AND(O73&gt;$D$5,O73&lt;=$D$6)),"EXTENSION YEAR"," ")</f>
        <v xml:space="preserve"> </v>
      </c>
      <c r="P17" s="255"/>
      <c r="Q17" s="255"/>
      <c r="R17" s="255" t="str">
        <f>IF((AND(R73&gt;$D$5,R73&lt;=$D$6)),"EXTENSION YEAR"," ")</f>
        <v xml:space="preserve"> </v>
      </c>
      <c r="S17" s="255"/>
      <c r="T17" s="255"/>
      <c r="U17" s="255" t="str">
        <f>IF((AND(U73&gt;$D$5,U73&lt;=$D$6)),"EXTENSION YEAR"," ")</f>
        <v xml:space="preserve"> </v>
      </c>
      <c r="V17" s="255"/>
      <c r="W17" s="255"/>
      <c r="X17" s="255" t="str">
        <f>IF((AND(X73&gt;$D$5,X73&lt;=$D$6)),"EXTENSION YEAR"," ")</f>
        <v xml:space="preserve"> </v>
      </c>
      <c r="Y17" s="255"/>
      <c r="Z17" s="255"/>
      <c r="AA17" s="255" t="str">
        <f>IF((AND(AA73&gt;$D$5,AA73&lt;=$D$6)),"EXTENSION YEAR"," ")</f>
        <v xml:space="preserve"> </v>
      </c>
      <c r="AB17" s="255"/>
      <c r="AC17" s="255"/>
      <c r="AD17" s="255" t="str">
        <f>IF((AND(AD73&gt;$D$5,AD73&lt;=$D$6)),"EXTENSION YEAR"," ")</f>
        <v xml:space="preserve"> </v>
      </c>
      <c r="AE17" s="255"/>
      <c r="AF17" s="255"/>
      <c r="AG17" s="255" t="str">
        <f>IF((AND(AG73&gt;$D$5,AG73&lt;=$D$6)),"EXTENSION YEAR"," ")</f>
        <v xml:space="preserve"> </v>
      </c>
      <c r="AH17" s="255"/>
      <c r="AI17" s="255"/>
      <c r="AJ17" s="255"/>
      <c r="AK17" s="255"/>
    </row>
    <row r="18" spans="1:37" s="202" customFormat="1" ht="18.75" customHeight="1">
      <c r="A18" s="888"/>
      <c r="B18" s="888"/>
      <c r="C18" s="888"/>
      <c r="D18" s="888"/>
      <c r="E18" s="952" t="s">
        <v>135</v>
      </c>
      <c r="F18" s="952"/>
      <c r="G18" s="952"/>
      <c r="H18" s="954" t="s">
        <v>136</v>
      </c>
      <c r="I18" s="955"/>
      <c r="J18" s="956"/>
      <c r="K18" s="958" t="s">
        <v>137</v>
      </c>
      <c r="L18" s="958"/>
      <c r="M18" s="958"/>
      <c r="N18" s="960" t="s">
        <v>138</v>
      </c>
      <c r="O18" s="961"/>
      <c r="P18" s="962"/>
      <c r="Q18" s="963" t="s">
        <v>139</v>
      </c>
      <c r="R18" s="964"/>
      <c r="S18" s="965"/>
      <c r="T18" s="966" t="s">
        <v>140</v>
      </c>
      <c r="U18" s="966"/>
      <c r="V18" s="966"/>
      <c r="W18" s="922" t="s">
        <v>141</v>
      </c>
      <c r="X18" s="923"/>
      <c r="Y18" s="924"/>
      <c r="Z18" s="925" t="s">
        <v>142</v>
      </c>
      <c r="AA18" s="926"/>
      <c r="AB18" s="927"/>
      <c r="AC18" s="931" t="s">
        <v>143</v>
      </c>
      <c r="AD18" s="932"/>
      <c r="AE18" s="933"/>
      <c r="AF18" s="934" t="s">
        <v>144</v>
      </c>
      <c r="AG18" s="935"/>
      <c r="AH18" s="936"/>
      <c r="AI18" s="1077" t="s">
        <v>163</v>
      </c>
      <c r="AJ18" s="1077"/>
      <c r="AK18" s="1078"/>
    </row>
    <row r="19" spans="1:37" s="226" customFormat="1" ht="38.25" customHeight="1">
      <c r="A19" s="492"/>
      <c r="B19" s="1071"/>
      <c r="C19" s="1071"/>
      <c r="D19" s="1071"/>
      <c r="E19" s="491" t="str">
        <f>IF($D$6&gt;=E73,CONCATENATE(TEXT(E74,"m/d/yyyy")," - ",TEXT(E75,"m/d/yyyy")),"N/A")</f>
        <v>3/1/2025 - 6/30/2025</v>
      </c>
      <c r="F19" s="203" t="str">
        <f t="shared" ref="F19:AH19" si="0">IF($D$6&gt;=F73,CONCATENATE(TEXT(F74,"m/d/yyyy")," - ",TEXT(F75,"m/d/yyyy")),"N/A")</f>
        <v>3/1/2025 - 6/30/2025</v>
      </c>
      <c r="G19" s="292" t="str">
        <f t="shared" si="0"/>
        <v>3/1/2025 - 6/30/2025</v>
      </c>
      <c r="H19" s="204" t="str">
        <f t="shared" si="0"/>
        <v>7/1/2025 - 6/30/2026</v>
      </c>
      <c r="I19" s="205" t="str">
        <f t="shared" si="0"/>
        <v>7/1/2025 - 6/30/2026</v>
      </c>
      <c r="J19" s="206" t="str">
        <f t="shared" si="0"/>
        <v>7/1/2025 - 6/30/2026</v>
      </c>
      <c r="K19" s="300" t="str">
        <f t="shared" si="0"/>
        <v>N/A</v>
      </c>
      <c r="L19" s="207" t="str">
        <f t="shared" si="0"/>
        <v>N/A</v>
      </c>
      <c r="M19" s="208" t="str">
        <f t="shared" si="0"/>
        <v>N/A</v>
      </c>
      <c r="N19" s="209" t="str">
        <f t="shared" si="0"/>
        <v>N/A</v>
      </c>
      <c r="O19" s="210" t="str">
        <f t="shared" si="0"/>
        <v>N/A</v>
      </c>
      <c r="P19" s="310" t="str">
        <f t="shared" si="0"/>
        <v>N/A</v>
      </c>
      <c r="Q19" s="211" t="str">
        <f t="shared" si="0"/>
        <v>N/A</v>
      </c>
      <c r="R19" s="212" t="str">
        <f t="shared" si="0"/>
        <v>N/A</v>
      </c>
      <c r="S19" s="313" t="str">
        <f t="shared" si="0"/>
        <v>N/A</v>
      </c>
      <c r="T19" s="311" t="str">
        <f t="shared" si="0"/>
        <v>N/A</v>
      </c>
      <c r="U19" s="213" t="str">
        <f t="shared" si="0"/>
        <v>N/A</v>
      </c>
      <c r="V19" s="214" t="str">
        <f t="shared" si="0"/>
        <v>N/A</v>
      </c>
      <c r="W19" s="215" t="str">
        <f t="shared" si="0"/>
        <v>N/A</v>
      </c>
      <c r="X19" s="216" t="str">
        <f t="shared" si="0"/>
        <v>N/A</v>
      </c>
      <c r="Y19" s="315" t="str">
        <f t="shared" si="0"/>
        <v>N/A</v>
      </c>
      <c r="Z19" s="217" t="str">
        <f t="shared" si="0"/>
        <v>N/A</v>
      </c>
      <c r="AA19" s="218" t="str">
        <f t="shared" si="0"/>
        <v>N/A</v>
      </c>
      <c r="AB19" s="316" t="str">
        <f t="shared" si="0"/>
        <v>N/A</v>
      </c>
      <c r="AC19" s="219" t="str">
        <f t="shared" si="0"/>
        <v>N/A</v>
      </c>
      <c r="AD19" s="220" t="str">
        <f t="shared" si="0"/>
        <v>N/A</v>
      </c>
      <c r="AE19" s="317" t="str">
        <f t="shared" si="0"/>
        <v>N/A</v>
      </c>
      <c r="AF19" s="221" t="str">
        <f t="shared" si="0"/>
        <v>N/A</v>
      </c>
      <c r="AG19" s="222" t="str">
        <f t="shared" si="0"/>
        <v>N/A</v>
      </c>
      <c r="AH19" s="223" t="str">
        <f t="shared" si="0"/>
        <v>N/A</v>
      </c>
      <c r="AI19" s="318" t="str">
        <f>CONCATENATE(AI79," - ",AI80)</f>
        <v>3/1/2025 - 6/30/2026</v>
      </c>
      <c r="AJ19" s="224" t="str">
        <f>CONCATENATE(AJ79," - ",AJ80)</f>
        <v>3/1/2025 - 6/30/2026</v>
      </c>
      <c r="AK19" s="225" t="str">
        <f>CONCATENATE(AK79," - ",AK80)</f>
        <v>3/1/2025 - 6/30/2026</v>
      </c>
    </row>
    <row r="20" spans="1:37" s="227" customFormat="1">
      <c r="E20" s="228" t="str">
        <f>IF(B10="New Agreement","","Current")</f>
        <v/>
      </c>
      <c r="F20" s="229" t="str">
        <f>IF(B10="","",VLOOKUP(B10,'Dropdown Lists'!C:D,2,FALSE))</f>
        <v xml:space="preserve"> </v>
      </c>
      <c r="G20" s="293" t="s">
        <v>159</v>
      </c>
      <c r="H20" s="230" t="str">
        <f>IF(E10="New Agreement","","Current")</f>
        <v>Current</v>
      </c>
      <c r="I20" s="231" t="str">
        <f>$F$20</f>
        <v xml:space="preserve"> </v>
      </c>
      <c r="J20" s="232" t="str">
        <f>$G$20</f>
        <v>New</v>
      </c>
      <c r="K20" s="301" t="str">
        <f>IF(H10="New Agreement","","Current")</f>
        <v>Current</v>
      </c>
      <c r="L20" s="233" t="str">
        <f>$F$20</f>
        <v xml:space="preserve"> </v>
      </c>
      <c r="M20" s="309" t="str">
        <f>$G$20</f>
        <v>New</v>
      </c>
      <c r="N20" s="234" t="str">
        <f>IF(K10="New Agreement","","Current")</f>
        <v>Current</v>
      </c>
      <c r="O20" s="235" t="str">
        <f>$F$20</f>
        <v xml:space="preserve"> </v>
      </c>
      <c r="P20" s="236" t="str">
        <f>$G$20</f>
        <v>New</v>
      </c>
      <c r="Q20" s="237" t="str">
        <f>IF(N10="New Agreement","","Current")</f>
        <v>Current</v>
      </c>
      <c r="R20" s="238" t="str">
        <f>$F$20</f>
        <v xml:space="preserve"> </v>
      </c>
      <c r="S20" s="239" t="str">
        <f>$G$20</f>
        <v>New</v>
      </c>
      <c r="T20" s="312" t="str">
        <f>IF(Q10="New Agreement","","Current")</f>
        <v>Current</v>
      </c>
      <c r="U20" s="240" t="str">
        <f>$F$20</f>
        <v xml:space="preserve"> </v>
      </c>
      <c r="V20" s="314" t="str">
        <f>$G$20</f>
        <v>New</v>
      </c>
      <c r="W20" s="241" t="str">
        <f>IF(T10="New Agreement","","Current")</f>
        <v>Current</v>
      </c>
      <c r="X20" s="242" t="str">
        <f>$F$20</f>
        <v xml:space="preserve"> </v>
      </c>
      <c r="Y20" s="243" t="str">
        <f>$G$20</f>
        <v>New</v>
      </c>
      <c r="Z20" s="244" t="str">
        <f>IF(W10="New Agreement","","Current")</f>
        <v>Current</v>
      </c>
      <c r="AA20" s="245" t="str">
        <f>$F$20</f>
        <v xml:space="preserve"> </v>
      </c>
      <c r="AB20" s="246" t="str">
        <f>$G$20</f>
        <v>New</v>
      </c>
      <c r="AC20" s="247" t="str">
        <f>IF(Z10="New Agreement","","Current")</f>
        <v>Current</v>
      </c>
      <c r="AD20" s="248" t="str">
        <f>$F$20</f>
        <v xml:space="preserve"> </v>
      </c>
      <c r="AE20" s="249" t="str">
        <f>$G$20</f>
        <v>New</v>
      </c>
      <c r="AF20" s="870" t="str">
        <f>IF(AC10="New Agreement","","Current")</f>
        <v>Current</v>
      </c>
      <c r="AG20" s="251" t="str">
        <f>$F$20</f>
        <v xml:space="preserve"> </v>
      </c>
      <c r="AH20" s="252" t="str">
        <f>$G$20</f>
        <v>New</v>
      </c>
      <c r="AI20" s="319" t="str">
        <f>IF(AF10="New Agreement","","Current")</f>
        <v>Current</v>
      </c>
      <c r="AJ20" s="253" t="str">
        <f>$F$20</f>
        <v xml:space="preserve"> </v>
      </c>
      <c r="AK20" s="254" t="str">
        <f>$G$20</f>
        <v>New</v>
      </c>
    </row>
    <row r="21" spans="1:37">
      <c r="A21" s="1072" t="s">
        <v>164</v>
      </c>
      <c r="B21" s="1060"/>
      <c r="C21" s="1060"/>
      <c r="D21" s="1061"/>
      <c r="E21" s="153"/>
      <c r="F21" s="115"/>
      <c r="G21" s="885"/>
      <c r="H21" s="153"/>
      <c r="I21" s="115"/>
      <c r="J21" s="154"/>
      <c r="K21" s="302"/>
      <c r="L21" s="115"/>
      <c r="M21" s="885"/>
      <c r="N21" s="153"/>
      <c r="O21" s="115"/>
      <c r="P21" s="154"/>
      <c r="Q21" s="153"/>
      <c r="R21" s="115"/>
      <c r="S21" s="154"/>
      <c r="T21" s="302"/>
      <c r="U21" s="115"/>
      <c r="V21" s="885"/>
      <c r="W21" s="153"/>
      <c r="X21" s="115"/>
      <c r="Y21" s="154"/>
      <c r="Z21" s="153"/>
      <c r="AA21" s="115"/>
      <c r="AB21" s="154"/>
      <c r="AC21" s="153"/>
      <c r="AD21" s="115"/>
      <c r="AE21" s="154"/>
      <c r="AF21" s="153"/>
      <c r="AG21" s="115"/>
      <c r="AH21" s="154"/>
      <c r="AI21" s="884"/>
      <c r="AJ21" s="901"/>
      <c r="AK21" s="154"/>
    </row>
    <row r="22" spans="1:37">
      <c r="A22" s="914" t="s">
        <v>165</v>
      </c>
      <c r="B22" s="911"/>
      <c r="C22" s="911"/>
      <c r="D22" s="979"/>
      <c r="E22" s="155">
        <f>'Salary Detail (1)'!F59</f>
        <v>0</v>
      </c>
      <c r="F22" s="151">
        <f>'Salary Detail (1)'!G59</f>
        <v>0</v>
      </c>
      <c r="G22" s="578">
        <f>'Salary Detail (1)'!H59</f>
        <v>0</v>
      </c>
      <c r="H22" s="155">
        <f>'Salary Detail (1)'!M59</f>
        <v>0</v>
      </c>
      <c r="I22" s="151">
        <f>'Salary Detail (1)'!N59</f>
        <v>0</v>
      </c>
      <c r="J22" s="579">
        <f>'Salary Detail (1)'!O59</f>
        <v>0</v>
      </c>
      <c r="K22" s="303">
        <f>'Salary Detail (1)'!T59</f>
        <v>0</v>
      </c>
      <c r="L22" s="151">
        <f>'Salary Detail (1)'!U59</f>
        <v>0</v>
      </c>
      <c r="M22" s="578">
        <f>'Salary Detail (1)'!V59</f>
        <v>0</v>
      </c>
      <c r="N22" s="155">
        <f>'Salary Detail (1)'!AA59</f>
        <v>0</v>
      </c>
      <c r="O22" s="151">
        <f>'Salary Detail (1)'!AB59</f>
        <v>0</v>
      </c>
      <c r="P22" s="579">
        <f>'Salary Detail (1)'!AC59</f>
        <v>0</v>
      </c>
      <c r="Q22" s="155">
        <f>'Salary Detail (1)'!AH59</f>
        <v>0</v>
      </c>
      <c r="R22" s="151">
        <f>'Salary Detail (1)'!AI59</f>
        <v>0</v>
      </c>
      <c r="S22" s="579">
        <f>'Salary Detail (1)'!AJ59</f>
        <v>0</v>
      </c>
      <c r="T22" s="303">
        <f>'Salary Detail (1)'!AO59</f>
        <v>0</v>
      </c>
      <c r="U22" s="151">
        <f>'Salary Detail (1)'!AP59</f>
        <v>0</v>
      </c>
      <c r="V22" s="578">
        <f>'Salary Detail (1)'!AQ59</f>
        <v>0</v>
      </c>
      <c r="W22" s="155">
        <f>'Salary Detail (1)'!AV59</f>
        <v>0</v>
      </c>
      <c r="X22" s="151">
        <f>'Salary Detail (1)'!AW59</f>
        <v>0</v>
      </c>
      <c r="Y22" s="579">
        <f>'Salary Detail (1)'!AX59</f>
        <v>0</v>
      </c>
      <c r="Z22" s="155">
        <f>'Salary Detail (1)'!BC59</f>
        <v>0</v>
      </c>
      <c r="AA22" s="151">
        <f>'Salary Detail (1)'!BD59</f>
        <v>0</v>
      </c>
      <c r="AB22" s="579">
        <f>'Salary Detail (1)'!BE59</f>
        <v>0</v>
      </c>
      <c r="AC22" s="155">
        <f>'Salary Detail (1)'!BJ59</f>
        <v>0</v>
      </c>
      <c r="AD22" s="151">
        <f>'Salary Detail (1)'!BK59</f>
        <v>0</v>
      </c>
      <c r="AE22" s="579">
        <f>'Salary Detail (1)'!BL59</f>
        <v>0</v>
      </c>
      <c r="AF22" s="155">
        <f>'Salary Detail (1)'!BQ59</f>
        <v>0</v>
      </c>
      <c r="AG22" s="151">
        <f>'Salary Detail (1)'!BR59</f>
        <v>0</v>
      </c>
      <c r="AH22" s="579">
        <f>'Salary Detail (1)'!BS59</f>
        <v>0</v>
      </c>
      <c r="AI22" s="563">
        <f t="shared" ref="AI22:AK24" si="1">SUM(E22,H22,K22,N22,Q22,T22,W22,Z22,AC22,AF22)</f>
        <v>0</v>
      </c>
      <c r="AJ22" s="564">
        <f t="shared" si="1"/>
        <v>0</v>
      </c>
      <c r="AK22" s="136">
        <f t="shared" si="1"/>
        <v>0</v>
      </c>
    </row>
    <row r="23" spans="1:37">
      <c r="A23" s="911" t="s">
        <v>166</v>
      </c>
      <c r="B23" s="911"/>
      <c r="C23" s="911"/>
      <c r="D23" s="979"/>
      <c r="E23" s="120">
        <f>'Operating Detail (1)'!B68</f>
        <v>0</v>
      </c>
      <c r="F23" s="121">
        <f>'Operating Detail (1)'!C68</f>
        <v>0</v>
      </c>
      <c r="G23" s="565">
        <f>'Operating Detail (1)'!D68</f>
        <v>0</v>
      </c>
      <c r="H23" s="120">
        <f>'Operating Detail (1)'!E68</f>
        <v>0</v>
      </c>
      <c r="I23" s="121">
        <f>'Operating Detail (1)'!F68</f>
        <v>0</v>
      </c>
      <c r="J23" s="580">
        <f>'Operating Detail (1)'!G68</f>
        <v>0</v>
      </c>
      <c r="K23" s="304">
        <f>'Operating Detail (1)'!H68</f>
        <v>0</v>
      </c>
      <c r="L23" s="121">
        <f>'Operating Detail (1)'!I68</f>
        <v>0</v>
      </c>
      <c r="M23" s="565">
        <f>'Operating Detail (1)'!J68</f>
        <v>0</v>
      </c>
      <c r="N23" s="120">
        <f>'Operating Detail (1)'!K68</f>
        <v>0</v>
      </c>
      <c r="O23" s="121">
        <f>'Operating Detail (1)'!L68</f>
        <v>0</v>
      </c>
      <c r="P23" s="580">
        <f>'Operating Detail (1)'!M68</f>
        <v>0</v>
      </c>
      <c r="Q23" s="120">
        <f>'Operating Detail (1)'!N68</f>
        <v>0</v>
      </c>
      <c r="R23" s="121">
        <f>'Operating Detail (1)'!O68</f>
        <v>0</v>
      </c>
      <c r="S23" s="580">
        <f>'Operating Detail (1)'!P68</f>
        <v>0</v>
      </c>
      <c r="T23" s="304">
        <f>'Operating Detail (1)'!Q68</f>
        <v>0</v>
      </c>
      <c r="U23" s="121">
        <f>'Operating Detail (1)'!R68</f>
        <v>0</v>
      </c>
      <c r="V23" s="565">
        <f>'Operating Detail (1)'!S68</f>
        <v>0</v>
      </c>
      <c r="W23" s="120">
        <f>'Operating Detail (1)'!T68</f>
        <v>0</v>
      </c>
      <c r="X23" s="121">
        <f>'Operating Detail (1)'!U68</f>
        <v>0</v>
      </c>
      <c r="Y23" s="580">
        <f>'Operating Detail (1)'!V68</f>
        <v>0</v>
      </c>
      <c r="Z23" s="120">
        <f>'Operating Detail (1)'!W68</f>
        <v>0</v>
      </c>
      <c r="AA23" s="121">
        <f>'Operating Detail (1)'!X68</f>
        <v>0</v>
      </c>
      <c r="AB23" s="580">
        <f>'Operating Detail (1)'!Y68</f>
        <v>0</v>
      </c>
      <c r="AC23" s="120">
        <f>'Operating Detail (1)'!Z68</f>
        <v>0</v>
      </c>
      <c r="AD23" s="121">
        <f>'Operating Detail (1)'!AA68</f>
        <v>0</v>
      </c>
      <c r="AE23" s="580">
        <f>'Operating Detail (1)'!AB68</f>
        <v>0</v>
      </c>
      <c r="AF23" s="120">
        <f>'Operating Detail (1)'!AC68</f>
        <v>0</v>
      </c>
      <c r="AG23" s="121">
        <f>'Operating Detail (1)'!AD68</f>
        <v>0</v>
      </c>
      <c r="AH23" s="580">
        <f>'Operating Detail (1)'!AE68</f>
        <v>0</v>
      </c>
      <c r="AI23" s="565">
        <f t="shared" si="1"/>
        <v>0</v>
      </c>
      <c r="AJ23" s="566">
        <f t="shared" si="1"/>
        <v>0</v>
      </c>
      <c r="AK23" s="124">
        <f t="shared" si="1"/>
        <v>0</v>
      </c>
    </row>
    <row r="24" spans="1:37">
      <c r="A24" s="911" t="s">
        <v>167</v>
      </c>
      <c r="B24" s="911"/>
      <c r="C24" s="911"/>
      <c r="D24" s="979"/>
      <c r="E24" s="120">
        <f t="shared" ref="E24:AH24" si="2">SUM(E22:E23)</f>
        <v>0</v>
      </c>
      <c r="F24" s="121">
        <f t="shared" si="2"/>
        <v>0</v>
      </c>
      <c r="G24" s="565">
        <f t="shared" si="2"/>
        <v>0</v>
      </c>
      <c r="H24" s="120">
        <f t="shared" si="2"/>
        <v>0</v>
      </c>
      <c r="I24" s="121">
        <f t="shared" si="2"/>
        <v>0</v>
      </c>
      <c r="J24" s="580">
        <f t="shared" si="2"/>
        <v>0</v>
      </c>
      <c r="K24" s="304">
        <f t="shared" si="2"/>
        <v>0</v>
      </c>
      <c r="L24" s="121">
        <f t="shared" si="2"/>
        <v>0</v>
      </c>
      <c r="M24" s="565">
        <f t="shared" si="2"/>
        <v>0</v>
      </c>
      <c r="N24" s="120">
        <f t="shared" si="2"/>
        <v>0</v>
      </c>
      <c r="O24" s="121">
        <f t="shared" si="2"/>
        <v>0</v>
      </c>
      <c r="P24" s="580">
        <f t="shared" si="2"/>
        <v>0</v>
      </c>
      <c r="Q24" s="120">
        <f t="shared" si="2"/>
        <v>0</v>
      </c>
      <c r="R24" s="121">
        <f t="shared" si="2"/>
        <v>0</v>
      </c>
      <c r="S24" s="580">
        <f t="shared" si="2"/>
        <v>0</v>
      </c>
      <c r="T24" s="304">
        <f t="shared" si="2"/>
        <v>0</v>
      </c>
      <c r="U24" s="121">
        <f t="shared" si="2"/>
        <v>0</v>
      </c>
      <c r="V24" s="565">
        <f t="shared" si="2"/>
        <v>0</v>
      </c>
      <c r="W24" s="120">
        <f t="shared" si="2"/>
        <v>0</v>
      </c>
      <c r="X24" s="121">
        <f t="shared" si="2"/>
        <v>0</v>
      </c>
      <c r="Y24" s="580">
        <f t="shared" si="2"/>
        <v>0</v>
      </c>
      <c r="Z24" s="120">
        <f t="shared" si="2"/>
        <v>0</v>
      </c>
      <c r="AA24" s="121">
        <f t="shared" si="2"/>
        <v>0</v>
      </c>
      <c r="AB24" s="580">
        <f t="shared" si="2"/>
        <v>0</v>
      </c>
      <c r="AC24" s="120">
        <f t="shared" si="2"/>
        <v>0</v>
      </c>
      <c r="AD24" s="121">
        <f t="shared" si="2"/>
        <v>0</v>
      </c>
      <c r="AE24" s="580">
        <f t="shared" si="2"/>
        <v>0</v>
      </c>
      <c r="AF24" s="120">
        <f t="shared" si="2"/>
        <v>0</v>
      </c>
      <c r="AG24" s="121">
        <f t="shared" si="2"/>
        <v>0</v>
      </c>
      <c r="AH24" s="580">
        <f t="shared" si="2"/>
        <v>0</v>
      </c>
      <c r="AI24" s="565">
        <f t="shared" si="1"/>
        <v>0</v>
      </c>
      <c r="AJ24" s="566">
        <f t="shared" si="1"/>
        <v>0</v>
      </c>
      <c r="AK24" s="124">
        <f t="shared" si="1"/>
        <v>0</v>
      </c>
    </row>
    <row r="25" spans="1:37" s="543" customFormat="1">
      <c r="A25" s="1088" t="s">
        <v>168</v>
      </c>
      <c r="B25" s="1088"/>
      <c r="C25" s="1088"/>
      <c r="D25" s="1089"/>
      <c r="E25" s="538"/>
      <c r="F25" s="539"/>
      <c r="G25" s="540"/>
      <c r="H25" s="538"/>
      <c r="I25" s="539"/>
      <c r="J25" s="541"/>
      <c r="K25" s="542"/>
      <c r="L25" s="539"/>
      <c r="M25" s="540"/>
      <c r="N25" s="538"/>
      <c r="O25" s="539"/>
      <c r="P25" s="541"/>
      <c r="Q25" s="538"/>
      <c r="R25" s="539"/>
      <c r="S25" s="541"/>
      <c r="T25" s="542"/>
      <c r="U25" s="539"/>
      <c r="V25" s="540"/>
      <c r="W25" s="538"/>
      <c r="X25" s="539"/>
      <c r="Y25" s="541"/>
      <c r="Z25" s="538"/>
      <c r="AA25" s="539"/>
      <c r="AB25" s="541"/>
      <c r="AC25" s="538"/>
      <c r="AD25" s="539"/>
      <c r="AE25" s="541"/>
      <c r="AF25" s="538"/>
      <c r="AG25" s="539"/>
      <c r="AH25" s="541"/>
      <c r="AI25" s="567"/>
      <c r="AJ25" s="568"/>
      <c r="AK25" s="569"/>
    </row>
    <row r="26" spans="1:37">
      <c r="A26" s="911" t="s">
        <v>169</v>
      </c>
      <c r="B26" s="911"/>
      <c r="C26" s="911"/>
      <c r="D26" s="979"/>
      <c r="E26" s="581">
        <f>E24*E25</f>
        <v>0</v>
      </c>
      <c r="F26" s="582">
        <f>G26-E26</f>
        <v>0</v>
      </c>
      <c r="G26" s="583">
        <f>G24*G25</f>
        <v>0</v>
      </c>
      <c r="H26" s="581">
        <f>H24*H25</f>
        <v>0</v>
      </c>
      <c r="I26" s="582">
        <f>J26-H26</f>
        <v>0</v>
      </c>
      <c r="J26" s="584">
        <f>J24*J25</f>
        <v>0</v>
      </c>
      <c r="K26" s="585">
        <f>K24*K25</f>
        <v>0</v>
      </c>
      <c r="L26" s="582">
        <f>M26-K26</f>
        <v>0</v>
      </c>
      <c r="M26" s="583">
        <f>M24*M25</f>
        <v>0</v>
      </c>
      <c r="N26" s="581">
        <f>N24*N25</f>
        <v>0</v>
      </c>
      <c r="O26" s="582">
        <f>P26-N26</f>
        <v>0</v>
      </c>
      <c r="P26" s="584">
        <f>P24*P25</f>
        <v>0</v>
      </c>
      <c r="Q26" s="581">
        <f>Q24*Q25</f>
        <v>0</v>
      </c>
      <c r="R26" s="582">
        <f>S26-Q26</f>
        <v>0</v>
      </c>
      <c r="S26" s="584">
        <f>S24*S25</f>
        <v>0</v>
      </c>
      <c r="T26" s="585">
        <f>T24*T25</f>
        <v>0</v>
      </c>
      <c r="U26" s="582">
        <f>V26-T26</f>
        <v>0</v>
      </c>
      <c r="V26" s="583">
        <f>V24*V25</f>
        <v>0</v>
      </c>
      <c r="W26" s="581">
        <f>W24*W25</f>
        <v>0</v>
      </c>
      <c r="X26" s="582">
        <f>Y26-W26</f>
        <v>0</v>
      </c>
      <c r="Y26" s="584">
        <f>Y24*Y25</f>
        <v>0</v>
      </c>
      <c r="Z26" s="581">
        <f>Z24*Z25</f>
        <v>0</v>
      </c>
      <c r="AA26" s="582">
        <f>AB26-Z26</f>
        <v>0</v>
      </c>
      <c r="AB26" s="584">
        <f>AB24*AB25</f>
        <v>0</v>
      </c>
      <c r="AC26" s="581">
        <f>AC24*AC25</f>
        <v>0</v>
      </c>
      <c r="AD26" s="582">
        <f>AE26-AC26</f>
        <v>0</v>
      </c>
      <c r="AE26" s="584">
        <f>AE24*AE25</f>
        <v>0</v>
      </c>
      <c r="AF26" s="581">
        <f>AF24*AF25</f>
        <v>0</v>
      </c>
      <c r="AG26" s="582">
        <f>AH26-AF26</f>
        <v>0</v>
      </c>
      <c r="AH26" s="584">
        <f>AH24*AH25</f>
        <v>0</v>
      </c>
      <c r="AI26" s="565">
        <f t="shared" ref="AI26:AK30" si="3">SUM(E26,H26,K26,N26,Q26,T26,W26,Z26,AC26,AF26)</f>
        <v>0</v>
      </c>
      <c r="AJ26" s="566">
        <f t="shared" si="3"/>
        <v>0</v>
      </c>
      <c r="AK26" s="124">
        <f t="shared" si="3"/>
        <v>0</v>
      </c>
    </row>
    <row r="27" spans="1:37">
      <c r="A27" s="911" t="s">
        <v>170</v>
      </c>
      <c r="B27" s="911"/>
      <c r="C27" s="911"/>
      <c r="D27" s="979"/>
      <c r="E27" s="581">
        <f>'Operating Detail (1)'!B84</f>
        <v>0</v>
      </c>
      <c r="F27" s="582">
        <f>'Operating Detail (1)'!C84</f>
        <v>0</v>
      </c>
      <c r="G27" s="583">
        <f>'Operating Detail (1)'!D84</f>
        <v>0</v>
      </c>
      <c r="H27" s="581">
        <f>'Operating Detail (1)'!E84</f>
        <v>0</v>
      </c>
      <c r="I27" s="582">
        <f>'Operating Detail (1)'!F84</f>
        <v>0</v>
      </c>
      <c r="J27" s="584">
        <f>'Operating Detail (1)'!G84</f>
        <v>0</v>
      </c>
      <c r="K27" s="585">
        <f>'Operating Detail (1)'!H84</f>
        <v>0</v>
      </c>
      <c r="L27" s="582">
        <f>'Operating Detail (1)'!I84</f>
        <v>0</v>
      </c>
      <c r="M27" s="583">
        <f>'Operating Detail (1)'!J84</f>
        <v>0</v>
      </c>
      <c r="N27" s="581">
        <f>'Operating Detail (1)'!K84</f>
        <v>0</v>
      </c>
      <c r="O27" s="582">
        <f>'Operating Detail (1)'!L84</f>
        <v>0</v>
      </c>
      <c r="P27" s="584">
        <f>'Operating Detail (1)'!M84</f>
        <v>0</v>
      </c>
      <c r="Q27" s="581">
        <f>'Operating Detail (1)'!N84</f>
        <v>0</v>
      </c>
      <c r="R27" s="582">
        <f>'Operating Detail (1)'!O84</f>
        <v>0</v>
      </c>
      <c r="S27" s="584">
        <f>'Operating Detail (1)'!P84</f>
        <v>0</v>
      </c>
      <c r="T27" s="585">
        <f>'Operating Detail (1)'!Q84</f>
        <v>0</v>
      </c>
      <c r="U27" s="582">
        <f>'Operating Detail (1)'!R84</f>
        <v>0</v>
      </c>
      <c r="V27" s="583">
        <f>'Operating Detail (1)'!S84</f>
        <v>0</v>
      </c>
      <c r="W27" s="581">
        <f>'Operating Detail (1)'!T84</f>
        <v>0</v>
      </c>
      <c r="X27" s="582">
        <f>'Operating Detail (1)'!U84</f>
        <v>0</v>
      </c>
      <c r="Y27" s="584">
        <f>'Operating Detail (1)'!V84</f>
        <v>0</v>
      </c>
      <c r="Z27" s="581">
        <f>'Operating Detail (1)'!W84</f>
        <v>0</v>
      </c>
      <c r="AA27" s="582">
        <f>'Operating Detail (1)'!X84</f>
        <v>0</v>
      </c>
      <c r="AB27" s="584">
        <f>'Operating Detail (1)'!Y84</f>
        <v>0</v>
      </c>
      <c r="AC27" s="581">
        <f>'Operating Detail (1)'!Z84</f>
        <v>0</v>
      </c>
      <c r="AD27" s="582">
        <f>'Operating Detail (1)'!AA84</f>
        <v>0</v>
      </c>
      <c r="AE27" s="584">
        <f>'Operating Detail (1)'!AB84</f>
        <v>0</v>
      </c>
      <c r="AF27" s="581">
        <f>'Operating Detail (1)'!AC84</f>
        <v>0</v>
      </c>
      <c r="AG27" s="582">
        <f>'Operating Detail (1)'!AD84</f>
        <v>0</v>
      </c>
      <c r="AH27" s="584">
        <f>'Operating Detail (1)'!AE84</f>
        <v>0</v>
      </c>
      <c r="AI27" s="565">
        <f t="shared" si="3"/>
        <v>0</v>
      </c>
      <c r="AJ27" s="566">
        <f t="shared" si="3"/>
        <v>0</v>
      </c>
      <c r="AK27" s="124">
        <f t="shared" si="3"/>
        <v>0</v>
      </c>
    </row>
    <row r="28" spans="1:37">
      <c r="A28" s="911" t="s">
        <v>171</v>
      </c>
      <c r="B28" s="911"/>
      <c r="C28" s="911"/>
      <c r="D28" s="979"/>
      <c r="E28" s="586">
        <f>'Operating Detail (1)'!B95</f>
        <v>0</v>
      </c>
      <c r="F28" s="582">
        <f>'Operating Detail (1)'!C95</f>
        <v>0</v>
      </c>
      <c r="G28" s="583">
        <f>'Operating Detail (1)'!D95</f>
        <v>0</v>
      </c>
      <c r="H28" s="586">
        <f>'Operating Detail (1)'!E95</f>
        <v>0</v>
      </c>
      <c r="I28" s="582">
        <f>'Operating Detail (1)'!F95</f>
        <v>0</v>
      </c>
      <c r="J28" s="584">
        <f>'Operating Detail (1)'!G95</f>
        <v>0</v>
      </c>
      <c r="K28" s="587">
        <f>'Operating Detail (1)'!H95</f>
        <v>0</v>
      </c>
      <c r="L28" s="582">
        <f>'Operating Detail (1)'!I95</f>
        <v>0</v>
      </c>
      <c r="M28" s="583">
        <f>'Operating Detail (1)'!J95</f>
        <v>0</v>
      </c>
      <c r="N28" s="586">
        <f>'Operating Detail (1)'!K95</f>
        <v>0</v>
      </c>
      <c r="O28" s="582">
        <f>'Operating Detail (1)'!L95</f>
        <v>0</v>
      </c>
      <c r="P28" s="584">
        <f>'Operating Detail (1)'!M95</f>
        <v>0</v>
      </c>
      <c r="Q28" s="586">
        <f>'Operating Detail (1)'!N95</f>
        <v>0</v>
      </c>
      <c r="R28" s="582">
        <f>'Operating Detail (1)'!O95</f>
        <v>0</v>
      </c>
      <c r="S28" s="584">
        <f>'Operating Detail (1)'!P95</f>
        <v>0</v>
      </c>
      <c r="T28" s="587">
        <f>'Operating Detail (1)'!Q95</f>
        <v>0</v>
      </c>
      <c r="U28" s="582">
        <f>'Operating Detail (1)'!R95</f>
        <v>0</v>
      </c>
      <c r="V28" s="583">
        <f>'Operating Detail (1)'!S95</f>
        <v>0</v>
      </c>
      <c r="W28" s="586">
        <f>'Operating Detail (1)'!T95</f>
        <v>0</v>
      </c>
      <c r="X28" s="582">
        <f>'Operating Detail (1)'!U95</f>
        <v>0</v>
      </c>
      <c r="Y28" s="584">
        <f>'Operating Detail (1)'!V95</f>
        <v>0</v>
      </c>
      <c r="Z28" s="586">
        <f>'Operating Detail (1)'!W95</f>
        <v>0</v>
      </c>
      <c r="AA28" s="582">
        <f>'Operating Detail (1)'!X95</f>
        <v>0</v>
      </c>
      <c r="AB28" s="584">
        <f>'Operating Detail (1)'!Y95</f>
        <v>0</v>
      </c>
      <c r="AC28" s="586">
        <f>'Operating Detail (1)'!Z95</f>
        <v>0</v>
      </c>
      <c r="AD28" s="582">
        <f>'Operating Detail (1)'!AA95</f>
        <v>0</v>
      </c>
      <c r="AE28" s="584">
        <f>'Operating Detail (1)'!AB95</f>
        <v>0</v>
      </c>
      <c r="AF28" s="586">
        <f>'Operating Detail (1)'!AC95</f>
        <v>0</v>
      </c>
      <c r="AG28" s="582">
        <f>'Operating Detail (1)'!AD95</f>
        <v>0</v>
      </c>
      <c r="AH28" s="584">
        <f>'Operating Detail (1)'!AE95</f>
        <v>0</v>
      </c>
      <c r="AI28" s="565">
        <f t="shared" si="3"/>
        <v>0</v>
      </c>
      <c r="AJ28" s="566">
        <f t="shared" si="3"/>
        <v>0</v>
      </c>
      <c r="AK28" s="124">
        <f t="shared" si="3"/>
        <v>0</v>
      </c>
    </row>
    <row r="29" spans="1:37" s="533" customFormat="1">
      <c r="A29" s="1096" t="s">
        <v>190</v>
      </c>
      <c r="B29" s="1096"/>
      <c r="C29" s="1096"/>
      <c r="D29" s="1097"/>
      <c r="E29" s="549"/>
      <c r="F29" s="582">
        <f>G29-E29</f>
        <v>0</v>
      </c>
      <c r="G29" s="546"/>
      <c r="H29" s="549"/>
      <c r="I29" s="582">
        <f>J29-H29</f>
        <v>0</v>
      </c>
      <c r="J29" s="547"/>
      <c r="K29" s="550"/>
      <c r="L29" s="582">
        <f>M29-K29</f>
        <v>0</v>
      </c>
      <c r="M29" s="546"/>
      <c r="N29" s="549"/>
      <c r="O29" s="582">
        <f>P29-N29</f>
        <v>0</v>
      </c>
      <c r="P29" s="547"/>
      <c r="Q29" s="549"/>
      <c r="R29" s="582">
        <f>S29-Q29</f>
        <v>0</v>
      </c>
      <c r="S29" s="547"/>
      <c r="T29" s="550"/>
      <c r="U29" s="582">
        <f>V29-T29</f>
        <v>0</v>
      </c>
      <c r="V29" s="546"/>
      <c r="W29" s="549"/>
      <c r="X29" s="582">
        <f>Y29-W29</f>
        <v>0</v>
      </c>
      <c r="Y29" s="547"/>
      <c r="Z29" s="549"/>
      <c r="AA29" s="582">
        <f>AB29-Z29</f>
        <v>0</v>
      </c>
      <c r="AB29" s="547"/>
      <c r="AC29" s="549"/>
      <c r="AD29" s="582">
        <f>AE29-AC29</f>
        <v>0</v>
      </c>
      <c r="AE29" s="547"/>
      <c r="AF29" s="549"/>
      <c r="AG29" s="582">
        <f>AH29-AF29</f>
        <v>0</v>
      </c>
      <c r="AH29" s="547"/>
      <c r="AI29" s="565">
        <f t="shared" ref="AI29" si="4">SUM(E29,H29,K29,N29,Q29,T29,W29,Z29,AC29,AF29)</f>
        <v>0</v>
      </c>
      <c r="AJ29" s="566">
        <f t="shared" ref="AJ29" si="5">SUM(F29,I29,L29,O29,R29,U29,X29,AA29,AD29,AG29)</f>
        <v>0</v>
      </c>
      <c r="AK29" s="124">
        <f t="shared" ref="AK29" si="6">SUM(G29,J29,M29,P29,S29,V29,Y29,AB29,AE29,AH29)</f>
        <v>0</v>
      </c>
    </row>
    <row r="30" spans="1:37" s="112" customFormat="1">
      <c r="A30" s="1060" t="s">
        <v>173</v>
      </c>
      <c r="B30" s="1060"/>
      <c r="C30" s="1060"/>
      <c r="D30" s="1061"/>
      <c r="E30" s="777">
        <f>SUM(E24+E26+E27+E28+E29)</f>
        <v>0</v>
      </c>
      <c r="F30" s="778">
        <f t="shared" ref="F30:AH30" si="7">SUM(F24+F26+F27+F28+F29)</f>
        <v>0</v>
      </c>
      <c r="G30" s="779">
        <f t="shared" si="7"/>
        <v>0</v>
      </c>
      <c r="H30" s="777">
        <f t="shared" si="7"/>
        <v>0</v>
      </c>
      <c r="I30" s="778">
        <f t="shared" si="7"/>
        <v>0</v>
      </c>
      <c r="J30" s="780">
        <f t="shared" si="7"/>
        <v>0</v>
      </c>
      <c r="K30" s="781">
        <f t="shared" si="7"/>
        <v>0</v>
      </c>
      <c r="L30" s="778">
        <f t="shared" si="7"/>
        <v>0</v>
      </c>
      <c r="M30" s="779">
        <f t="shared" si="7"/>
        <v>0</v>
      </c>
      <c r="N30" s="777">
        <f t="shared" si="7"/>
        <v>0</v>
      </c>
      <c r="O30" s="778">
        <f t="shared" si="7"/>
        <v>0</v>
      </c>
      <c r="P30" s="780">
        <f t="shared" si="7"/>
        <v>0</v>
      </c>
      <c r="Q30" s="777">
        <f t="shared" si="7"/>
        <v>0</v>
      </c>
      <c r="R30" s="778">
        <f t="shared" si="7"/>
        <v>0</v>
      </c>
      <c r="S30" s="780">
        <f t="shared" si="7"/>
        <v>0</v>
      </c>
      <c r="T30" s="781">
        <f t="shared" si="7"/>
        <v>0</v>
      </c>
      <c r="U30" s="778">
        <f t="shared" si="7"/>
        <v>0</v>
      </c>
      <c r="V30" s="779">
        <f t="shared" si="7"/>
        <v>0</v>
      </c>
      <c r="W30" s="777">
        <f t="shared" si="7"/>
        <v>0</v>
      </c>
      <c r="X30" s="778">
        <f t="shared" si="7"/>
        <v>0</v>
      </c>
      <c r="Y30" s="780">
        <f t="shared" si="7"/>
        <v>0</v>
      </c>
      <c r="Z30" s="777">
        <f t="shared" si="7"/>
        <v>0</v>
      </c>
      <c r="AA30" s="778">
        <f t="shared" si="7"/>
        <v>0</v>
      </c>
      <c r="AB30" s="780">
        <f t="shared" si="7"/>
        <v>0</v>
      </c>
      <c r="AC30" s="777">
        <f t="shared" si="7"/>
        <v>0</v>
      </c>
      <c r="AD30" s="778">
        <f t="shared" si="7"/>
        <v>0</v>
      </c>
      <c r="AE30" s="780">
        <f t="shared" si="7"/>
        <v>0</v>
      </c>
      <c r="AF30" s="777">
        <f t="shared" si="7"/>
        <v>0</v>
      </c>
      <c r="AG30" s="778">
        <f t="shared" si="7"/>
        <v>0</v>
      </c>
      <c r="AH30" s="780">
        <f t="shared" si="7"/>
        <v>0</v>
      </c>
      <c r="AI30" s="782">
        <f t="shared" si="3"/>
        <v>0</v>
      </c>
      <c r="AJ30" s="783">
        <f t="shared" si="3"/>
        <v>0</v>
      </c>
      <c r="AK30" s="784">
        <f t="shared" si="3"/>
        <v>0</v>
      </c>
    </row>
    <row r="31" spans="1:37" s="112" customFormat="1">
      <c r="A31" s="1075"/>
      <c r="B31" s="1075"/>
      <c r="C31" s="1075"/>
      <c r="D31" s="1076"/>
      <c r="E31" s="599"/>
      <c r="F31" s="600"/>
      <c r="G31" s="601"/>
      <c r="H31" s="599"/>
      <c r="I31" s="600"/>
      <c r="J31" s="602"/>
      <c r="K31" s="603"/>
      <c r="L31" s="600"/>
      <c r="M31" s="601"/>
      <c r="N31" s="599"/>
      <c r="O31" s="600"/>
      <c r="P31" s="602"/>
      <c r="Q31" s="599"/>
      <c r="R31" s="600"/>
      <c r="S31" s="602"/>
      <c r="T31" s="603"/>
      <c r="U31" s="600"/>
      <c r="V31" s="601"/>
      <c r="W31" s="599"/>
      <c r="X31" s="600"/>
      <c r="Y31" s="602"/>
      <c r="Z31" s="599"/>
      <c r="AA31" s="600"/>
      <c r="AB31" s="602"/>
      <c r="AC31" s="599"/>
      <c r="AD31" s="600"/>
      <c r="AE31" s="602"/>
      <c r="AF31" s="599"/>
      <c r="AG31" s="600"/>
      <c r="AH31" s="602"/>
      <c r="AI31" s="570"/>
      <c r="AJ31" s="571"/>
      <c r="AK31" s="428"/>
    </row>
    <row r="32" spans="1:37">
      <c r="A32" s="1068" t="s">
        <v>191</v>
      </c>
      <c r="B32" s="1069"/>
      <c r="C32" s="1069"/>
      <c r="D32" s="1070"/>
      <c r="E32" s="418"/>
      <c r="F32" s="419"/>
      <c r="G32" s="420"/>
      <c r="H32" s="418"/>
      <c r="I32" s="419"/>
      <c r="J32" s="124"/>
      <c r="K32" s="121"/>
      <c r="L32" s="419"/>
      <c r="M32" s="420"/>
      <c r="N32" s="418"/>
      <c r="O32" s="419"/>
      <c r="P32" s="124"/>
      <c r="Q32" s="418"/>
      <c r="R32" s="419"/>
      <c r="S32" s="124"/>
      <c r="T32" s="121"/>
      <c r="U32" s="419"/>
      <c r="V32" s="420"/>
      <c r="W32" s="418"/>
      <c r="X32" s="419"/>
      <c r="Y32" s="124"/>
      <c r="Z32" s="418"/>
      <c r="AA32" s="419"/>
      <c r="AB32" s="124"/>
      <c r="AC32" s="418"/>
      <c r="AD32" s="419"/>
      <c r="AE32" s="124"/>
      <c r="AF32" s="418"/>
      <c r="AG32" s="419"/>
      <c r="AH32" s="124"/>
      <c r="AI32" s="304"/>
      <c r="AJ32" s="419"/>
      <c r="AK32" s="124"/>
    </row>
    <row r="33" spans="1:37" s="533" customFormat="1">
      <c r="A33" s="1095" t="s">
        <v>96</v>
      </c>
      <c r="B33" s="1096"/>
      <c r="C33" s="1096"/>
      <c r="D33" s="1097"/>
      <c r="E33" s="544">
        <v>73313</v>
      </c>
      <c r="F33" s="551"/>
      <c r="G33" s="553">
        <f>E33+F33</f>
        <v>73313</v>
      </c>
      <c r="H33" s="544">
        <v>675797</v>
      </c>
      <c r="I33" s="551"/>
      <c r="J33" s="547">
        <f>H33+I33</f>
        <v>675797</v>
      </c>
      <c r="K33" s="555"/>
      <c r="L33" s="551"/>
      <c r="M33" s="553">
        <f>K33+L33</f>
        <v>0</v>
      </c>
      <c r="N33" s="552"/>
      <c r="O33" s="551"/>
      <c r="P33" s="554">
        <f>N33+O33</f>
        <v>0</v>
      </c>
      <c r="Q33" s="552"/>
      <c r="R33" s="551"/>
      <c r="S33" s="554">
        <f>Q33+R33</f>
        <v>0</v>
      </c>
      <c r="T33" s="555"/>
      <c r="U33" s="551"/>
      <c r="V33" s="553">
        <f>T33+U33</f>
        <v>0</v>
      </c>
      <c r="W33" s="552"/>
      <c r="X33" s="551"/>
      <c r="Y33" s="554">
        <f>W33+X33</f>
        <v>0</v>
      </c>
      <c r="Z33" s="552"/>
      <c r="AA33" s="551"/>
      <c r="AB33" s="554">
        <f>Z33+AA33</f>
        <v>0</v>
      </c>
      <c r="AC33" s="552"/>
      <c r="AD33" s="551"/>
      <c r="AE33" s="554">
        <f>AC33+AD33</f>
        <v>0</v>
      </c>
      <c r="AF33" s="552"/>
      <c r="AG33" s="551"/>
      <c r="AH33" s="554">
        <f>AF33+AG33</f>
        <v>0</v>
      </c>
      <c r="AI33" s="563">
        <f t="shared" ref="AI33:AK39" si="8">SUM(E33,H33,K33,N33,Q33,T33,W33,Z33,AC33,AF33)</f>
        <v>749110</v>
      </c>
      <c r="AJ33" s="564">
        <f t="shared" si="8"/>
        <v>0</v>
      </c>
      <c r="AK33" s="136">
        <f t="shared" si="8"/>
        <v>749110</v>
      </c>
    </row>
    <row r="34" spans="1:37" s="534" customFormat="1">
      <c r="A34" s="1096"/>
      <c r="B34" s="1096"/>
      <c r="C34" s="1096"/>
      <c r="D34" s="1097"/>
      <c r="E34" s="544"/>
      <c r="F34" s="545"/>
      <c r="G34" s="546">
        <f>E34+F34</f>
        <v>0</v>
      </c>
      <c r="H34" s="544"/>
      <c r="I34" s="545"/>
      <c r="J34" s="547">
        <f>H34+I34</f>
        <v>0</v>
      </c>
      <c r="K34" s="548"/>
      <c r="L34" s="545"/>
      <c r="M34" s="546">
        <f>K34+L34</f>
        <v>0</v>
      </c>
      <c r="N34" s="544"/>
      <c r="O34" s="545"/>
      <c r="P34" s="547">
        <f>N34+O34</f>
        <v>0</v>
      </c>
      <c r="Q34" s="544"/>
      <c r="R34" s="545"/>
      <c r="S34" s="547">
        <f>Q34+R34</f>
        <v>0</v>
      </c>
      <c r="T34" s="548"/>
      <c r="U34" s="545"/>
      <c r="V34" s="546">
        <f>T34+U34</f>
        <v>0</v>
      </c>
      <c r="W34" s="544"/>
      <c r="X34" s="545"/>
      <c r="Y34" s="547">
        <f>W34+X34</f>
        <v>0</v>
      </c>
      <c r="Z34" s="544"/>
      <c r="AA34" s="545"/>
      <c r="AB34" s="547">
        <f>Z34+AA34</f>
        <v>0</v>
      </c>
      <c r="AC34" s="544"/>
      <c r="AD34" s="545"/>
      <c r="AE34" s="547">
        <f>AC34+AD34</f>
        <v>0</v>
      </c>
      <c r="AF34" s="544"/>
      <c r="AG34" s="545"/>
      <c r="AH34" s="547">
        <f>AF34+AG34</f>
        <v>0</v>
      </c>
      <c r="AI34" s="565">
        <f t="shared" si="8"/>
        <v>0</v>
      </c>
      <c r="AJ34" s="566">
        <f t="shared" si="8"/>
        <v>0</v>
      </c>
      <c r="AK34" s="124">
        <f t="shared" si="8"/>
        <v>0</v>
      </c>
    </row>
    <row r="35" spans="1:37" s="533" customFormat="1" hidden="1">
      <c r="A35" s="1096"/>
      <c r="B35" s="1096"/>
      <c r="C35" s="1096"/>
      <c r="D35" s="1097"/>
      <c r="E35" s="535"/>
      <c r="F35" s="545"/>
      <c r="G35" s="546">
        <f>E35+F35</f>
        <v>0</v>
      </c>
      <c r="H35" s="535"/>
      <c r="I35" s="545"/>
      <c r="J35" s="547">
        <f>H35+I35</f>
        <v>0</v>
      </c>
      <c r="K35" s="537"/>
      <c r="L35" s="545"/>
      <c r="M35" s="546">
        <f>K35+L35</f>
        <v>0</v>
      </c>
      <c r="N35" s="535"/>
      <c r="O35" s="545"/>
      <c r="P35" s="547">
        <f>N35+O35</f>
        <v>0</v>
      </c>
      <c r="Q35" s="535"/>
      <c r="R35" s="545"/>
      <c r="S35" s="547">
        <f>Q35+R35</f>
        <v>0</v>
      </c>
      <c r="T35" s="537"/>
      <c r="U35" s="545"/>
      <c r="V35" s="546">
        <f>T35+U35</f>
        <v>0</v>
      </c>
      <c r="W35" s="535"/>
      <c r="X35" s="545"/>
      <c r="Y35" s="547">
        <f>W35+X35</f>
        <v>0</v>
      </c>
      <c r="Z35" s="535"/>
      <c r="AA35" s="545"/>
      <c r="AB35" s="547">
        <f>Z35+AA35</f>
        <v>0</v>
      </c>
      <c r="AC35" s="535"/>
      <c r="AD35" s="545"/>
      <c r="AE35" s="547">
        <f>AC35+AD35</f>
        <v>0</v>
      </c>
      <c r="AF35" s="535"/>
      <c r="AG35" s="545"/>
      <c r="AH35" s="547">
        <f>AF35+AG35</f>
        <v>0</v>
      </c>
      <c r="AI35" s="565">
        <f t="shared" si="8"/>
        <v>0</v>
      </c>
      <c r="AJ35" s="566">
        <f t="shared" si="8"/>
        <v>0</v>
      </c>
      <c r="AK35" s="124">
        <f t="shared" si="8"/>
        <v>0</v>
      </c>
    </row>
    <row r="36" spans="1:37" s="533" customFormat="1" hidden="1">
      <c r="A36" s="1096"/>
      <c r="B36" s="1096"/>
      <c r="C36" s="1096"/>
      <c r="D36" s="1097"/>
      <c r="E36" s="535"/>
      <c r="F36" s="545"/>
      <c r="G36" s="546">
        <f t="shared" ref="G36:G37" si="9">E36+F36</f>
        <v>0</v>
      </c>
      <c r="H36" s="535"/>
      <c r="I36" s="545"/>
      <c r="J36" s="547">
        <f t="shared" ref="J36:J37" si="10">H36+I36</f>
        <v>0</v>
      </c>
      <c r="K36" s="537"/>
      <c r="L36" s="545"/>
      <c r="M36" s="546">
        <f t="shared" ref="M36:M37" si="11">K36+L36</f>
        <v>0</v>
      </c>
      <c r="N36" s="535"/>
      <c r="O36" s="545"/>
      <c r="P36" s="547">
        <f t="shared" ref="P36:P37" si="12">N36+O36</f>
        <v>0</v>
      </c>
      <c r="Q36" s="535"/>
      <c r="R36" s="545"/>
      <c r="S36" s="547">
        <f t="shared" ref="S36:S37" si="13">Q36+R36</f>
        <v>0</v>
      </c>
      <c r="T36" s="537"/>
      <c r="U36" s="545"/>
      <c r="V36" s="546">
        <f t="shared" ref="V36:V37" si="14">T36+U36</f>
        <v>0</v>
      </c>
      <c r="W36" s="535"/>
      <c r="X36" s="545"/>
      <c r="Y36" s="547">
        <f t="shared" ref="Y36:Y37" si="15">W36+X36</f>
        <v>0</v>
      </c>
      <c r="Z36" s="535"/>
      <c r="AA36" s="545"/>
      <c r="AB36" s="547">
        <f t="shared" ref="AB36:AB37" si="16">Z36+AA36</f>
        <v>0</v>
      </c>
      <c r="AC36" s="535"/>
      <c r="AD36" s="545"/>
      <c r="AE36" s="547">
        <f t="shared" ref="AE36:AE37" si="17">AC36+AD36</f>
        <v>0</v>
      </c>
      <c r="AF36" s="535"/>
      <c r="AG36" s="545"/>
      <c r="AH36" s="547">
        <f t="shared" ref="AH36:AH37" si="18">AF36+AG36</f>
        <v>0</v>
      </c>
      <c r="AI36" s="565">
        <f t="shared" ref="AI36:AI37" si="19">SUM(E36,H36,K36,N36,Q36,T36,W36,Z36,AC36,AF36)</f>
        <v>0</v>
      </c>
      <c r="AJ36" s="566">
        <f t="shared" ref="AJ36:AJ37" si="20">SUM(F36,I36,L36,O36,R36,U36,X36,AA36,AD36,AG36)</f>
        <v>0</v>
      </c>
      <c r="AK36" s="124">
        <f t="shared" ref="AK36:AK37" si="21">SUM(G36,J36,M36,P36,S36,V36,Y36,AB36,AE36,AH36)</f>
        <v>0</v>
      </c>
    </row>
    <row r="37" spans="1:37" s="533" customFormat="1" hidden="1">
      <c r="A37" s="1096"/>
      <c r="B37" s="1096"/>
      <c r="C37" s="1096"/>
      <c r="D37" s="1097"/>
      <c r="E37" s="535"/>
      <c r="F37" s="545"/>
      <c r="G37" s="546">
        <f t="shared" si="9"/>
        <v>0</v>
      </c>
      <c r="H37" s="535"/>
      <c r="I37" s="545"/>
      <c r="J37" s="547">
        <f t="shared" si="10"/>
        <v>0</v>
      </c>
      <c r="K37" s="537"/>
      <c r="L37" s="545"/>
      <c r="M37" s="546">
        <f t="shared" si="11"/>
        <v>0</v>
      </c>
      <c r="N37" s="535"/>
      <c r="O37" s="545"/>
      <c r="P37" s="547">
        <f t="shared" si="12"/>
        <v>0</v>
      </c>
      <c r="Q37" s="535"/>
      <c r="R37" s="545"/>
      <c r="S37" s="547">
        <f t="shared" si="13"/>
        <v>0</v>
      </c>
      <c r="T37" s="537"/>
      <c r="U37" s="545"/>
      <c r="V37" s="546">
        <f t="shared" si="14"/>
        <v>0</v>
      </c>
      <c r="W37" s="535"/>
      <c r="X37" s="545"/>
      <c r="Y37" s="547">
        <f t="shared" si="15"/>
        <v>0</v>
      </c>
      <c r="Z37" s="535"/>
      <c r="AA37" s="545"/>
      <c r="AB37" s="547">
        <f t="shared" si="16"/>
        <v>0</v>
      </c>
      <c r="AC37" s="535"/>
      <c r="AD37" s="545"/>
      <c r="AE37" s="547">
        <f t="shared" si="17"/>
        <v>0</v>
      </c>
      <c r="AF37" s="535"/>
      <c r="AG37" s="545"/>
      <c r="AH37" s="547">
        <f t="shared" si="18"/>
        <v>0</v>
      </c>
      <c r="AI37" s="565">
        <f t="shared" si="19"/>
        <v>0</v>
      </c>
      <c r="AJ37" s="566">
        <f t="shared" si="20"/>
        <v>0</v>
      </c>
      <c r="AK37" s="124">
        <f t="shared" si="21"/>
        <v>0</v>
      </c>
    </row>
    <row r="38" spans="1:37" s="533" customFormat="1" hidden="1">
      <c r="A38" s="1096"/>
      <c r="B38" s="1096"/>
      <c r="C38" s="1096"/>
      <c r="D38" s="1097"/>
      <c r="E38" s="535"/>
      <c r="F38" s="545"/>
      <c r="G38" s="546">
        <f>E38+F38</f>
        <v>0</v>
      </c>
      <c r="H38" s="535"/>
      <c r="I38" s="545"/>
      <c r="J38" s="547">
        <f>H38+I38</f>
        <v>0</v>
      </c>
      <c r="K38" s="537"/>
      <c r="L38" s="545"/>
      <c r="M38" s="546">
        <f>K38+L38</f>
        <v>0</v>
      </c>
      <c r="N38" s="535"/>
      <c r="O38" s="545"/>
      <c r="P38" s="547">
        <f>N38+O38</f>
        <v>0</v>
      </c>
      <c r="Q38" s="535"/>
      <c r="R38" s="545"/>
      <c r="S38" s="547">
        <f>Q38+R38</f>
        <v>0</v>
      </c>
      <c r="T38" s="537"/>
      <c r="U38" s="545"/>
      <c r="V38" s="546">
        <f>T38+U38</f>
        <v>0</v>
      </c>
      <c r="W38" s="535"/>
      <c r="X38" s="545"/>
      <c r="Y38" s="547">
        <f>W38+X38</f>
        <v>0</v>
      </c>
      <c r="Z38" s="535"/>
      <c r="AA38" s="545"/>
      <c r="AB38" s="547">
        <f>Z38+AA38</f>
        <v>0</v>
      </c>
      <c r="AC38" s="535"/>
      <c r="AD38" s="545"/>
      <c r="AE38" s="547">
        <f>AC38+AD38</f>
        <v>0</v>
      </c>
      <c r="AF38" s="535"/>
      <c r="AG38" s="545"/>
      <c r="AH38" s="547">
        <f>AF38+AG38</f>
        <v>0</v>
      </c>
      <c r="AI38" s="565">
        <f t="shared" si="8"/>
        <v>0</v>
      </c>
      <c r="AJ38" s="566">
        <f t="shared" si="8"/>
        <v>0</v>
      </c>
      <c r="AK38" s="136">
        <f t="shared" si="8"/>
        <v>0</v>
      </c>
    </row>
    <row r="39" spans="1:37" s="533" customFormat="1" hidden="1">
      <c r="A39" s="1096"/>
      <c r="B39" s="1096"/>
      <c r="C39" s="1096"/>
      <c r="D39" s="1097"/>
      <c r="E39" s="535"/>
      <c r="F39" s="545"/>
      <c r="G39" s="546">
        <f>E39+F39</f>
        <v>0</v>
      </c>
      <c r="H39" s="535"/>
      <c r="I39" s="545"/>
      <c r="J39" s="547">
        <f>H39+I39</f>
        <v>0</v>
      </c>
      <c r="K39" s="537"/>
      <c r="L39" s="545"/>
      <c r="M39" s="546">
        <f>K39+L39</f>
        <v>0</v>
      </c>
      <c r="N39" s="535"/>
      <c r="O39" s="545"/>
      <c r="P39" s="547">
        <f>N39+O39</f>
        <v>0</v>
      </c>
      <c r="Q39" s="535"/>
      <c r="R39" s="545"/>
      <c r="S39" s="547">
        <f>Q39+R39</f>
        <v>0</v>
      </c>
      <c r="T39" s="537"/>
      <c r="U39" s="545"/>
      <c r="V39" s="546">
        <f>T39+U39</f>
        <v>0</v>
      </c>
      <c r="W39" s="535"/>
      <c r="X39" s="545"/>
      <c r="Y39" s="547">
        <f>W39+X39</f>
        <v>0</v>
      </c>
      <c r="Z39" s="535"/>
      <c r="AA39" s="545"/>
      <c r="AB39" s="547">
        <f>Z39+AA39</f>
        <v>0</v>
      </c>
      <c r="AC39" s="535"/>
      <c r="AD39" s="545"/>
      <c r="AE39" s="547">
        <f>AC39+AD39</f>
        <v>0</v>
      </c>
      <c r="AF39" s="535"/>
      <c r="AG39" s="545"/>
      <c r="AH39" s="547">
        <f>AF39+AG39</f>
        <v>0</v>
      </c>
      <c r="AI39" s="565">
        <f t="shared" si="8"/>
        <v>0</v>
      </c>
      <c r="AJ39" s="566">
        <f t="shared" si="8"/>
        <v>0</v>
      </c>
      <c r="AK39" s="136">
        <f>SUM(G39,J39,M39,P39,S39,V39,Y39,AB39,AE39,AH39)</f>
        <v>0</v>
      </c>
    </row>
    <row r="40" spans="1:37" s="533" customFormat="1" hidden="1">
      <c r="A40" s="1096"/>
      <c r="B40" s="1096"/>
      <c r="C40" s="1096"/>
      <c r="D40" s="1097"/>
      <c r="E40" s="535"/>
      <c r="F40" s="545"/>
      <c r="G40" s="546">
        <f t="shared" ref="G40:G41" si="22">E40+F40</f>
        <v>0</v>
      </c>
      <c r="H40" s="535"/>
      <c r="I40" s="545"/>
      <c r="J40" s="547">
        <f t="shared" ref="J40:J41" si="23">H40+I40</f>
        <v>0</v>
      </c>
      <c r="K40" s="537"/>
      <c r="L40" s="545"/>
      <c r="M40" s="546">
        <f t="shared" ref="M40:M41" si="24">K40+L40</f>
        <v>0</v>
      </c>
      <c r="N40" s="535"/>
      <c r="O40" s="545"/>
      <c r="P40" s="547">
        <f t="shared" ref="P40:P41" si="25">N40+O40</f>
        <v>0</v>
      </c>
      <c r="Q40" s="535"/>
      <c r="R40" s="545"/>
      <c r="S40" s="547">
        <f t="shared" ref="S40:S41" si="26">Q40+R40</f>
        <v>0</v>
      </c>
      <c r="T40" s="537"/>
      <c r="U40" s="545"/>
      <c r="V40" s="546">
        <f t="shared" ref="V40:V41" si="27">T40+U40</f>
        <v>0</v>
      </c>
      <c r="W40" s="535"/>
      <c r="X40" s="545"/>
      <c r="Y40" s="547">
        <f t="shared" ref="Y40:Y41" si="28">W40+X40</f>
        <v>0</v>
      </c>
      <c r="Z40" s="535"/>
      <c r="AA40" s="545"/>
      <c r="AB40" s="547">
        <f t="shared" ref="AB40:AB41" si="29">Z40+AA40</f>
        <v>0</v>
      </c>
      <c r="AC40" s="535"/>
      <c r="AD40" s="545"/>
      <c r="AE40" s="547">
        <f t="shared" ref="AE40:AE41" si="30">AC40+AD40</f>
        <v>0</v>
      </c>
      <c r="AF40" s="535"/>
      <c r="AG40" s="545"/>
      <c r="AH40" s="547">
        <f t="shared" ref="AH40:AH41" si="31">AF40+AG40</f>
        <v>0</v>
      </c>
      <c r="AI40" s="565">
        <f t="shared" ref="AI40:AI41" si="32">SUM(E40,H40,K40,N40,Q40,T40,W40,Z40,AC40,AF40)</f>
        <v>0</v>
      </c>
      <c r="AJ40" s="566">
        <f t="shared" ref="AJ40:AJ41" si="33">SUM(F40,I40,L40,O40,R40,U40,X40,AA40,AD40,AG40)</f>
        <v>0</v>
      </c>
      <c r="AK40" s="136">
        <f t="shared" ref="AK40:AK41" si="34">SUM(G40,J40,M40,P40,S40,V40,Y40,AB40,AE40,AH40)</f>
        <v>0</v>
      </c>
    </row>
    <row r="41" spans="1:37" s="533" customFormat="1" hidden="1">
      <c r="A41" s="1096"/>
      <c r="B41" s="1096"/>
      <c r="C41" s="1096"/>
      <c r="D41" s="1097"/>
      <c r="E41" s="535"/>
      <c r="F41" s="545"/>
      <c r="G41" s="546">
        <f t="shared" si="22"/>
        <v>0</v>
      </c>
      <c r="H41" s="535"/>
      <c r="I41" s="545"/>
      <c r="J41" s="547">
        <f t="shared" si="23"/>
        <v>0</v>
      </c>
      <c r="K41" s="537"/>
      <c r="L41" s="545"/>
      <c r="M41" s="546">
        <f t="shared" si="24"/>
        <v>0</v>
      </c>
      <c r="N41" s="535"/>
      <c r="O41" s="545"/>
      <c r="P41" s="547">
        <f t="shared" si="25"/>
        <v>0</v>
      </c>
      <c r="Q41" s="535"/>
      <c r="R41" s="545"/>
      <c r="S41" s="547">
        <f t="shared" si="26"/>
        <v>0</v>
      </c>
      <c r="T41" s="537"/>
      <c r="U41" s="545"/>
      <c r="V41" s="546">
        <f t="shared" si="27"/>
        <v>0</v>
      </c>
      <c r="W41" s="535"/>
      <c r="X41" s="545"/>
      <c r="Y41" s="547">
        <f t="shared" si="28"/>
        <v>0</v>
      </c>
      <c r="Z41" s="535"/>
      <c r="AA41" s="545"/>
      <c r="AB41" s="547">
        <f t="shared" si="29"/>
        <v>0</v>
      </c>
      <c r="AC41" s="535"/>
      <c r="AD41" s="545"/>
      <c r="AE41" s="547">
        <f t="shared" si="30"/>
        <v>0</v>
      </c>
      <c r="AF41" s="535"/>
      <c r="AG41" s="545"/>
      <c r="AH41" s="547">
        <f t="shared" si="31"/>
        <v>0</v>
      </c>
      <c r="AI41" s="565">
        <f t="shared" si="32"/>
        <v>0</v>
      </c>
      <c r="AJ41" s="566">
        <f t="shared" si="33"/>
        <v>0</v>
      </c>
      <c r="AK41" s="136">
        <f t="shared" si="34"/>
        <v>0</v>
      </c>
    </row>
    <row r="42" spans="1:37" s="112" customFormat="1">
      <c r="A42" s="1060" t="s">
        <v>192</v>
      </c>
      <c r="B42" s="1060"/>
      <c r="C42" s="1060"/>
      <c r="D42" s="1061"/>
      <c r="E42" s="777">
        <f t="shared" ref="E42:AH42" si="35">SUM(E33:E41)</f>
        <v>73313</v>
      </c>
      <c r="F42" s="778">
        <f t="shared" si="35"/>
        <v>0</v>
      </c>
      <c r="G42" s="779">
        <f t="shared" si="35"/>
        <v>73313</v>
      </c>
      <c r="H42" s="777">
        <f t="shared" si="35"/>
        <v>675797</v>
      </c>
      <c r="I42" s="778">
        <f t="shared" si="35"/>
        <v>0</v>
      </c>
      <c r="J42" s="780">
        <f t="shared" si="35"/>
        <v>675797</v>
      </c>
      <c r="K42" s="781">
        <f t="shared" si="35"/>
        <v>0</v>
      </c>
      <c r="L42" s="778">
        <f t="shared" si="35"/>
        <v>0</v>
      </c>
      <c r="M42" s="779">
        <f t="shared" si="35"/>
        <v>0</v>
      </c>
      <c r="N42" s="777">
        <f t="shared" si="35"/>
        <v>0</v>
      </c>
      <c r="O42" s="778">
        <f t="shared" si="35"/>
        <v>0</v>
      </c>
      <c r="P42" s="780">
        <f t="shared" si="35"/>
        <v>0</v>
      </c>
      <c r="Q42" s="777">
        <f t="shared" si="35"/>
        <v>0</v>
      </c>
      <c r="R42" s="778">
        <f t="shared" si="35"/>
        <v>0</v>
      </c>
      <c r="S42" s="780">
        <f t="shared" si="35"/>
        <v>0</v>
      </c>
      <c r="T42" s="781">
        <f t="shared" si="35"/>
        <v>0</v>
      </c>
      <c r="U42" s="778">
        <f t="shared" si="35"/>
        <v>0</v>
      </c>
      <c r="V42" s="779">
        <f t="shared" si="35"/>
        <v>0</v>
      </c>
      <c r="W42" s="777">
        <f t="shared" si="35"/>
        <v>0</v>
      </c>
      <c r="X42" s="778">
        <f t="shared" si="35"/>
        <v>0</v>
      </c>
      <c r="Y42" s="780">
        <f t="shared" si="35"/>
        <v>0</v>
      </c>
      <c r="Z42" s="777">
        <f t="shared" si="35"/>
        <v>0</v>
      </c>
      <c r="AA42" s="778">
        <f t="shared" si="35"/>
        <v>0</v>
      </c>
      <c r="AB42" s="780">
        <f t="shared" si="35"/>
        <v>0</v>
      </c>
      <c r="AC42" s="777">
        <f t="shared" si="35"/>
        <v>0</v>
      </c>
      <c r="AD42" s="778">
        <f t="shared" si="35"/>
        <v>0</v>
      </c>
      <c r="AE42" s="780">
        <f t="shared" si="35"/>
        <v>0</v>
      </c>
      <c r="AF42" s="777">
        <f t="shared" si="35"/>
        <v>0</v>
      </c>
      <c r="AG42" s="778">
        <f t="shared" si="35"/>
        <v>0</v>
      </c>
      <c r="AH42" s="780">
        <f t="shared" si="35"/>
        <v>0</v>
      </c>
      <c r="AI42" s="782">
        <f>SUM(E42,H42,K42,N42,Q42,T42,W42,Z42,AC42,AF42)</f>
        <v>749110</v>
      </c>
      <c r="AJ42" s="783">
        <f>SUM(F42,I42,L42,O42,R42,U42,X42,AA42,AD42,AG42)</f>
        <v>0</v>
      </c>
      <c r="AK42" s="785">
        <f>SUM(G42,J42,M42,P42,S42,V42,Y42,AB42,AE42,AH42)</f>
        <v>749110</v>
      </c>
    </row>
    <row r="43" spans="1:37" ht="31.5" customHeight="1">
      <c r="A43" s="1065" t="s">
        <v>176</v>
      </c>
      <c r="B43" s="1065"/>
      <c r="C43" s="1065"/>
      <c r="D43" s="1066"/>
      <c r="E43" s="134"/>
      <c r="F43" s="138"/>
      <c r="G43" s="133"/>
      <c r="H43" s="134"/>
      <c r="I43" s="138"/>
      <c r="J43" s="139"/>
      <c r="K43" s="138"/>
      <c r="L43" s="138"/>
      <c r="M43" s="133"/>
      <c r="N43" s="134"/>
      <c r="O43" s="138"/>
      <c r="P43" s="139"/>
      <c r="Q43" s="134"/>
      <c r="R43" s="138"/>
      <c r="S43" s="139"/>
      <c r="T43" s="138"/>
      <c r="U43" s="138"/>
      <c r="V43" s="133"/>
      <c r="W43" s="134"/>
      <c r="X43" s="138"/>
      <c r="Y43" s="139"/>
      <c r="Z43" s="134"/>
      <c r="AA43" s="138"/>
      <c r="AB43" s="139"/>
      <c r="AC43" s="134"/>
      <c r="AD43" s="138"/>
      <c r="AE43" s="139"/>
      <c r="AF43" s="134"/>
      <c r="AG43" s="138"/>
      <c r="AH43" s="139"/>
      <c r="AI43" s="133"/>
      <c r="AJ43" s="140"/>
      <c r="AK43" s="135"/>
    </row>
    <row r="44" spans="1:37" s="533" customFormat="1">
      <c r="A44" s="1106"/>
      <c r="B44" s="1106"/>
      <c r="C44" s="1106"/>
      <c r="D44" s="1107"/>
      <c r="E44" s="535"/>
      <c r="F44" s="545"/>
      <c r="G44" s="546">
        <f t="shared" ref="G44:G48" si="36">E44+F44</f>
        <v>0</v>
      </c>
      <c r="H44" s="535"/>
      <c r="I44" s="545"/>
      <c r="J44" s="547">
        <f t="shared" ref="J44:J48" si="37">H44+I44</f>
        <v>0</v>
      </c>
      <c r="K44" s="537"/>
      <c r="L44" s="545"/>
      <c r="M44" s="546">
        <f t="shared" ref="M44:M48" si="38">K44+L44</f>
        <v>0</v>
      </c>
      <c r="N44" s="535"/>
      <c r="O44" s="545"/>
      <c r="P44" s="547">
        <f t="shared" ref="P44:P48" si="39">N44+O44</f>
        <v>0</v>
      </c>
      <c r="Q44" s="535"/>
      <c r="R44" s="545"/>
      <c r="S44" s="547">
        <f t="shared" ref="S44:S48" si="40">Q44+R44</f>
        <v>0</v>
      </c>
      <c r="T44" s="537"/>
      <c r="U44" s="545"/>
      <c r="V44" s="546">
        <f t="shared" ref="V44:V48" si="41">T44+U44</f>
        <v>0</v>
      </c>
      <c r="W44" s="535"/>
      <c r="X44" s="545"/>
      <c r="Y44" s="547">
        <f t="shared" ref="Y44:Y48" si="42">W44+X44</f>
        <v>0</v>
      </c>
      <c r="Z44" s="535"/>
      <c r="AA44" s="545"/>
      <c r="AB44" s="547">
        <f t="shared" ref="AB44:AB48" si="43">Z44+AA44</f>
        <v>0</v>
      </c>
      <c r="AC44" s="535"/>
      <c r="AD44" s="545"/>
      <c r="AE44" s="547">
        <f t="shared" ref="AE44:AE48" si="44">AC44+AD44</f>
        <v>0</v>
      </c>
      <c r="AF44" s="535"/>
      <c r="AG44" s="545"/>
      <c r="AH44" s="547">
        <f t="shared" ref="AH44:AH48" si="45">AF44+AG44</f>
        <v>0</v>
      </c>
      <c r="AI44" s="565">
        <f t="shared" ref="AI44:AI48" si="46">SUM(E44,H44,K44,N44,Q44,T44,W44,Z44,AC44,AF44)</f>
        <v>0</v>
      </c>
      <c r="AJ44" s="566">
        <f t="shared" ref="AJ44:AJ48" si="47">SUM(F44,I44,L44,O44,R44,U44,X44,AA44,AD44,AG44)</f>
        <v>0</v>
      </c>
      <c r="AK44" s="124">
        <f t="shared" ref="AK44:AK48" si="48">SUM(G44,J44,M44,P44,S44,V44,Y44,AB44,AE44,AH44)</f>
        <v>0</v>
      </c>
    </row>
    <row r="45" spans="1:37" s="533" customFormat="1">
      <c r="A45" s="1096"/>
      <c r="B45" s="1096"/>
      <c r="C45" s="1096"/>
      <c r="D45" s="1097"/>
      <c r="E45" s="535"/>
      <c r="F45" s="536"/>
      <c r="G45" s="556">
        <f t="shared" si="36"/>
        <v>0</v>
      </c>
      <c r="H45" s="535"/>
      <c r="I45" s="536"/>
      <c r="J45" s="557">
        <f t="shared" si="37"/>
        <v>0</v>
      </c>
      <c r="K45" s="537"/>
      <c r="L45" s="536"/>
      <c r="M45" s="556">
        <f t="shared" si="38"/>
        <v>0</v>
      </c>
      <c r="N45" s="535"/>
      <c r="O45" s="536"/>
      <c r="P45" s="557">
        <f t="shared" si="39"/>
        <v>0</v>
      </c>
      <c r="Q45" s="535"/>
      <c r="R45" s="536"/>
      <c r="S45" s="557">
        <f t="shared" si="40"/>
        <v>0</v>
      </c>
      <c r="T45" s="537"/>
      <c r="U45" s="536"/>
      <c r="V45" s="556">
        <f t="shared" si="41"/>
        <v>0</v>
      </c>
      <c r="W45" s="535"/>
      <c r="X45" s="536"/>
      <c r="Y45" s="557">
        <f t="shared" si="42"/>
        <v>0</v>
      </c>
      <c r="Z45" s="535"/>
      <c r="AA45" s="536"/>
      <c r="AB45" s="557">
        <f t="shared" si="43"/>
        <v>0</v>
      </c>
      <c r="AC45" s="535"/>
      <c r="AD45" s="536"/>
      <c r="AE45" s="557">
        <f t="shared" si="44"/>
        <v>0</v>
      </c>
      <c r="AF45" s="535"/>
      <c r="AG45" s="536"/>
      <c r="AH45" s="557">
        <f t="shared" si="45"/>
        <v>0</v>
      </c>
      <c r="AI45" s="299">
        <f t="shared" si="46"/>
        <v>0</v>
      </c>
      <c r="AJ45" s="142">
        <f t="shared" si="47"/>
        <v>0</v>
      </c>
      <c r="AK45" s="136">
        <f t="shared" si="48"/>
        <v>0</v>
      </c>
    </row>
    <row r="46" spans="1:37" s="533" customFormat="1" hidden="1">
      <c r="A46" s="1096"/>
      <c r="B46" s="1096"/>
      <c r="C46" s="1096"/>
      <c r="D46" s="1097"/>
      <c r="E46" s="535"/>
      <c r="F46" s="536"/>
      <c r="G46" s="556">
        <f t="shared" si="36"/>
        <v>0</v>
      </c>
      <c r="H46" s="535"/>
      <c r="I46" s="536"/>
      <c r="J46" s="557">
        <f t="shared" si="37"/>
        <v>0</v>
      </c>
      <c r="K46" s="537"/>
      <c r="L46" s="536"/>
      <c r="M46" s="556">
        <f t="shared" si="38"/>
        <v>0</v>
      </c>
      <c r="N46" s="535"/>
      <c r="O46" s="536"/>
      <c r="P46" s="557">
        <f t="shared" si="39"/>
        <v>0</v>
      </c>
      <c r="Q46" s="535"/>
      <c r="R46" s="536"/>
      <c r="S46" s="557">
        <f t="shared" si="40"/>
        <v>0</v>
      </c>
      <c r="T46" s="537"/>
      <c r="U46" s="536"/>
      <c r="V46" s="556">
        <f t="shared" si="41"/>
        <v>0</v>
      </c>
      <c r="W46" s="535"/>
      <c r="X46" s="536"/>
      <c r="Y46" s="557">
        <f t="shared" si="42"/>
        <v>0</v>
      </c>
      <c r="Z46" s="535"/>
      <c r="AA46" s="536"/>
      <c r="AB46" s="557">
        <f t="shared" si="43"/>
        <v>0</v>
      </c>
      <c r="AC46" s="535"/>
      <c r="AD46" s="536"/>
      <c r="AE46" s="557">
        <f t="shared" si="44"/>
        <v>0</v>
      </c>
      <c r="AF46" s="535"/>
      <c r="AG46" s="536"/>
      <c r="AH46" s="557">
        <f t="shared" si="45"/>
        <v>0</v>
      </c>
      <c r="AI46" s="299">
        <f t="shared" si="46"/>
        <v>0</v>
      </c>
      <c r="AJ46" s="142">
        <f t="shared" si="47"/>
        <v>0</v>
      </c>
      <c r="AK46" s="136">
        <f t="shared" si="48"/>
        <v>0</v>
      </c>
    </row>
    <row r="47" spans="1:37" s="533" customFormat="1" hidden="1">
      <c r="A47" s="1104"/>
      <c r="B47" s="1104"/>
      <c r="C47" s="1104"/>
      <c r="D47" s="1105"/>
      <c r="E47" s="535"/>
      <c r="F47" s="536"/>
      <c r="G47" s="556">
        <f t="shared" si="36"/>
        <v>0</v>
      </c>
      <c r="H47" s="535"/>
      <c r="I47" s="536"/>
      <c r="J47" s="557">
        <f t="shared" si="37"/>
        <v>0</v>
      </c>
      <c r="K47" s="537"/>
      <c r="L47" s="536"/>
      <c r="M47" s="556">
        <f t="shared" si="38"/>
        <v>0</v>
      </c>
      <c r="N47" s="535"/>
      <c r="O47" s="536"/>
      <c r="P47" s="557">
        <f t="shared" si="39"/>
        <v>0</v>
      </c>
      <c r="Q47" s="535"/>
      <c r="R47" s="536"/>
      <c r="S47" s="557">
        <f t="shared" si="40"/>
        <v>0</v>
      </c>
      <c r="T47" s="537"/>
      <c r="U47" s="536"/>
      <c r="V47" s="556">
        <f t="shared" si="41"/>
        <v>0</v>
      </c>
      <c r="W47" s="535"/>
      <c r="X47" s="536"/>
      <c r="Y47" s="557">
        <f t="shared" si="42"/>
        <v>0</v>
      </c>
      <c r="Z47" s="535"/>
      <c r="AA47" s="536"/>
      <c r="AB47" s="557">
        <f t="shared" si="43"/>
        <v>0</v>
      </c>
      <c r="AC47" s="535"/>
      <c r="AD47" s="536"/>
      <c r="AE47" s="557">
        <f t="shared" si="44"/>
        <v>0</v>
      </c>
      <c r="AF47" s="535"/>
      <c r="AG47" s="536"/>
      <c r="AH47" s="557">
        <f t="shared" si="45"/>
        <v>0</v>
      </c>
      <c r="AI47" s="299">
        <f t="shared" si="46"/>
        <v>0</v>
      </c>
      <c r="AJ47" s="142">
        <f t="shared" si="47"/>
        <v>0</v>
      </c>
      <c r="AK47" s="136">
        <f t="shared" si="48"/>
        <v>0</v>
      </c>
    </row>
    <row r="48" spans="1:37" s="533" customFormat="1" hidden="1">
      <c r="A48" s="1096"/>
      <c r="B48" s="1096"/>
      <c r="C48" s="1096"/>
      <c r="D48" s="1097"/>
      <c r="E48" s="535"/>
      <c r="F48" s="536"/>
      <c r="G48" s="556">
        <f t="shared" si="36"/>
        <v>0</v>
      </c>
      <c r="H48" s="535"/>
      <c r="I48" s="536"/>
      <c r="J48" s="557">
        <f t="shared" si="37"/>
        <v>0</v>
      </c>
      <c r="K48" s="537"/>
      <c r="L48" s="536"/>
      <c r="M48" s="556">
        <f t="shared" si="38"/>
        <v>0</v>
      </c>
      <c r="N48" s="535"/>
      <c r="O48" s="536"/>
      <c r="P48" s="557">
        <f t="shared" si="39"/>
        <v>0</v>
      </c>
      <c r="Q48" s="535"/>
      <c r="R48" s="536"/>
      <c r="S48" s="557">
        <f t="shared" si="40"/>
        <v>0</v>
      </c>
      <c r="T48" s="537"/>
      <c r="U48" s="536"/>
      <c r="V48" s="556">
        <f t="shared" si="41"/>
        <v>0</v>
      </c>
      <c r="W48" s="535"/>
      <c r="X48" s="536"/>
      <c r="Y48" s="557">
        <f t="shared" si="42"/>
        <v>0</v>
      </c>
      <c r="Z48" s="535"/>
      <c r="AA48" s="536"/>
      <c r="AB48" s="557">
        <f t="shared" si="43"/>
        <v>0</v>
      </c>
      <c r="AC48" s="535"/>
      <c r="AD48" s="536"/>
      <c r="AE48" s="557">
        <f t="shared" si="44"/>
        <v>0</v>
      </c>
      <c r="AF48" s="535"/>
      <c r="AG48" s="536"/>
      <c r="AH48" s="557">
        <f t="shared" si="45"/>
        <v>0</v>
      </c>
      <c r="AI48" s="299">
        <f t="shared" si="46"/>
        <v>0</v>
      </c>
      <c r="AJ48" s="142">
        <f t="shared" si="47"/>
        <v>0</v>
      </c>
      <c r="AK48" s="136">
        <f t="shared" si="48"/>
        <v>0</v>
      </c>
    </row>
    <row r="49" spans="1:37" ht="18" customHeight="1">
      <c r="A49" s="1060" t="s">
        <v>177</v>
      </c>
      <c r="B49" s="1060"/>
      <c r="C49" s="1060"/>
      <c r="D49" s="1061"/>
      <c r="E49" s="786">
        <f>SUM(E44:E48)</f>
        <v>0</v>
      </c>
      <c r="F49" s="787">
        <f t="shared" ref="F49:AH49" si="49">SUM(F44:F48)</f>
        <v>0</v>
      </c>
      <c r="G49" s="788">
        <f t="shared" si="49"/>
        <v>0</v>
      </c>
      <c r="H49" s="786">
        <f t="shared" si="49"/>
        <v>0</v>
      </c>
      <c r="I49" s="787">
        <f t="shared" si="49"/>
        <v>0</v>
      </c>
      <c r="J49" s="789">
        <f t="shared" si="49"/>
        <v>0</v>
      </c>
      <c r="K49" s="790">
        <f t="shared" si="49"/>
        <v>0</v>
      </c>
      <c r="L49" s="787">
        <f t="shared" si="49"/>
        <v>0</v>
      </c>
      <c r="M49" s="788">
        <f t="shared" si="49"/>
        <v>0</v>
      </c>
      <c r="N49" s="786">
        <f t="shared" si="49"/>
        <v>0</v>
      </c>
      <c r="O49" s="787">
        <f t="shared" si="49"/>
        <v>0</v>
      </c>
      <c r="P49" s="789">
        <f t="shared" si="49"/>
        <v>0</v>
      </c>
      <c r="Q49" s="786">
        <f t="shared" si="49"/>
        <v>0</v>
      </c>
      <c r="R49" s="787">
        <f t="shared" si="49"/>
        <v>0</v>
      </c>
      <c r="S49" s="789">
        <f t="shared" si="49"/>
        <v>0</v>
      </c>
      <c r="T49" s="790">
        <f t="shared" si="49"/>
        <v>0</v>
      </c>
      <c r="U49" s="787">
        <f t="shared" si="49"/>
        <v>0</v>
      </c>
      <c r="V49" s="788">
        <f t="shared" si="49"/>
        <v>0</v>
      </c>
      <c r="W49" s="786">
        <f t="shared" si="49"/>
        <v>0</v>
      </c>
      <c r="X49" s="787">
        <f t="shared" si="49"/>
        <v>0</v>
      </c>
      <c r="Y49" s="789">
        <f t="shared" si="49"/>
        <v>0</v>
      </c>
      <c r="Z49" s="786">
        <f t="shared" si="49"/>
        <v>0</v>
      </c>
      <c r="AA49" s="787">
        <f t="shared" si="49"/>
        <v>0</v>
      </c>
      <c r="AB49" s="789">
        <f t="shared" si="49"/>
        <v>0</v>
      </c>
      <c r="AC49" s="786">
        <f>SUM(AC44:AC48)</f>
        <v>0</v>
      </c>
      <c r="AD49" s="787">
        <f t="shared" si="49"/>
        <v>0</v>
      </c>
      <c r="AE49" s="789">
        <f t="shared" si="49"/>
        <v>0</v>
      </c>
      <c r="AF49" s="786">
        <f>SUM(AF44:AF48)</f>
        <v>0</v>
      </c>
      <c r="AG49" s="787">
        <f t="shared" si="49"/>
        <v>0</v>
      </c>
      <c r="AH49" s="789">
        <f t="shared" si="49"/>
        <v>0</v>
      </c>
      <c r="AI49" s="788">
        <f t="shared" ref="AI49:AK51" si="50">SUM(E49,H49,K49,N49,Q49,T49,W49,Z49,AC49,AF49)</f>
        <v>0</v>
      </c>
      <c r="AJ49" s="783">
        <f t="shared" si="50"/>
        <v>0</v>
      </c>
      <c r="AK49" s="791">
        <f t="shared" si="50"/>
        <v>0</v>
      </c>
    </row>
    <row r="50" spans="1:37" ht="18" customHeight="1">
      <c r="A50" s="1060"/>
      <c r="B50" s="1060"/>
      <c r="C50" s="1060"/>
      <c r="D50" s="1061"/>
      <c r="E50" s="604"/>
      <c r="F50" s="605"/>
      <c r="G50" s="572"/>
      <c r="H50" s="604"/>
      <c r="I50" s="605"/>
      <c r="J50" s="606"/>
      <c r="K50" s="607"/>
      <c r="L50" s="605"/>
      <c r="M50" s="572"/>
      <c r="N50" s="604"/>
      <c r="O50" s="605"/>
      <c r="P50" s="606"/>
      <c r="Q50" s="604"/>
      <c r="R50" s="605"/>
      <c r="S50" s="606"/>
      <c r="T50" s="607"/>
      <c r="U50" s="605"/>
      <c r="V50" s="572"/>
      <c r="W50" s="604"/>
      <c r="X50" s="605"/>
      <c r="Y50" s="606"/>
      <c r="Z50" s="604"/>
      <c r="AA50" s="605"/>
      <c r="AB50" s="606"/>
      <c r="AC50" s="604"/>
      <c r="AD50" s="605"/>
      <c r="AE50" s="606"/>
      <c r="AF50" s="604"/>
      <c r="AG50" s="605"/>
      <c r="AH50" s="606"/>
      <c r="AI50" s="572"/>
      <c r="AJ50" s="573"/>
      <c r="AK50" s="135"/>
    </row>
    <row r="51" spans="1:37" s="112" customFormat="1" ht="18" customHeight="1">
      <c r="A51" s="1060" t="s">
        <v>178</v>
      </c>
      <c r="B51" s="1060"/>
      <c r="C51" s="1060"/>
      <c r="D51" s="1061"/>
      <c r="E51" s="792">
        <f t="shared" ref="E51:AH51" si="51">E42+E49</f>
        <v>73313</v>
      </c>
      <c r="F51" s="793">
        <f t="shared" si="51"/>
        <v>0</v>
      </c>
      <c r="G51" s="794">
        <f t="shared" si="51"/>
        <v>73313</v>
      </c>
      <c r="H51" s="792">
        <f t="shared" si="51"/>
        <v>675797</v>
      </c>
      <c r="I51" s="793">
        <f t="shared" si="51"/>
        <v>0</v>
      </c>
      <c r="J51" s="795">
        <f t="shared" si="51"/>
        <v>675797</v>
      </c>
      <c r="K51" s="793">
        <f t="shared" si="51"/>
        <v>0</v>
      </c>
      <c r="L51" s="793">
        <f t="shared" si="51"/>
        <v>0</v>
      </c>
      <c r="M51" s="794">
        <f t="shared" si="51"/>
        <v>0</v>
      </c>
      <c r="N51" s="792">
        <f t="shared" si="51"/>
        <v>0</v>
      </c>
      <c r="O51" s="793">
        <f t="shared" si="51"/>
        <v>0</v>
      </c>
      <c r="P51" s="795">
        <f t="shared" si="51"/>
        <v>0</v>
      </c>
      <c r="Q51" s="792">
        <f t="shared" si="51"/>
        <v>0</v>
      </c>
      <c r="R51" s="793">
        <f t="shared" si="51"/>
        <v>0</v>
      </c>
      <c r="S51" s="795">
        <f t="shared" si="51"/>
        <v>0</v>
      </c>
      <c r="T51" s="793">
        <f t="shared" si="51"/>
        <v>0</v>
      </c>
      <c r="U51" s="793">
        <f t="shared" si="51"/>
        <v>0</v>
      </c>
      <c r="V51" s="794">
        <f t="shared" si="51"/>
        <v>0</v>
      </c>
      <c r="W51" s="792">
        <f t="shared" si="51"/>
        <v>0</v>
      </c>
      <c r="X51" s="793">
        <f t="shared" si="51"/>
        <v>0</v>
      </c>
      <c r="Y51" s="795">
        <f t="shared" si="51"/>
        <v>0</v>
      </c>
      <c r="Z51" s="792">
        <f t="shared" si="51"/>
        <v>0</v>
      </c>
      <c r="AA51" s="793">
        <f t="shared" si="51"/>
        <v>0</v>
      </c>
      <c r="AB51" s="795">
        <f t="shared" si="51"/>
        <v>0</v>
      </c>
      <c r="AC51" s="792">
        <f t="shared" si="51"/>
        <v>0</v>
      </c>
      <c r="AD51" s="793">
        <f t="shared" si="51"/>
        <v>0</v>
      </c>
      <c r="AE51" s="795">
        <f t="shared" si="51"/>
        <v>0</v>
      </c>
      <c r="AF51" s="792">
        <f t="shared" si="51"/>
        <v>0</v>
      </c>
      <c r="AG51" s="793">
        <f t="shared" si="51"/>
        <v>0</v>
      </c>
      <c r="AH51" s="795">
        <f t="shared" si="51"/>
        <v>0</v>
      </c>
      <c r="AI51" s="794">
        <f t="shared" si="50"/>
        <v>749110</v>
      </c>
      <c r="AJ51" s="796">
        <f t="shared" si="50"/>
        <v>0</v>
      </c>
      <c r="AK51" s="797">
        <f t="shared" si="50"/>
        <v>749110</v>
      </c>
    </row>
    <row r="52" spans="1:37">
      <c r="A52" s="911" t="s">
        <v>179</v>
      </c>
      <c r="B52" s="911"/>
      <c r="C52" s="911"/>
      <c r="D52" s="979"/>
      <c r="E52" s="581">
        <f>IF(AND(E51-E30&gt;-4,E51-E30&lt;4),0,E51-E30)</f>
        <v>73313</v>
      </c>
      <c r="F52" s="596"/>
      <c r="G52" s="597">
        <f>IF(AND(G51-G30&gt;-4,G51-G30&lt;4),0,G51-G30)</f>
        <v>73313</v>
      </c>
      <c r="H52" s="581">
        <f>IF(AND(H51-H30&gt;-4,H51-H30&lt;4),0,H51-H30)</f>
        <v>675797</v>
      </c>
      <c r="I52" s="596"/>
      <c r="J52" s="598">
        <f>IF(AND(J51-J30&gt;-4,J51-J30&lt;4),0,J51-J30)</f>
        <v>675797</v>
      </c>
      <c r="K52" s="585">
        <f>IF(AND(K51-K30&gt;-4,K51-K30&lt;4),0,K51-K30)</f>
        <v>0</v>
      </c>
      <c r="L52" s="596"/>
      <c r="M52" s="597">
        <f>IF(AND(M51-M30&gt;-4,M51-M30&lt;4),0,M51-M30)</f>
        <v>0</v>
      </c>
      <c r="N52" s="581">
        <f>IF(AND(N51-N30&gt;-4,N51-N30&lt;4),0,N51-N30)</f>
        <v>0</v>
      </c>
      <c r="O52" s="596"/>
      <c r="P52" s="598">
        <f>IF(AND(P51-P30&gt;-4,P51-P30&lt;4),0,P51-P30)</f>
        <v>0</v>
      </c>
      <c r="Q52" s="581">
        <f>IF(AND(Q51-Q30&gt;-4,Q51-Q30&lt;4),0,Q51-Q30)</f>
        <v>0</v>
      </c>
      <c r="R52" s="596"/>
      <c r="S52" s="598">
        <f>IF(AND(S51-S30&gt;-4,S51-S30&lt;4),0,S51-S30)</f>
        <v>0</v>
      </c>
      <c r="T52" s="585">
        <f>IF(AND(T51-T30&gt;-4,T51-T30&lt;4),0,T51-T30)</f>
        <v>0</v>
      </c>
      <c r="U52" s="596"/>
      <c r="V52" s="597">
        <f>IF(AND(V51-V30&gt;-4,V51-V30&lt;4),0,V51-V30)</f>
        <v>0</v>
      </c>
      <c r="W52" s="581">
        <f>IF(AND(W51-W30&gt;-4,W51-W30&lt;4),0,W51-W30)</f>
        <v>0</v>
      </c>
      <c r="X52" s="596"/>
      <c r="Y52" s="598">
        <f>IF(AND(Y51-Y30&gt;-4,Y51-Y30&lt;4),0,Y51-Y30)</f>
        <v>0</v>
      </c>
      <c r="Z52" s="581">
        <f>IF(AND(Z51-Z30&gt;-4,Z51-Z30&lt;4),0,Z51-Z30)</f>
        <v>0</v>
      </c>
      <c r="AA52" s="596"/>
      <c r="AB52" s="598">
        <f>IF(AND(AB51-AB30&gt;-4,AB51-AB30&lt;4),0,AB51-AB30)</f>
        <v>0</v>
      </c>
      <c r="AC52" s="581">
        <f>IF(AND(AC51-AC30&gt;-4,AC51-AC30&lt;4),0,AC51-AC30)</f>
        <v>0</v>
      </c>
      <c r="AD52" s="596"/>
      <c r="AE52" s="598">
        <f>IF(AND(AE51-AE30&gt;-4,AE51-AE30&lt;4),0,AE51-AE30)</f>
        <v>0</v>
      </c>
      <c r="AF52" s="581">
        <f>IF(AND(AF51-AF30&gt;-4,AF51-AF30&lt;4),0,AF51-AF30)</f>
        <v>0</v>
      </c>
      <c r="AG52" s="596"/>
      <c r="AH52" s="598">
        <f>IF(AND(AH51-AH30&gt;-4,AH51-AH30&lt;4),0,AH51-AH30)</f>
        <v>0</v>
      </c>
      <c r="AI52" s="565">
        <f>IF(AND(AI51-AI30&gt;-4,AI51-AI30&lt;4),0,AI51-AI30)</f>
        <v>749110</v>
      </c>
      <c r="AJ52" s="566"/>
      <c r="AK52" s="577">
        <f>IF(AND(AK51-AK30&gt;-4,AK51-AK30&lt;4),0,AK51-AK30)</f>
        <v>749110</v>
      </c>
    </row>
    <row r="53" spans="1:37" ht="12.95" customHeight="1">
      <c r="A53" s="117"/>
      <c r="B53" s="117"/>
      <c r="C53" s="117"/>
      <c r="D53" s="117"/>
      <c r="E53" s="117"/>
      <c r="F53" s="143"/>
      <c r="G53" s="143"/>
      <c r="H53" s="143"/>
      <c r="I53" s="143"/>
      <c r="J53" s="143"/>
      <c r="K53" s="143"/>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8"/>
    </row>
    <row r="54" spans="1:37" ht="12.95" customHeight="1">
      <c r="A54" s="1098"/>
      <c r="B54" s="1098"/>
      <c r="C54" s="1098"/>
      <c r="D54" s="1098"/>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row>
    <row r="55" spans="1:37" ht="20.100000000000001" customHeight="1">
      <c r="A55" s="437" t="s">
        <v>182</v>
      </c>
      <c r="B55" s="1093"/>
      <c r="C55" s="1093"/>
      <c r="D55" s="1093"/>
      <c r="E55" s="156"/>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149"/>
      <c r="AI55" s="149"/>
      <c r="AJ55" s="890"/>
      <c r="AK55" s="890"/>
    </row>
    <row r="56" spans="1:37">
      <c r="A56" s="437" t="s">
        <v>183</v>
      </c>
      <c r="B56" s="1093"/>
      <c r="C56" s="1093"/>
      <c r="D56" s="1093"/>
      <c r="E56" s="156"/>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row>
    <row r="57" spans="1:37" ht="17.25" customHeight="1">
      <c r="A57" s="437" t="s">
        <v>184</v>
      </c>
      <c r="B57" s="1103"/>
      <c r="C57" s="1103"/>
      <c r="D57" s="1103"/>
      <c r="E57" s="156"/>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150"/>
      <c r="AI57" s="890"/>
      <c r="AJ57" s="890"/>
      <c r="AK57" s="890"/>
    </row>
    <row r="58" spans="1:37" ht="17.25" customHeight="1">
      <c r="A58" s="1060"/>
      <c r="B58" s="1060"/>
      <c r="C58" s="1060"/>
      <c r="D58" s="432"/>
      <c r="E58" s="156"/>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150"/>
      <c r="AI58" s="890"/>
      <c r="AJ58" s="890"/>
      <c r="AK58" s="890"/>
    </row>
    <row r="59" spans="1:37" ht="15.75" customHeight="1">
      <c r="A59" s="1056" t="s">
        <v>185</v>
      </c>
      <c r="B59" s="1057"/>
      <c r="C59" s="1058">
        <v>44768</v>
      </c>
      <c r="D59" s="1059"/>
      <c r="E59" s="433"/>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row>
    <row r="73" spans="1:37">
      <c r="A73" s="145" t="s">
        <v>123</v>
      </c>
      <c r="B73" s="145"/>
      <c r="C73" s="145"/>
      <c r="D73" s="145"/>
      <c r="E73" s="145">
        <v>1</v>
      </c>
      <c r="F73" s="145">
        <v>1</v>
      </c>
      <c r="G73" s="145">
        <v>1</v>
      </c>
      <c r="H73" s="145">
        <f>E73+1</f>
        <v>2</v>
      </c>
      <c r="I73" s="145">
        <f t="shared" ref="I73:AH73" si="52">F73+1</f>
        <v>2</v>
      </c>
      <c r="J73" s="145">
        <f t="shared" si="52"/>
        <v>2</v>
      </c>
      <c r="K73" s="145">
        <f t="shared" si="52"/>
        <v>3</v>
      </c>
      <c r="L73" s="145">
        <f t="shared" si="52"/>
        <v>3</v>
      </c>
      <c r="M73" s="145">
        <f t="shared" si="52"/>
        <v>3</v>
      </c>
      <c r="N73" s="145">
        <f t="shared" si="52"/>
        <v>4</v>
      </c>
      <c r="O73" s="145">
        <f t="shared" si="52"/>
        <v>4</v>
      </c>
      <c r="P73" s="145">
        <f t="shared" si="52"/>
        <v>4</v>
      </c>
      <c r="Q73" s="145">
        <f t="shared" si="52"/>
        <v>5</v>
      </c>
      <c r="R73" s="145">
        <f t="shared" si="52"/>
        <v>5</v>
      </c>
      <c r="S73" s="145">
        <f t="shared" si="52"/>
        <v>5</v>
      </c>
      <c r="T73" s="145">
        <f t="shared" si="52"/>
        <v>6</v>
      </c>
      <c r="U73" s="145">
        <f t="shared" si="52"/>
        <v>6</v>
      </c>
      <c r="V73" s="145">
        <f t="shared" si="52"/>
        <v>6</v>
      </c>
      <c r="W73" s="145">
        <f t="shared" si="52"/>
        <v>7</v>
      </c>
      <c r="X73" s="145">
        <f t="shared" si="52"/>
        <v>7</v>
      </c>
      <c r="Y73" s="145">
        <f t="shared" si="52"/>
        <v>7</v>
      </c>
      <c r="Z73" s="145">
        <f t="shared" si="52"/>
        <v>8</v>
      </c>
      <c r="AA73" s="145">
        <f t="shared" si="52"/>
        <v>8</v>
      </c>
      <c r="AB73" s="145">
        <f t="shared" si="52"/>
        <v>8</v>
      </c>
      <c r="AC73" s="145">
        <f t="shared" si="52"/>
        <v>9</v>
      </c>
      <c r="AD73" s="145">
        <f t="shared" si="52"/>
        <v>9</v>
      </c>
      <c r="AE73" s="145">
        <f t="shared" si="52"/>
        <v>9</v>
      </c>
      <c r="AF73" s="145">
        <f t="shared" si="52"/>
        <v>10</v>
      </c>
      <c r="AG73" s="145">
        <f t="shared" si="52"/>
        <v>10</v>
      </c>
      <c r="AH73" s="145">
        <f t="shared" si="52"/>
        <v>10</v>
      </c>
      <c r="AI73" s="145">
        <f>$D$5</f>
        <v>2</v>
      </c>
      <c r="AJ73" s="145">
        <f>$D$6</f>
        <v>2</v>
      </c>
      <c r="AK73" s="145">
        <f>$D$6</f>
        <v>2</v>
      </c>
    </row>
    <row r="74" spans="1:37" s="533" customFormat="1">
      <c r="A74" s="559" t="s">
        <v>124</v>
      </c>
      <c r="B74" s="559"/>
      <c r="C74" s="559"/>
      <c r="D74" s="559"/>
      <c r="E74" s="560">
        <f>$B$6</f>
        <v>45717</v>
      </c>
      <c r="F74" s="560">
        <f>$B$6</f>
        <v>45717</v>
      </c>
      <c r="G74" s="560">
        <f>$B$6</f>
        <v>45717</v>
      </c>
      <c r="H74" s="560">
        <v>45839</v>
      </c>
      <c r="I74" s="560">
        <f>H74</f>
        <v>45839</v>
      </c>
      <c r="J74" s="560">
        <f>I74</f>
        <v>45839</v>
      </c>
      <c r="K74" s="560">
        <f>DATE(YEAR(H74)+1,MONTH(H74),DAY(H74))</f>
        <v>46204</v>
      </c>
      <c r="L74" s="560">
        <f>K74</f>
        <v>46204</v>
      </c>
      <c r="M74" s="560">
        <f>L74</f>
        <v>46204</v>
      </c>
      <c r="N74" s="560">
        <f>DATE(YEAR(K74)+1,MONTH(K74),DAY(K74))</f>
        <v>46569</v>
      </c>
      <c r="O74" s="560">
        <f>N74</f>
        <v>46569</v>
      </c>
      <c r="P74" s="560">
        <f>O74</f>
        <v>46569</v>
      </c>
      <c r="Q74" s="560">
        <f>DATE(YEAR(N74)+1,MONTH(N74),DAY(N74))</f>
        <v>46935</v>
      </c>
      <c r="R74" s="560">
        <f>Q74</f>
        <v>46935</v>
      </c>
      <c r="S74" s="560">
        <f>R74</f>
        <v>46935</v>
      </c>
      <c r="T74" s="560">
        <f>DATE(YEAR(Q74)+1,MONTH(Q74),DAY(Q74))</f>
        <v>47300</v>
      </c>
      <c r="U74" s="560">
        <f>T74</f>
        <v>47300</v>
      </c>
      <c r="V74" s="560">
        <f>U74</f>
        <v>47300</v>
      </c>
      <c r="W74" s="560">
        <f>DATE(YEAR(T74)+1,MONTH(T74),DAY(T74))</f>
        <v>47665</v>
      </c>
      <c r="X74" s="560">
        <f>W74</f>
        <v>47665</v>
      </c>
      <c r="Y74" s="560">
        <f>X74</f>
        <v>47665</v>
      </c>
      <c r="Z74" s="560">
        <f>DATE(YEAR(W74)+1,MONTH(W74),DAY(W74))</f>
        <v>48030</v>
      </c>
      <c r="AA74" s="560">
        <f>Z74</f>
        <v>48030</v>
      </c>
      <c r="AB74" s="560">
        <f>AA74</f>
        <v>48030</v>
      </c>
      <c r="AC74" s="560">
        <f>DATE(YEAR(Z74)+1,MONTH(Z74),DAY(Z74))</f>
        <v>48396</v>
      </c>
      <c r="AD74" s="560">
        <f>AC74</f>
        <v>48396</v>
      </c>
      <c r="AE74" s="560">
        <f>AD74</f>
        <v>48396</v>
      </c>
      <c r="AF74" s="560">
        <f>DATE(YEAR(AC74)+1,MONTH(AC74),DAY(AC74))</f>
        <v>48761</v>
      </c>
      <c r="AG74" s="560">
        <f>AF74</f>
        <v>48761</v>
      </c>
      <c r="AH74" s="560">
        <f>AG74</f>
        <v>48761</v>
      </c>
      <c r="AI74" s="146">
        <f>$B$6</f>
        <v>45717</v>
      </c>
      <c r="AJ74" s="146">
        <f>$B$6</f>
        <v>45717</v>
      </c>
      <c r="AK74" s="146">
        <f>$B$6</f>
        <v>45717</v>
      </c>
    </row>
    <row r="75" spans="1:37" s="533" customFormat="1">
      <c r="A75" s="559" t="s">
        <v>125</v>
      </c>
      <c r="B75" s="559"/>
      <c r="C75" s="559"/>
      <c r="D75" s="559"/>
      <c r="E75" s="560">
        <v>45838</v>
      </c>
      <c r="F75" s="560">
        <f>E75</f>
        <v>45838</v>
      </c>
      <c r="G75" s="560">
        <f>F75</f>
        <v>45838</v>
      </c>
      <c r="H75" s="560">
        <f>DATE(YEAR(H74)+1,MONTH(H74),DAY(H74))-1</f>
        <v>46203</v>
      </c>
      <c r="I75" s="560">
        <f>H75</f>
        <v>46203</v>
      </c>
      <c r="J75" s="560">
        <f>I75</f>
        <v>46203</v>
      </c>
      <c r="K75" s="560">
        <f>DATE(YEAR(K74)+1,MONTH(K74),DAY(K74))-1</f>
        <v>46568</v>
      </c>
      <c r="L75" s="560">
        <f>K75</f>
        <v>46568</v>
      </c>
      <c r="M75" s="560">
        <f>L75</f>
        <v>46568</v>
      </c>
      <c r="N75" s="560">
        <f>DATE(YEAR(N74)+1,MONTH(N74),DAY(N74))-1</f>
        <v>46934</v>
      </c>
      <c r="O75" s="560">
        <f>N75</f>
        <v>46934</v>
      </c>
      <c r="P75" s="560">
        <f>O75</f>
        <v>46934</v>
      </c>
      <c r="Q75" s="560">
        <f>DATE(YEAR(Q74)+1,MONTH(Q74),DAY(Q74))-1</f>
        <v>47299</v>
      </c>
      <c r="R75" s="560">
        <f>Q75</f>
        <v>47299</v>
      </c>
      <c r="S75" s="560">
        <f>R75</f>
        <v>47299</v>
      </c>
      <c r="T75" s="560">
        <f>DATE(YEAR(T74)+1,MONTH(T74),DAY(T74))-1</f>
        <v>47664</v>
      </c>
      <c r="U75" s="560">
        <f>T75</f>
        <v>47664</v>
      </c>
      <c r="V75" s="560">
        <f>U75</f>
        <v>47664</v>
      </c>
      <c r="W75" s="560">
        <f>DATE(YEAR(W74)+1,MONTH(W74),DAY(W74))-1</f>
        <v>48029</v>
      </c>
      <c r="X75" s="560">
        <f>W75</f>
        <v>48029</v>
      </c>
      <c r="Y75" s="560">
        <f>X75</f>
        <v>48029</v>
      </c>
      <c r="Z75" s="560">
        <f>DATE(YEAR(Z74)+1,MONTH(Z74),DAY(Z74))-1</f>
        <v>48395</v>
      </c>
      <c r="AA75" s="560">
        <f>Z75</f>
        <v>48395</v>
      </c>
      <c r="AB75" s="560">
        <f>AA75</f>
        <v>48395</v>
      </c>
      <c r="AC75" s="560">
        <f>DATE(YEAR(AC74)+1,MONTH(AC74),DAY(AC74))-1</f>
        <v>48760</v>
      </c>
      <c r="AD75" s="560">
        <f>AC75</f>
        <v>48760</v>
      </c>
      <c r="AE75" s="560">
        <f>AD75</f>
        <v>48760</v>
      </c>
      <c r="AF75" s="560">
        <f>DATE(YEAR(AF74)+1,MONTH(AF74),DAY(AF74))-1</f>
        <v>49125</v>
      </c>
      <c r="AG75" s="560">
        <f>AF75</f>
        <v>49125</v>
      </c>
      <c r="AH75" s="560">
        <f>AG75</f>
        <v>49125</v>
      </c>
      <c r="AI75" s="146">
        <f>DATE(YEAR(AI74)+$D$5,MONTH(AI74),DAY(AI74))-1</f>
        <v>46446</v>
      </c>
      <c r="AJ75" s="146">
        <f>DATE(YEAR(AJ74)+$D$6,MONTH(AJ74),DAY(AJ74))-1</f>
        <v>46446</v>
      </c>
      <c r="AK75" s="146">
        <f>DATE(YEAR(AK74)+$D$6,MONTH(AK74),DAY(AK74))-1</f>
        <v>46446</v>
      </c>
    </row>
    <row r="76" spans="1:37" ht="13.5" customHeight="1">
      <c r="A76" s="145" t="s">
        <v>126</v>
      </c>
      <c r="B76" s="145"/>
      <c r="C76" s="145"/>
      <c r="D76" s="145"/>
      <c r="E76" s="146">
        <f>$B$3</f>
        <v>45717</v>
      </c>
      <c r="F76" s="146">
        <f t="shared" ref="F76:AK76" si="53">$B$3</f>
        <v>45717</v>
      </c>
      <c r="G76" s="146">
        <f t="shared" si="53"/>
        <v>45717</v>
      </c>
      <c r="H76" s="146">
        <f t="shared" si="53"/>
        <v>45717</v>
      </c>
      <c r="I76" s="146">
        <f t="shared" si="53"/>
        <v>45717</v>
      </c>
      <c r="J76" s="146">
        <f t="shared" si="53"/>
        <v>45717</v>
      </c>
      <c r="K76" s="146">
        <f t="shared" si="53"/>
        <v>45717</v>
      </c>
      <c r="L76" s="146">
        <f t="shared" si="53"/>
        <v>45717</v>
      </c>
      <c r="M76" s="146">
        <f t="shared" si="53"/>
        <v>45717</v>
      </c>
      <c r="N76" s="146">
        <f t="shared" si="53"/>
        <v>45717</v>
      </c>
      <c r="O76" s="146">
        <f t="shared" si="53"/>
        <v>45717</v>
      </c>
      <c r="P76" s="146">
        <f t="shared" si="53"/>
        <v>45717</v>
      </c>
      <c r="Q76" s="146">
        <f t="shared" si="53"/>
        <v>45717</v>
      </c>
      <c r="R76" s="146">
        <f t="shared" si="53"/>
        <v>45717</v>
      </c>
      <c r="S76" s="146">
        <f t="shared" si="53"/>
        <v>45717</v>
      </c>
      <c r="T76" s="146">
        <f t="shared" si="53"/>
        <v>45717</v>
      </c>
      <c r="U76" s="146">
        <f t="shared" si="53"/>
        <v>45717</v>
      </c>
      <c r="V76" s="146">
        <f t="shared" si="53"/>
        <v>45717</v>
      </c>
      <c r="W76" s="146">
        <f t="shared" si="53"/>
        <v>45717</v>
      </c>
      <c r="X76" s="146">
        <f t="shared" si="53"/>
        <v>45717</v>
      </c>
      <c r="Y76" s="146">
        <f t="shared" si="53"/>
        <v>45717</v>
      </c>
      <c r="Z76" s="146">
        <f t="shared" si="53"/>
        <v>45717</v>
      </c>
      <c r="AA76" s="146">
        <f t="shared" si="53"/>
        <v>45717</v>
      </c>
      <c r="AB76" s="146">
        <f t="shared" si="53"/>
        <v>45717</v>
      </c>
      <c r="AC76" s="146">
        <f t="shared" si="53"/>
        <v>45717</v>
      </c>
      <c r="AD76" s="146">
        <f t="shared" si="53"/>
        <v>45717</v>
      </c>
      <c r="AE76" s="146">
        <f t="shared" si="53"/>
        <v>45717</v>
      </c>
      <c r="AF76" s="146">
        <f t="shared" si="53"/>
        <v>45717</v>
      </c>
      <c r="AG76" s="146">
        <f t="shared" si="53"/>
        <v>45717</v>
      </c>
      <c r="AH76" s="146">
        <f t="shared" si="53"/>
        <v>45717</v>
      </c>
      <c r="AI76" s="146">
        <f t="shared" si="53"/>
        <v>45717</v>
      </c>
      <c r="AJ76" s="146">
        <f t="shared" si="53"/>
        <v>45717</v>
      </c>
      <c r="AK76" s="146">
        <f t="shared" si="53"/>
        <v>45717</v>
      </c>
    </row>
    <row r="77" spans="1:37">
      <c r="A77" s="147" t="s">
        <v>127</v>
      </c>
      <c r="B77" s="147"/>
      <c r="C77" s="147"/>
      <c r="D77" s="147"/>
      <c r="E77" s="147">
        <f>IF((AND(E73&gt;$D$5,E73&lt;=$D$6)),E73-$D$5,0)</f>
        <v>0</v>
      </c>
      <c r="F77" s="147">
        <f t="shared" ref="F77:AH77" si="54">IF((AND(F73&gt;$D$5,F73&lt;=$D$6)),F73-$D$5,0)</f>
        <v>0</v>
      </c>
      <c r="G77" s="147">
        <f t="shared" si="54"/>
        <v>0</v>
      </c>
      <c r="H77" s="147">
        <f t="shared" si="54"/>
        <v>0</v>
      </c>
      <c r="I77" s="147">
        <f t="shared" si="54"/>
        <v>0</v>
      </c>
      <c r="J77" s="147">
        <f t="shared" si="54"/>
        <v>0</v>
      </c>
      <c r="K77" s="147">
        <f t="shared" si="54"/>
        <v>0</v>
      </c>
      <c r="L77" s="147">
        <f t="shared" si="54"/>
        <v>0</v>
      </c>
      <c r="M77" s="147">
        <f t="shared" si="54"/>
        <v>0</v>
      </c>
      <c r="N77" s="147">
        <f t="shared" si="54"/>
        <v>0</v>
      </c>
      <c r="O77" s="147">
        <f t="shared" si="54"/>
        <v>0</v>
      </c>
      <c r="P77" s="147">
        <f t="shared" si="54"/>
        <v>0</v>
      </c>
      <c r="Q77" s="147">
        <f t="shared" si="54"/>
        <v>0</v>
      </c>
      <c r="R77" s="147">
        <f t="shared" si="54"/>
        <v>0</v>
      </c>
      <c r="S77" s="147">
        <f t="shared" si="54"/>
        <v>0</v>
      </c>
      <c r="T77" s="147">
        <f t="shared" si="54"/>
        <v>0</v>
      </c>
      <c r="U77" s="147">
        <f t="shared" si="54"/>
        <v>0</v>
      </c>
      <c r="V77" s="147">
        <f t="shared" si="54"/>
        <v>0</v>
      </c>
      <c r="W77" s="147">
        <f t="shared" si="54"/>
        <v>0</v>
      </c>
      <c r="X77" s="147">
        <f t="shared" si="54"/>
        <v>0</v>
      </c>
      <c r="Y77" s="147">
        <f t="shared" si="54"/>
        <v>0</v>
      </c>
      <c r="Z77" s="147">
        <f t="shared" si="54"/>
        <v>0</v>
      </c>
      <c r="AA77" s="147">
        <f t="shared" si="54"/>
        <v>0</v>
      </c>
      <c r="AB77" s="147">
        <f t="shared" si="54"/>
        <v>0</v>
      </c>
      <c r="AC77" s="147">
        <f t="shared" si="54"/>
        <v>0</v>
      </c>
      <c r="AD77" s="147">
        <f t="shared" si="54"/>
        <v>0</v>
      </c>
      <c r="AE77" s="147">
        <f t="shared" si="54"/>
        <v>0</v>
      </c>
      <c r="AF77" s="147">
        <f t="shared" si="54"/>
        <v>0</v>
      </c>
      <c r="AG77" s="147">
        <f t="shared" si="54"/>
        <v>0</v>
      </c>
      <c r="AH77" s="147">
        <f t="shared" si="54"/>
        <v>0</v>
      </c>
      <c r="AI77" s="890"/>
      <c r="AJ77" s="890"/>
      <c r="AK77" s="890"/>
    </row>
    <row r="78" spans="1:37">
      <c r="A78" s="516"/>
      <c r="B78" s="890"/>
      <c r="C78" s="890"/>
      <c r="D78" s="890"/>
      <c r="E78" s="890"/>
      <c r="F78" s="890"/>
      <c r="G78" s="890"/>
      <c r="H78" s="890"/>
      <c r="I78" s="890"/>
      <c r="J78" s="890"/>
      <c r="K78" s="890"/>
      <c r="L78" s="890"/>
      <c r="M78" s="890"/>
      <c r="N78" s="890"/>
      <c r="O78" s="890"/>
      <c r="P78" s="890"/>
      <c r="Q78" s="890"/>
      <c r="R78" s="890"/>
      <c r="S78" s="890"/>
      <c r="T78" s="890"/>
      <c r="U78" s="890"/>
      <c r="V78" s="890"/>
      <c r="W78" s="890"/>
      <c r="X78" s="890"/>
      <c r="Y78" s="890"/>
      <c r="Z78" s="890"/>
      <c r="AA78" s="890"/>
      <c r="AB78" s="890"/>
      <c r="AC78" s="890"/>
      <c r="AD78" s="890"/>
      <c r="AE78" s="890"/>
      <c r="AF78" s="890"/>
      <c r="AG78" s="890"/>
      <c r="AH78" s="890"/>
      <c r="AI78" s="890"/>
      <c r="AJ78" s="890"/>
      <c r="AK78" s="890"/>
    </row>
    <row r="79" spans="1:37">
      <c r="A79" s="890"/>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t="str">
        <f>TEXT($B$5,"m/d/yyyy")</f>
        <v>3/1/2025</v>
      </c>
      <c r="AJ79" s="890" t="str">
        <f>TEXT($B$6,"m/d/yyyy")</f>
        <v>3/1/2025</v>
      </c>
      <c r="AK79" s="890" t="str">
        <f>TEXT($B$6,"m/d/yyyy")</f>
        <v>3/1/2025</v>
      </c>
    </row>
    <row r="80" spans="1:37">
      <c r="A80" s="890"/>
      <c r="B80" s="890"/>
      <c r="C80" s="890"/>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t="str">
        <f>TEXT($C$5,"m/d/yyyy")</f>
        <v>6/30/2026</v>
      </c>
      <c r="AJ80" s="890" t="str">
        <f>TEXT($C$6,"m/d/yyyy")</f>
        <v>6/30/2026</v>
      </c>
      <c r="AK80" s="890" t="str">
        <f>TEXT($C$6,"m/d/yyyy")</f>
        <v>6/30/2026</v>
      </c>
    </row>
  </sheetData>
  <sheetProtection formatCells="0" formatColumns="0" formatRows="0" insertHyperlinks="0" sort="0" autoFilter="0" pivotTables="0"/>
  <mergeCells count="58">
    <mergeCell ref="D13:D16"/>
    <mergeCell ref="B19:D19"/>
    <mergeCell ref="B12:D12"/>
    <mergeCell ref="A58:C58"/>
    <mergeCell ref="B55:D55"/>
    <mergeCell ref="B56:D56"/>
    <mergeCell ref="B57:D57"/>
    <mergeCell ref="A46:D46"/>
    <mergeCell ref="A47:D47"/>
    <mergeCell ref="A48:D48"/>
    <mergeCell ref="A49:D49"/>
    <mergeCell ref="A50:D50"/>
    <mergeCell ref="A41:D41"/>
    <mergeCell ref="A42:D42"/>
    <mergeCell ref="A43:D43"/>
    <mergeCell ref="A44:D44"/>
    <mergeCell ref="A59:B59"/>
    <mergeCell ref="C59:D59"/>
    <mergeCell ref="A51:D51"/>
    <mergeCell ref="A52:D52"/>
    <mergeCell ref="A54:D54"/>
    <mergeCell ref="A45:D45"/>
    <mergeCell ref="A34:D34"/>
    <mergeCell ref="A35:D35"/>
    <mergeCell ref="A38:D38"/>
    <mergeCell ref="A39:D39"/>
    <mergeCell ref="A40:D40"/>
    <mergeCell ref="A36:D36"/>
    <mergeCell ref="A37:D37"/>
    <mergeCell ref="A28:D28"/>
    <mergeCell ref="A30:D30"/>
    <mergeCell ref="A31:D31"/>
    <mergeCell ref="A32:D32"/>
    <mergeCell ref="A33:D33"/>
    <mergeCell ref="A29:D29"/>
    <mergeCell ref="AI18:AK18"/>
    <mergeCell ref="E18:G18"/>
    <mergeCell ref="H18:J18"/>
    <mergeCell ref="K18:M18"/>
    <mergeCell ref="N18:P18"/>
    <mergeCell ref="Q18:S18"/>
    <mergeCell ref="T18:V18"/>
    <mergeCell ref="W18:Y18"/>
    <mergeCell ref="Z18:AB18"/>
    <mergeCell ref="AC18:AE18"/>
    <mergeCell ref="AF18:AH18"/>
    <mergeCell ref="B7:D7"/>
    <mergeCell ref="B8:D8"/>
    <mergeCell ref="B9:D9"/>
    <mergeCell ref="B10:D10"/>
    <mergeCell ref="B11:D11"/>
    <mergeCell ref="A26:D26"/>
    <mergeCell ref="A27:D27"/>
    <mergeCell ref="A21:D21"/>
    <mergeCell ref="A22:D22"/>
    <mergeCell ref="A23:D23"/>
    <mergeCell ref="A24:D24"/>
    <mergeCell ref="A25:D25"/>
  </mergeCells>
  <phoneticPr fontId="0" type="noConversion"/>
  <conditionalFormatting sqref="B3 B5:C5 C6 B55:B57">
    <cfRule type="containsBlanks" dxfId="486" priority="31">
      <formula>LEN(TRIM(B3))=0</formula>
    </cfRule>
  </conditionalFormatting>
  <conditionalFormatting sqref="B7:B12">
    <cfRule type="containsBlanks" dxfId="485" priority="7">
      <formula>LEN(TRIM(B7))=0</formula>
    </cfRule>
  </conditionalFormatting>
  <conditionalFormatting sqref="B16">
    <cfRule type="containsBlanks" dxfId="484" priority="30">
      <formula>LEN(TRIM(B16))=0</formula>
    </cfRule>
  </conditionalFormatting>
  <conditionalFormatting sqref="E25 G25:H25 J25:K25 M25:N25 P25:Q25 S25:T25 V25:W25 Y25:Z25 AB25:AC25 AE25:AF25 AH25">
    <cfRule type="containsBlanks" dxfId="483" priority="154">
      <formula>LEN(TRIM(E25))=0</formula>
    </cfRule>
  </conditionalFormatting>
  <conditionalFormatting sqref="E29 G29:H29 J29:K29 M29:N29 P29:Q29 S29:T29 V29:W29 Y29:Z29 AB29:AC29 AE29:AF29 AH29">
    <cfRule type="containsBlanks" dxfId="482" priority="6">
      <formula>LEN(TRIM(E29))=0</formula>
    </cfRule>
  </conditionalFormatting>
  <conditionalFormatting sqref="E18:AH52">
    <cfRule type="expression" dxfId="481" priority="1">
      <formula>E$73&gt;$D$6</formula>
    </cfRule>
  </conditionalFormatting>
  <conditionalFormatting sqref="E21:AH52">
    <cfRule type="expression" dxfId="480" priority="13">
      <formula>E$76&gt;E$75</formula>
    </cfRule>
  </conditionalFormatting>
  <conditionalFormatting sqref="E29:AH29">
    <cfRule type="expression" dxfId="479" priority="3">
      <formula>COUNTIF($A$33:$D$41,"*HUD*")=0</formula>
    </cfRule>
  </conditionalFormatting>
  <conditionalFormatting sqref="E52:AK52">
    <cfRule type="cellIs" dxfId="478" priority="10" operator="notBetween">
      <formula>-2</formula>
      <formula>2</formula>
    </cfRule>
  </conditionalFormatting>
  <conditionalFormatting sqref="F21:F24 I21:I24 L21:L24 O21:O24 R22:R24 U22:U24 X22:X24 AA22:AA24 AD22:AD24 AG22:AG24 AJ22:AJ24 AJ26:AJ50 F26:F51 I26:I51 L26:L51 O26:O51 R26:R51 U26:U51 X26:X51 AA26:AA51 AD26:AD51 AG26:AG51">
    <cfRule type="cellIs" dxfId="477" priority="62" operator="notEqual">
      <formula>0</formula>
    </cfRule>
  </conditionalFormatting>
  <conditionalFormatting sqref="AJ51:AJ52 F52 I52 L52 O52 R52 U52 X52 AA52 AD52 AG52">
    <cfRule type="cellIs" dxfId="476" priority="11" operator="notEqual">
      <formula>0</formula>
    </cfRule>
  </conditionalFormatting>
  <printOptions headings="1"/>
  <pageMargins left="0.25" right="0.25" top="0.75" bottom="0.75" header="0.3" footer="0.3"/>
  <pageSetup paperSize="5" scale="28" fitToHeight="0" orientation="landscape" r:id="rId1"/>
  <headerFooter alignWithMargins="0"/>
  <ignoredErrors>
    <ignoredError sqref="F26 I26 L26 O26 R26 U26" formula="1"/>
    <ignoredError sqref="AA26 AD26" evalError="1"/>
    <ignoredError sqref="X26 AG26" evalError="1" formula="1"/>
    <ignoredError sqref="G33:G41 J34:J41 M33:M41 S33:S41 S44:S48 V33:V41 V44:V48 P33:P41 P44:P48 M44:M48 J44:J48 G44:G48 AH33:AH41 AE33:AE41 AB33:AB41 AE44:AE48 AH44:AH48 AB44:AB48 Y44:Y48 Y33:Y41" unlockedFormula="1"/>
  </ignoredErrors>
  <drawing r:id="rId2"/>
  <legacyDrawing r:id="rId3"/>
  <extLst>
    <ext xmlns:x14="http://schemas.microsoft.com/office/spreadsheetml/2009/9/main" uri="{CCE6A557-97BC-4b89-ADB6-D9C93CAAB3DF}">
      <x14:dataValidations xmlns:xm="http://schemas.microsoft.com/office/excel/2006/main" count="4">
        <x14:dataValidation type="list" errorStyle="warning" allowBlank="1" showInputMessage="1" showErrorMessage="1" xr:uid="{00000000-0002-0000-0300-000000000000}">
          <x14:formula1>
            <xm:f>'Dropdown Lists'!$B$2:$B$89</xm:f>
          </x14:formula1>
          <xm:sqref>A44:A48</xm:sqref>
        </x14:dataValidation>
        <x14:dataValidation type="list" allowBlank="1" showInputMessage="1" showErrorMessage="1" xr:uid="{00000000-0002-0000-0300-000001000000}">
          <x14:formula1>
            <xm:f>'Dropdown Lists'!$C$2:$C$6</xm:f>
          </x14:formula1>
          <xm:sqref>B10:D10</xm:sqref>
        </x14:dataValidation>
        <x14:dataValidation type="list" allowBlank="1" showInputMessage="1" showErrorMessage="1" xr:uid="{00000000-0002-0000-0300-000002000000}">
          <x14:formula1>
            <xm:f>'Dropdown Lists'!$A$77:$A$78</xm:f>
          </x14:formula1>
          <xm:sqref>A34:D34</xm:sqref>
        </x14:dataValidation>
        <x14:dataValidation type="list" allowBlank="1" showInputMessage="1" showErrorMessage="1" xr:uid="{00000000-0002-0000-0300-000003000000}">
          <x14:formula1>
            <xm:f>'Dropdown Lists'!$A$2:$A$214</xm:f>
          </x14:formula1>
          <xm:sqref>A33 A35:A41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99"/>
    <pageSetUpPr fitToPage="1"/>
  </sheetPr>
  <dimension ref="A1:BV75"/>
  <sheetViews>
    <sheetView showGridLines="0" showZeros="0" zoomScale="85" zoomScaleNormal="85" zoomScaleSheetLayoutView="85" workbookViewId="0">
      <pane xSplit="1" ySplit="11" topLeftCell="B22" activePane="bottomRight" state="frozen"/>
      <selection pane="bottomRight" activeCell="P1" sqref="P1:BS1048576"/>
      <selection pane="bottomLeft" activeCell="D1" sqref="D1"/>
      <selection pane="topRight" activeCell="D1" sqref="D1"/>
    </sheetView>
  </sheetViews>
  <sheetFormatPr defaultColWidth="17.7109375" defaultRowHeight="15.6"/>
  <cols>
    <col min="1" max="1" width="51.85546875" style="558" customWidth="1"/>
    <col min="2" max="2" width="14.140625" style="617" customWidth="1"/>
    <col min="3" max="5" width="11" style="618" customWidth="1"/>
    <col min="6" max="6" width="15.7109375" style="558" customWidth="1"/>
    <col min="7" max="7" width="15.7109375" style="616" customWidth="1"/>
    <col min="8" max="8" width="15.7109375" style="558" customWidth="1"/>
    <col min="9" max="9" width="14.7109375" style="558" customWidth="1"/>
    <col min="10" max="12" width="11" style="558" customWidth="1"/>
    <col min="13" max="13" width="15.7109375" style="558" customWidth="1"/>
    <col min="14" max="14" width="15.7109375" style="616" customWidth="1"/>
    <col min="15" max="15" width="15.7109375" style="558" customWidth="1"/>
    <col min="16" max="16" width="15.7109375" style="558" hidden="1" customWidth="1"/>
    <col min="17" max="19" width="11" style="558" hidden="1" customWidth="1"/>
    <col min="20" max="20" width="15.7109375" style="558" hidden="1" customWidth="1"/>
    <col min="21" max="21" width="15.7109375" style="616" hidden="1" customWidth="1"/>
    <col min="22" max="23" width="15.7109375" style="558" hidden="1" customWidth="1"/>
    <col min="24" max="26" width="11" style="558" hidden="1" customWidth="1"/>
    <col min="27" max="27" width="15.7109375" style="558" hidden="1" customWidth="1"/>
    <col min="28" max="28" width="15.7109375" style="616" hidden="1" customWidth="1"/>
    <col min="29" max="30" width="15.7109375" style="558" hidden="1" customWidth="1"/>
    <col min="31" max="33" width="11" style="558" hidden="1" customWidth="1"/>
    <col min="34" max="34" width="15.7109375" style="558" hidden="1" customWidth="1"/>
    <col min="35" max="35" width="15.7109375" style="616" hidden="1" customWidth="1"/>
    <col min="36" max="37" width="15.7109375" style="558" hidden="1" customWidth="1"/>
    <col min="38" max="40" width="11" style="558" hidden="1" customWidth="1"/>
    <col min="41" max="41" width="15.7109375" style="558" hidden="1" customWidth="1"/>
    <col min="42" max="42" width="15.7109375" style="616" hidden="1" customWidth="1"/>
    <col min="43" max="44" width="15.7109375" style="558" hidden="1" customWidth="1"/>
    <col min="45" max="47" width="11" style="558" hidden="1" customWidth="1"/>
    <col min="48" max="48" width="15.7109375" style="558" hidden="1" customWidth="1"/>
    <col min="49" max="49" width="15.7109375" style="616" hidden="1" customWidth="1"/>
    <col min="50" max="51" width="15.7109375" style="558" hidden="1" customWidth="1"/>
    <col min="52" max="54" width="11" style="558" hidden="1" customWidth="1"/>
    <col min="55" max="55" width="15.7109375" style="558" hidden="1" customWidth="1"/>
    <col min="56" max="56" width="15.7109375" style="616" hidden="1" customWidth="1"/>
    <col min="57" max="58" width="15.7109375" style="558" hidden="1" customWidth="1"/>
    <col min="59" max="61" width="11" style="558" hidden="1" customWidth="1"/>
    <col min="62" max="62" width="15.7109375" style="558" hidden="1" customWidth="1"/>
    <col min="63" max="63" width="15.7109375" style="616" hidden="1" customWidth="1"/>
    <col min="64" max="65" width="15.7109375" style="558" hidden="1" customWidth="1"/>
    <col min="66" max="68" width="11" style="558" hidden="1" customWidth="1"/>
    <col min="69" max="69" width="15.7109375" style="558" hidden="1" customWidth="1"/>
    <col min="70" max="70" width="15.7109375" style="616" hidden="1" customWidth="1"/>
    <col min="71" max="71" width="15.7109375" style="558" hidden="1" customWidth="1"/>
    <col min="72" max="73" width="15.7109375" style="156" customWidth="1"/>
    <col min="74" max="74" width="15.7109375" style="173" customWidth="1"/>
    <col min="75" max="75" width="11.28515625" style="558" customWidth="1"/>
    <col min="76" max="16384" width="17.7109375" style="558"/>
  </cols>
  <sheetData>
    <row r="1" spans="1:74" s="156" customFormat="1" ht="15.95" thickBot="1">
      <c r="A1" s="166" t="str">
        <f>'Summary (1)'!A1</f>
        <v>DEPARTMENT OF HOMELESSNESS AND SUPPORTIVE HOUSING</v>
      </c>
      <c r="F1" s="157"/>
      <c r="G1" s="608"/>
      <c r="H1" s="157"/>
      <c r="I1" s="157"/>
      <c r="J1" s="157"/>
      <c r="K1" s="157"/>
      <c r="L1" s="157"/>
      <c r="M1" s="157"/>
      <c r="N1" s="608"/>
      <c r="O1" s="157"/>
      <c r="P1" s="157"/>
      <c r="Q1" s="157"/>
      <c r="R1" s="157"/>
      <c r="S1" s="157"/>
      <c r="U1" s="609"/>
      <c r="AB1" s="609"/>
      <c r="AI1" s="609"/>
      <c r="AP1" s="609"/>
      <c r="AW1" s="609"/>
      <c r="BD1" s="609"/>
      <c r="BK1" s="609"/>
      <c r="BR1" s="609"/>
      <c r="BV1" s="174"/>
    </row>
    <row r="2" spans="1:74" s="156" customFormat="1">
      <c r="A2" s="530" t="s">
        <v>193</v>
      </c>
      <c r="B2" s="158"/>
      <c r="D2" s="159"/>
      <c r="E2" s="160"/>
      <c r="G2" s="608"/>
      <c r="H2" s="157"/>
      <c r="I2" s="157"/>
      <c r="J2" s="157"/>
      <c r="K2" s="157"/>
      <c r="L2" s="157"/>
      <c r="M2" s="157"/>
      <c r="N2" s="609"/>
      <c r="O2" s="157"/>
      <c r="P2" s="157"/>
      <c r="Q2" s="157"/>
      <c r="R2" s="157"/>
      <c r="S2" s="157"/>
      <c r="U2" s="609"/>
      <c r="AB2" s="609"/>
      <c r="AI2" s="609"/>
      <c r="AP2" s="609"/>
      <c r="AW2" s="609"/>
      <c r="BD2" s="609"/>
      <c r="BK2" s="609"/>
      <c r="BR2" s="609"/>
      <c r="BT2" s="159"/>
      <c r="BU2" s="159"/>
      <c r="BV2" s="175"/>
    </row>
    <row r="3" spans="1:74" s="156" customFormat="1">
      <c r="A3" s="889" t="s">
        <v>114</v>
      </c>
      <c r="B3" s="525">
        <f>'Summary (1)'!B3</f>
        <v>45717</v>
      </c>
      <c r="C3" s="161"/>
      <c r="D3" s="161"/>
      <c r="E3" s="160"/>
      <c r="G3" s="608"/>
      <c r="H3" s="157"/>
      <c r="I3" s="157"/>
      <c r="J3" s="157"/>
      <c r="K3" s="157"/>
      <c r="L3" s="157"/>
      <c r="M3" s="157"/>
      <c r="N3" s="609"/>
      <c r="O3" s="157"/>
      <c r="P3" s="157"/>
      <c r="Q3" s="157"/>
      <c r="R3" s="157"/>
      <c r="S3" s="157"/>
      <c r="U3" s="609"/>
      <c r="AB3" s="609"/>
      <c r="AI3" s="609"/>
      <c r="AP3" s="609"/>
      <c r="AW3" s="609"/>
      <c r="BD3" s="609"/>
      <c r="BK3" s="609"/>
      <c r="BR3" s="609"/>
      <c r="BT3" s="159"/>
      <c r="BU3" s="159"/>
      <c r="BV3" s="175"/>
    </row>
    <row r="4" spans="1:74" s="156" customFormat="1">
      <c r="A4" s="529" t="str">
        <f>'Summary (1)'!A7</f>
        <v>Provider Name</v>
      </c>
      <c r="B4" s="526">
        <f>'Summary (1)'!B7</f>
        <v>0</v>
      </c>
      <c r="C4" s="157"/>
      <c r="D4" s="157"/>
      <c r="E4" s="162"/>
      <c r="F4" s="157"/>
      <c r="G4" s="608"/>
      <c r="H4" s="157"/>
      <c r="I4" s="157"/>
      <c r="J4" s="157"/>
      <c r="K4" s="157"/>
      <c r="L4" s="157"/>
      <c r="M4" s="157"/>
      <c r="N4" s="609"/>
      <c r="O4" s="157"/>
      <c r="P4" s="157"/>
      <c r="Q4" s="157"/>
      <c r="R4" s="157"/>
      <c r="S4" s="157"/>
      <c r="T4" s="157"/>
      <c r="U4" s="609"/>
      <c r="V4" s="157"/>
      <c r="W4" s="157"/>
      <c r="X4" s="157"/>
      <c r="Y4" s="157"/>
      <c r="Z4" s="157"/>
      <c r="AA4" s="157"/>
      <c r="AB4" s="609"/>
      <c r="AC4" s="157"/>
      <c r="AD4" s="157"/>
      <c r="AE4" s="157"/>
      <c r="AF4" s="157"/>
      <c r="AG4" s="157"/>
      <c r="AH4" s="157"/>
      <c r="AI4" s="609"/>
      <c r="AJ4" s="157"/>
      <c r="AK4" s="157"/>
      <c r="AL4" s="157"/>
      <c r="AM4" s="157"/>
      <c r="AN4" s="157"/>
      <c r="AO4" s="157"/>
      <c r="AP4" s="609"/>
      <c r="AQ4" s="157"/>
      <c r="AR4" s="157"/>
      <c r="AS4" s="157"/>
      <c r="AT4" s="157"/>
      <c r="AU4" s="157"/>
      <c r="AV4" s="157"/>
      <c r="AW4" s="609"/>
      <c r="AX4" s="157"/>
      <c r="AY4" s="157"/>
      <c r="AZ4" s="157"/>
      <c r="BA4" s="157"/>
      <c r="BB4" s="157"/>
      <c r="BC4" s="157"/>
      <c r="BD4" s="609"/>
      <c r="BE4" s="157"/>
      <c r="BF4" s="157"/>
      <c r="BG4" s="157"/>
      <c r="BH4" s="157"/>
      <c r="BI4" s="157"/>
      <c r="BJ4" s="157"/>
      <c r="BK4" s="609"/>
      <c r="BL4" s="157"/>
      <c r="BM4" s="157"/>
      <c r="BN4" s="157"/>
      <c r="BO4" s="157"/>
      <c r="BP4" s="157"/>
      <c r="BQ4" s="157"/>
      <c r="BR4" s="609"/>
      <c r="BS4" s="157"/>
      <c r="BV4" s="175"/>
    </row>
    <row r="5" spans="1:74" s="156" customFormat="1">
      <c r="A5" s="529" t="str">
        <f>'Summary (1)'!A8</f>
        <v>Program</v>
      </c>
      <c r="B5" s="526" t="str">
        <f>'Summary (1)'!B8</f>
        <v>TAY Impacted by Violence Rapid Rehousing</v>
      </c>
      <c r="C5" s="157"/>
      <c r="D5" s="157"/>
      <c r="E5" s="162"/>
      <c r="F5" s="182"/>
      <c r="G5" s="610"/>
      <c r="H5" s="182"/>
      <c r="I5" s="178"/>
      <c r="J5" s="178"/>
      <c r="K5" s="178"/>
      <c r="L5" s="178"/>
      <c r="M5" s="178"/>
      <c r="N5" s="611"/>
      <c r="O5" s="178"/>
      <c r="P5" s="178"/>
      <c r="Q5" s="178"/>
      <c r="R5" s="178"/>
      <c r="S5" s="178"/>
      <c r="T5" s="178"/>
      <c r="U5" s="611"/>
      <c r="V5" s="178"/>
      <c r="W5" s="178"/>
      <c r="X5" s="178"/>
      <c r="Y5" s="178"/>
      <c r="Z5" s="178"/>
      <c r="AA5" s="178"/>
      <c r="AB5" s="611"/>
      <c r="AC5" s="178"/>
      <c r="AD5" s="178"/>
      <c r="AE5" s="178"/>
      <c r="AF5" s="178"/>
      <c r="AG5" s="178"/>
      <c r="AH5" s="178"/>
      <c r="AI5" s="611"/>
      <c r="AJ5" s="178"/>
      <c r="AK5" s="178"/>
      <c r="AL5" s="178"/>
      <c r="AM5" s="178"/>
      <c r="AN5" s="178"/>
      <c r="AO5" s="178"/>
      <c r="AP5" s="611"/>
      <c r="AQ5" s="178"/>
      <c r="AR5" s="178"/>
      <c r="AS5" s="178"/>
      <c r="AT5" s="178"/>
      <c r="AU5" s="178"/>
      <c r="AV5" s="178"/>
      <c r="AW5" s="611"/>
      <c r="AX5" s="178"/>
      <c r="AY5" s="178"/>
      <c r="AZ5" s="178"/>
      <c r="BA5" s="178"/>
      <c r="BB5" s="178"/>
      <c r="BC5" s="178"/>
      <c r="BD5" s="611"/>
      <c r="BE5" s="178"/>
      <c r="BF5" s="178"/>
      <c r="BG5" s="178"/>
      <c r="BH5" s="178"/>
      <c r="BI5" s="178"/>
      <c r="BJ5" s="178"/>
      <c r="BK5" s="611"/>
      <c r="BL5" s="178"/>
      <c r="BM5" s="178"/>
      <c r="BN5" s="178"/>
      <c r="BO5" s="178"/>
      <c r="BP5" s="178"/>
      <c r="BQ5" s="178"/>
      <c r="BR5" s="611"/>
      <c r="BS5" s="178"/>
      <c r="BV5" s="157"/>
    </row>
    <row r="6" spans="1:74" s="156" customFormat="1">
      <c r="A6" s="529" t="str">
        <f>'Summary (1)'!A9</f>
        <v>F$P Contract ID#</v>
      </c>
      <c r="B6" s="527" t="str">
        <f>'Summary (1)'!B9</f>
        <v>TBD</v>
      </c>
      <c r="E6" s="162"/>
      <c r="F6" s="201"/>
      <c r="G6" s="612"/>
      <c r="H6" s="201"/>
      <c r="I6" s="166"/>
      <c r="J6" s="166"/>
      <c r="K6" s="166"/>
      <c r="L6" s="166"/>
      <c r="M6" s="166"/>
      <c r="N6" s="613"/>
      <c r="O6" s="166"/>
      <c r="P6" s="166"/>
      <c r="Q6" s="166"/>
      <c r="R6" s="166"/>
      <c r="S6" s="166"/>
      <c r="T6" s="166"/>
      <c r="U6" s="613"/>
      <c r="V6" s="166"/>
      <c r="W6" s="166"/>
      <c r="X6" s="166"/>
      <c r="Y6" s="166"/>
      <c r="Z6" s="166"/>
      <c r="AA6" s="896"/>
      <c r="AB6" s="614"/>
      <c r="AC6" s="896"/>
      <c r="AD6" s="896"/>
      <c r="AE6" s="896"/>
      <c r="AF6" s="896"/>
      <c r="AG6" s="896"/>
      <c r="AH6" s="166"/>
      <c r="AI6" s="613"/>
      <c r="AJ6" s="166"/>
      <c r="AK6" s="166"/>
      <c r="AL6" s="166"/>
      <c r="AM6" s="166"/>
      <c r="AN6" s="166"/>
      <c r="AO6" s="166"/>
      <c r="AP6" s="613"/>
      <c r="AQ6" s="166"/>
      <c r="AR6" s="166"/>
      <c r="AS6" s="166"/>
      <c r="AT6" s="166"/>
      <c r="AU6" s="166"/>
      <c r="AV6" s="166"/>
      <c r="AW6" s="613"/>
      <c r="AX6" s="166"/>
      <c r="AY6" s="166"/>
      <c r="AZ6" s="166"/>
      <c r="BA6" s="166"/>
      <c r="BB6" s="166"/>
      <c r="BC6" s="166"/>
      <c r="BD6" s="613"/>
      <c r="BE6" s="166"/>
      <c r="BF6" s="166"/>
      <c r="BG6" s="166"/>
      <c r="BH6" s="166"/>
      <c r="BI6" s="166"/>
      <c r="BJ6" s="166"/>
      <c r="BK6" s="613"/>
      <c r="BL6" s="166"/>
      <c r="BM6" s="166"/>
      <c r="BN6" s="166"/>
      <c r="BO6" s="166"/>
      <c r="BP6" s="166"/>
      <c r="BQ6" s="166"/>
      <c r="BR6" s="613"/>
      <c r="BS6" s="166"/>
      <c r="BT6" s="1135"/>
      <c r="BU6" s="1135"/>
      <c r="BV6" s="1135"/>
    </row>
    <row r="7" spans="1:74" s="181" customFormat="1" ht="15.95" thickBot="1">
      <c r="A7" s="529" t="s">
        <v>188</v>
      </c>
      <c r="B7" s="615" t="str">
        <f>'Summary (1)'!B12</f>
        <v>Prop C - TAY Impacted by Violence Rapid Rehousing</v>
      </c>
      <c r="C7" s="1211" t="str">
        <f>'Summary (1)'!F17</f>
        <v xml:space="preserve"> </v>
      </c>
      <c r="D7" s="1211"/>
      <c r="E7" s="1211"/>
      <c r="F7" s="1211"/>
      <c r="G7" s="1211"/>
      <c r="H7" s="1211"/>
      <c r="I7" s="1185" t="str">
        <f>'Summary (1)'!I17</f>
        <v xml:space="preserve"> </v>
      </c>
      <c r="J7" s="1185"/>
      <c r="K7" s="1185"/>
      <c r="L7" s="1185"/>
      <c r="M7" s="1185"/>
      <c r="N7" s="1185"/>
      <c r="O7" s="1185"/>
      <c r="P7" s="1185" t="str">
        <f>'Summary (1)'!L17</f>
        <v xml:space="preserve"> </v>
      </c>
      <c r="Q7" s="1185"/>
      <c r="R7" s="1185"/>
      <c r="S7" s="1185"/>
      <c r="T7" s="1185"/>
      <c r="U7" s="1185"/>
      <c r="V7" s="1185"/>
      <c r="W7" s="1185" t="str">
        <f>'Summary (1)'!O17</f>
        <v xml:space="preserve"> </v>
      </c>
      <c r="X7" s="1185"/>
      <c r="Y7" s="1185"/>
      <c r="Z7" s="1185"/>
      <c r="AA7" s="1185"/>
      <c r="AB7" s="1185"/>
      <c r="AC7" s="1185"/>
      <c r="AD7" s="1185" t="str">
        <f>'Summary (1)'!R17</f>
        <v xml:space="preserve"> </v>
      </c>
      <c r="AE7" s="1185"/>
      <c r="AF7" s="1185"/>
      <c r="AG7" s="1185"/>
      <c r="AH7" s="1185"/>
      <c r="AI7" s="1185"/>
      <c r="AJ7" s="1185"/>
      <c r="AK7" s="1185" t="str">
        <f>'Summary (1)'!U17</f>
        <v xml:space="preserve"> </v>
      </c>
      <c r="AL7" s="1185"/>
      <c r="AM7" s="1185"/>
      <c r="AN7" s="1185"/>
      <c r="AO7" s="1185"/>
      <c r="AP7" s="1185"/>
      <c r="AQ7" s="1185"/>
      <c r="AR7" s="1185" t="str">
        <f>'Summary (1)'!X17</f>
        <v xml:space="preserve"> </v>
      </c>
      <c r="AS7" s="1185"/>
      <c r="AT7" s="1185"/>
      <c r="AU7" s="1185"/>
      <c r="AV7" s="1185"/>
      <c r="AW7" s="1185"/>
      <c r="AX7" s="1185"/>
      <c r="AY7" s="1185" t="str">
        <f>'Summary (1)'!AA17</f>
        <v xml:space="preserve"> </v>
      </c>
      <c r="AZ7" s="1185"/>
      <c r="BA7" s="1185"/>
      <c r="BB7" s="1185"/>
      <c r="BC7" s="1185"/>
      <c r="BD7" s="1185"/>
      <c r="BE7" s="1185"/>
      <c r="BF7" s="1185" t="str">
        <f>'Summary (1)'!AD17</f>
        <v xml:space="preserve"> </v>
      </c>
      <c r="BG7" s="1185"/>
      <c r="BH7" s="1185"/>
      <c r="BI7" s="1185"/>
      <c r="BJ7" s="1185"/>
      <c r="BK7" s="1185"/>
      <c r="BL7" s="1185"/>
      <c r="BM7" s="1185" t="str">
        <f>'Summary (1)'!AG17</f>
        <v xml:space="preserve"> </v>
      </c>
      <c r="BN7" s="1185"/>
      <c r="BO7" s="1185"/>
      <c r="BP7" s="1185"/>
      <c r="BQ7" s="1185"/>
      <c r="BR7" s="1185"/>
      <c r="BS7" s="1185"/>
      <c r="BT7" s="896"/>
      <c r="BU7" s="896"/>
      <c r="BV7" s="896"/>
    </row>
    <row r="8" spans="1:74" ht="18" customHeight="1" thickBot="1">
      <c r="A8" s="619"/>
      <c r="B8" s="1142" t="s">
        <v>135</v>
      </c>
      <c r="C8" s="1143"/>
      <c r="D8" s="1143"/>
      <c r="E8" s="1143"/>
      <c r="F8" s="1143"/>
      <c r="G8" s="1143"/>
      <c r="H8" s="1144"/>
      <c r="I8" s="1202" t="s">
        <v>136</v>
      </c>
      <c r="J8" s="1203"/>
      <c r="K8" s="1203"/>
      <c r="L8" s="1203"/>
      <c r="M8" s="1203"/>
      <c r="N8" s="1203"/>
      <c r="O8" s="1204"/>
      <c r="P8" s="1139" t="s">
        <v>137</v>
      </c>
      <c r="Q8" s="1140"/>
      <c r="R8" s="1140"/>
      <c r="S8" s="1140"/>
      <c r="T8" s="1140"/>
      <c r="U8" s="1140"/>
      <c r="V8" s="1141"/>
      <c r="W8" s="1151" t="s">
        <v>138</v>
      </c>
      <c r="X8" s="1152"/>
      <c r="Y8" s="1152"/>
      <c r="Z8" s="1152"/>
      <c r="AA8" s="1152"/>
      <c r="AB8" s="1152"/>
      <c r="AC8" s="1153"/>
      <c r="AD8" s="1163" t="s">
        <v>139</v>
      </c>
      <c r="AE8" s="1164"/>
      <c r="AF8" s="1164"/>
      <c r="AG8" s="1164"/>
      <c r="AH8" s="1164"/>
      <c r="AI8" s="1164"/>
      <c r="AJ8" s="1165"/>
      <c r="AK8" s="1154" t="s">
        <v>140</v>
      </c>
      <c r="AL8" s="1155"/>
      <c r="AM8" s="1155"/>
      <c r="AN8" s="1155"/>
      <c r="AO8" s="1155"/>
      <c r="AP8" s="1155"/>
      <c r="AQ8" s="1156"/>
      <c r="AR8" s="1172" t="s">
        <v>141</v>
      </c>
      <c r="AS8" s="1173"/>
      <c r="AT8" s="1173"/>
      <c r="AU8" s="1173"/>
      <c r="AV8" s="1173"/>
      <c r="AW8" s="1173"/>
      <c r="AX8" s="1174"/>
      <c r="AY8" s="1123" t="s">
        <v>142</v>
      </c>
      <c r="AZ8" s="1124"/>
      <c r="BA8" s="1124"/>
      <c r="BB8" s="1124"/>
      <c r="BC8" s="1124"/>
      <c r="BD8" s="1124"/>
      <c r="BE8" s="1125"/>
      <c r="BF8" s="1126" t="s">
        <v>143</v>
      </c>
      <c r="BG8" s="1127"/>
      <c r="BH8" s="1127"/>
      <c r="BI8" s="1127"/>
      <c r="BJ8" s="1127"/>
      <c r="BK8" s="1127"/>
      <c r="BL8" s="1128"/>
      <c r="BM8" s="1182" t="s">
        <v>144</v>
      </c>
      <c r="BN8" s="1183"/>
      <c r="BO8" s="1183"/>
      <c r="BP8" s="1183"/>
      <c r="BQ8" s="1183"/>
      <c r="BR8" s="1183"/>
      <c r="BS8" s="1184"/>
      <c r="BT8" s="1108" t="s">
        <v>163</v>
      </c>
      <c r="BU8" s="1109"/>
      <c r="BV8" s="1110"/>
    </row>
    <row r="9" spans="1:74" s="621" customFormat="1" ht="31.5" customHeight="1">
      <c r="A9" s="620" t="s">
        <v>194</v>
      </c>
      <c r="B9" s="1198" t="s">
        <v>195</v>
      </c>
      <c r="C9" s="1199"/>
      <c r="D9" s="1194" t="s">
        <v>196</v>
      </c>
      <c r="E9" s="1195"/>
      <c r="F9" s="261" t="str">
        <f>'Summary (1)'!E19</f>
        <v>3/1/2025 - 6/30/2025</v>
      </c>
      <c r="G9" s="643" t="str">
        <f>'Summary (1)'!F19</f>
        <v>3/1/2025 - 6/30/2025</v>
      </c>
      <c r="H9" s="325" t="str">
        <f>'Summary (1)'!G19</f>
        <v>3/1/2025 - 6/30/2025</v>
      </c>
      <c r="I9" s="1205" t="s">
        <v>195</v>
      </c>
      <c r="J9" s="1206"/>
      <c r="K9" s="1209" t="s">
        <v>196</v>
      </c>
      <c r="L9" s="1206"/>
      <c r="M9" s="262" t="str">
        <f>'Summary (1)'!H19</f>
        <v>7/1/2025 - 6/30/2026</v>
      </c>
      <c r="N9" s="644" t="str">
        <f>'Summary (1)'!I19</f>
        <v>7/1/2025 - 6/30/2026</v>
      </c>
      <c r="O9" s="339" t="str">
        <f>'Summary (1)'!J19</f>
        <v>7/1/2025 - 6/30/2026</v>
      </c>
      <c r="P9" s="1145" t="s">
        <v>195</v>
      </c>
      <c r="Q9" s="1146"/>
      <c r="R9" s="1149" t="s">
        <v>196</v>
      </c>
      <c r="S9" s="1146"/>
      <c r="T9" s="263" t="str">
        <f>'Summary (1)'!K19</f>
        <v>N/A</v>
      </c>
      <c r="U9" s="645" t="str">
        <f>'Summary (1)'!L19</f>
        <v>N/A</v>
      </c>
      <c r="V9" s="342" t="str">
        <f>'Summary (1)'!M19</f>
        <v>N/A</v>
      </c>
      <c r="W9" s="1186" t="s">
        <v>195</v>
      </c>
      <c r="X9" s="1187"/>
      <c r="Y9" s="1190" t="s">
        <v>196</v>
      </c>
      <c r="Z9" s="1187"/>
      <c r="AA9" s="264" t="str">
        <f>'Summary (1)'!N19</f>
        <v>N/A</v>
      </c>
      <c r="AB9" s="646" t="str">
        <f>'Summary (1)'!O19</f>
        <v>N/A</v>
      </c>
      <c r="AC9" s="345" t="str">
        <f>'Summary (1)'!P19</f>
        <v>N/A</v>
      </c>
      <c r="AD9" s="1166" t="s">
        <v>195</v>
      </c>
      <c r="AE9" s="1167"/>
      <c r="AF9" s="1170" t="s">
        <v>196</v>
      </c>
      <c r="AG9" s="1167"/>
      <c r="AH9" s="898" t="str">
        <f>'Summary (1)'!Q19</f>
        <v>N/A</v>
      </c>
      <c r="AI9" s="647" t="str">
        <f>'Summary (1)'!R19</f>
        <v>N/A</v>
      </c>
      <c r="AJ9" s="348" t="str">
        <f>'Summary (1)'!S19</f>
        <v>N/A</v>
      </c>
      <c r="AK9" s="1157" t="s">
        <v>195</v>
      </c>
      <c r="AL9" s="1158"/>
      <c r="AM9" s="1161" t="s">
        <v>196</v>
      </c>
      <c r="AN9" s="1158"/>
      <c r="AO9" s="897" t="str">
        <f>'Summary (1)'!T19</f>
        <v>N/A</v>
      </c>
      <c r="AP9" s="648" t="str">
        <f>'Summary (1)'!U19</f>
        <v>N/A</v>
      </c>
      <c r="AQ9" s="352" t="str">
        <f>'Summary (1)'!V19</f>
        <v>N/A</v>
      </c>
      <c r="AR9" s="1192" t="s">
        <v>195</v>
      </c>
      <c r="AS9" s="1179"/>
      <c r="AT9" s="1178" t="s">
        <v>196</v>
      </c>
      <c r="AU9" s="1179"/>
      <c r="AV9" s="893" t="str">
        <f>'Summary (1)'!W19</f>
        <v>N/A</v>
      </c>
      <c r="AW9" s="649" t="str">
        <f>'Summary (1)'!X19</f>
        <v>N/A</v>
      </c>
      <c r="AX9" s="355" t="str">
        <f>'Summary (1)'!Y19</f>
        <v>N/A</v>
      </c>
      <c r="AY9" s="1117" t="s">
        <v>195</v>
      </c>
      <c r="AZ9" s="1118"/>
      <c r="BA9" s="1121" t="s">
        <v>196</v>
      </c>
      <c r="BB9" s="1118"/>
      <c r="BC9" s="899" t="str">
        <f>'Summary (1)'!Z19</f>
        <v>N/A</v>
      </c>
      <c r="BD9" s="650" t="str">
        <f>'Summary (1)'!AA19</f>
        <v>N/A</v>
      </c>
      <c r="BE9" s="358" t="str">
        <f>'Summary (1)'!AB19</f>
        <v>N/A</v>
      </c>
      <c r="BF9" s="1129" t="s">
        <v>195</v>
      </c>
      <c r="BG9" s="1130"/>
      <c r="BH9" s="1133" t="s">
        <v>196</v>
      </c>
      <c r="BI9" s="1130"/>
      <c r="BJ9" s="900" t="str">
        <f>'Summary (1)'!AC19</f>
        <v>N/A</v>
      </c>
      <c r="BK9" s="651" t="str">
        <f>'Summary (1)'!AD19</f>
        <v>N/A</v>
      </c>
      <c r="BL9" s="361" t="str">
        <f>'Summary (1)'!AE19</f>
        <v>N/A</v>
      </c>
      <c r="BM9" s="1111" t="s">
        <v>195</v>
      </c>
      <c r="BN9" s="1112"/>
      <c r="BO9" s="1115" t="s">
        <v>196</v>
      </c>
      <c r="BP9" s="1112"/>
      <c r="BQ9" s="273" t="str">
        <f>'Summary (1)'!AF19</f>
        <v>N/A</v>
      </c>
      <c r="BR9" s="652" t="str">
        <f>'Summary (1)'!AG19</f>
        <v>N/A</v>
      </c>
      <c r="BS9" s="274" t="str">
        <f>'Summary (1)'!AH19</f>
        <v>N/A</v>
      </c>
      <c r="BT9" s="275" t="str">
        <f>'Summary (1)'!AI19</f>
        <v>3/1/2025 - 6/30/2026</v>
      </c>
      <c r="BU9" s="276" t="str">
        <f>'Summary (1)'!AJ19</f>
        <v>3/1/2025 - 6/30/2026</v>
      </c>
      <c r="BV9" s="277" t="str">
        <f>'Summary (1)'!AK19</f>
        <v>3/1/2025 - 6/30/2026</v>
      </c>
    </row>
    <row r="10" spans="1:74" s="623" customFormat="1" ht="15.75" customHeight="1">
      <c r="A10" s="622"/>
      <c r="B10" s="1200"/>
      <c r="C10" s="1201"/>
      <c r="D10" s="1196"/>
      <c r="E10" s="1197"/>
      <c r="F10" s="265" t="str">
        <f>'Summary (1)'!E20</f>
        <v/>
      </c>
      <c r="G10" s="643" t="str">
        <f>'Summary (1)'!F20</f>
        <v xml:space="preserve"> </v>
      </c>
      <c r="H10" s="326" t="str">
        <f>'Summary (1)'!G20</f>
        <v>New</v>
      </c>
      <c r="I10" s="1207"/>
      <c r="J10" s="1208"/>
      <c r="K10" s="1210"/>
      <c r="L10" s="1208"/>
      <c r="M10" s="266" t="str">
        <f>'Summary (1)'!H20</f>
        <v>Current</v>
      </c>
      <c r="N10" s="644" t="str">
        <f>'Summary (1)'!I20</f>
        <v xml:space="preserve"> </v>
      </c>
      <c r="O10" s="340" t="str">
        <f>'Summary (1)'!J20</f>
        <v>New</v>
      </c>
      <c r="P10" s="1147"/>
      <c r="Q10" s="1148"/>
      <c r="R10" s="1150"/>
      <c r="S10" s="1148"/>
      <c r="T10" s="267" t="str">
        <f>'Summary (1)'!K20</f>
        <v>Current</v>
      </c>
      <c r="U10" s="645" t="str">
        <f>'Summary (1)'!L20</f>
        <v xml:space="preserve"> </v>
      </c>
      <c r="V10" s="343" t="str">
        <f>'Summary (1)'!M20</f>
        <v>New</v>
      </c>
      <c r="W10" s="1188"/>
      <c r="X10" s="1189"/>
      <c r="Y10" s="1191"/>
      <c r="Z10" s="1189"/>
      <c r="AA10" s="268" t="str">
        <f>'Summary (1)'!N20</f>
        <v>Current</v>
      </c>
      <c r="AB10" s="653" t="str">
        <f>'Summary (1)'!O20</f>
        <v xml:space="preserve"> </v>
      </c>
      <c r="AC10" s="346" t="str">
        <f>'Summary (1)'!P20</f>
        <v>New</v>
      </c>
      <c r="AD10" s="1168"/>
      <c r="AE10" s="1169"/>
      <c r="AF10" s="1171"/>
      <c r="AG10" s="1169"/>
      <c r="AH10" s="269" t="str">
        <f>'Summary (1)'!Q20</f>
        <v>Current</v>
      </c>
      <c r="AI10" s="654" t="str">
        <f>'Summary (1)'!R20</f>
        <v xml:space="preserve"> </v>
      </c>
      <c r="AJ10" s="349" t="str">
        <f>'Summary (1)'!S20</f>
        <v>New</v>
      </c>
      <c r="AK10" s="1159"/>
      <c r="AL10" s="1160"/>
      <c r="AM10" s="1162"/>
      <c r="AN10" s="1160"/>
      <c r="AO10" s="279" t="str">
        <f>'Summary (1)'!T20</f>
        <v>Current</v>
      </c>
      <c r="AP10" s="655" t="str">
        <f>'Summary (1)'!U20</f>
        <v xml:space="preserve"> </v>
      </c>
      <c r="AQ10" s="353" t="str">
        <f>'Summary (1)'!V20</f>
        <v>New</v>
      </c>
      <c r="AR10" s="1193"/>
      <c r="AS10" s="1181"/>
      <c r="AT10" s="1180"/>
      <c r="AU10" s="1181"/>
      <c r="AV10" s="280" t="str">
        <f>'Summary (1)'!W20</f>
        <v>Current</v>
      </c>
      <c r="AW10" s="656" t="str">
        <f>'Summary (1)'!X20</f>
        <v xml:space="preserve"> </v>
      </c>
      <c r="AX10" s="356" t="str">
        <f>'Summary (1)'!Y20</f>
        <v>New</v>
      </c>
      <c r="AY10" s="1119"/>
      <c r="AZ10" s="1120"/>
      <c r="BA10" s="1122"/>
      <c r="BB10" s="1120"/>
      <c r="BC10" s="281" t="str">
        <f>'Summary (1)'!Z20</f>
        <v>Current</v>
      </c>
      <c r="BD10" s="657" t="str">
        <f>'Summary (1)'!AA20</f>
        <v xml:space="preserve"> </v>
      </c>
      <c r="BE10" s="359" t="str">
        <f>'Summary (1)'!AB20</f>
        <v>New</v>
      </c>
      <c r="BF10" s="1131"/>
      <c r="BG10" s="1132"/>
      <c r="BH10" s="1134"/>
      <c r="BI10" s="1132"/>
      <c r="BJ10" s="282" t="str">
        <f>'Summary (1)'!AC20</f>
        <v>Current</v>
      </c>
      <c r="BK10" s="658" t="str">
        <f>'Summary (1)'!AD20</f>
        <v xml:space="preserve"> </v>
      </c>
      <c r="BL10" s="362" t="str">
        <f>'Summary (1)'!AE20</f>
        <v>New</v>
      </c>
      <c r="BM10" s="1113"/>
      <c r="BN10" s="1114"/>
      <c r="BO10" s="1116"/>
      <c r="BP10" s="1114"/>
      <c r="BQ10" s="283" t="str">
        <f>'Summary (1)'!AF20</f>
        <v>Current</v>
      </c>
      <c r="BR10" s="659" t="str">
        <f>'Summary (1)'!AG20</f>
        <v xml:space="preserve"> </v>
      </c>
      <c r="BS10" s="284" t="str">
        <f>'Summary (1)'!AH20</f>
        <v>New</v>
      </c>
      <c r="BT10" s="285" t="str">
        <f>'Summary (1)'!AI20</f>
        <v>Current</v>
      </c>
      <c r="BU10" s="253" t="s">
        <v>58</v>
      </c>
      <c r="BV10" s="286" t="str">
        <f>'Summary (1)'!AK20</f>
        <v>New</v>
      </c>
    </row>
    <row r="11" spans="1:74" s="623" customFormat="1" ht="46.5">
      <c r="A11" s="624"/>
      <c r="B11" s="327" t="s">
        <v>197</v>
      </c>
      <c r="C11" s="271" t="s">
        <v>198</v>
      </c>
      <c r="D11" s="271" t="s">
        <v>199</v>
      </c>
      <c r="E11" s="271" t="s">
        <v>200</v>
      </c>
      <c r="F11" s="261" t="s">
        <v>201</v>
      </c>
      <c r="G11" s="643" t="s">
        <v>202</v>
      </c>
      <c r="H11" s="325" t="s">
        <v>201</v>
      </c>
      <c r="I11" s="341" t="s">
        <v>197</v>
      </c>
      <c r="J11" s="262" t="s">
        <v>198</v>
      </c>
      <c r="K11" s="262" t="s">
        <v>199</v>
      </c>
      <c r="L11" s="262" t="s">
        <v>200</v>
      </c>
      <c r="M11" s="262" t="str">
        <f>F11</f>
        <v>Budgeted Salary</v>
      </c>
      <c r="N11" s="644" t="str">
        <f>G11</f>
        <v>Change</v>
      </c>
      <c r="O11" s="339" t="str">
        <f>H11</f>
        <v>Budgeted Salary</v>
      </c>
      <c r="P11" s="344" t="s">
        <v>197</v>
      </c>
      <c r="Q11" s="263" t="s">
        <v>198</v>
      </c>
      <c r="R11" s="263" t="s">
        <v>199</v>
      </c>
      <c r="S11" s="263" t="s">
        <v>200</v>
      </c>
      <c r="T11" s="263" t="str">
        <f>M11</f>
        <v>Budgeted Salary</v>
      </c>
      <c r="U11" s="645" t="str">
        <f>N11</f>
        <v>Change</v>
      </c>
      <c r="V11" s="342" t="str">
        <f>O11</f>
        <v>Budgeted Salary</v>
      </c>
      <c r="W11" s="347" t="s">
        <v>197</v>
      </c>
      <c r="X11" s="272" t="s">
        <v>198</v>
      </c>
      <c r="Y11" s="272" t="s">
        <v>199</v>
      </c>
      <c r="Z11" s="272" t="s">
        <v>200</v>
      </c>
      <c r="AA11" s="268" t="str">
        <f>T11</f>
        <v>Budgeted Salary</v>
      </c>
      <c r="AB11" s="653" t="str">
        <f>U11</f>
        <v>Change</v>
      </c>
      <c r="AC11" s="346" t="str">
        <f>V11</f>
        <v>Budgeted Salary</v>
      </c>
      <c r="AD11" s="350" t="s">
        <v>197</v>
      </c>
      <c r="AE11" s="270" t="s">
        <v>198</v>
      </c>
      <c r="AF11" s="270" t="s">
        <v>199</v>
      </c>
      <c r="AG11" s="270" t="s">
        <v>200</v>
      </c>
      <c r="AH11" s="269" t="str">
        <f>AA11</f>
        <v>Budgeted Salary</v>
      </c>
      <c r="AI11" s="654" t="str">
        <f>AB11</f>
        <v>Change</v>
      </c>
      <c r="AJ11" s="349" t="str">
        <f>AC11</f>
        <v>Budgeted Salary</v>
      </c>
      <c r="AK11" s="354" t="s">
        <v>197</v>
      </c>
      <c r="AL11" s="287" t="s">
        <v>198</v>
      </c>
      <c r="AM11" s="287" t="s">
        <v>199</v>
      </c>
      <c r="AN11" s="287" t="s">
        <v>200</v>
      </c>
      <c r="AO11" s="279" t="str">
        <f>AH11</f>
        <v>Budgeted Salary</v>
      </c>
      <c r="AP11" s="655" t="str">
        <f>AI11</f>
        <v>Change</v>
      </c>
      <c r="AQ11" s="353" t="str">
        <f>AJ11</f>
        <v>Budgeted Salary</v>
      </c>
      <c r="AR11" s="357" t="s">
        <v>197</v>
      </c>
      <c r="AS11" s="288" t="s">
        <v>198</v>
      </c>
      <c r="AT11" s="288" t="s">
        <v>199</v>
      </c>
      <c r="AU11" s="288" t="s">
        <v>200</v>
      </c>
      <c r="AV11" s="280" t="str">
        <f>AO11</f>
        <v>Budgeted Salary</v>
      </c>
      <c r="AW11" s="656" t="str">
        <f>AP11</f>
        <v>Change</v>
      </c>
      <c r="AX11" s="356" t="str">
        <f>AQ11</f>
        <v>Budgeted Salary</v>
      </c>
      <c r="AY11" s="360" t="s">
        <v>197</v>
      </c>
      <c r="AZ11" s="289" t="s">
        <v>198</v>
      </c>
      <c r="BA11" s="289" t="s">
        <v>199</v>
      </c>
      <c r="BB11" s="289" t="s">
        <v>200</v>
      </c>
      <c r="BC11" s="281" t="str">
        <f>AV11</f>
        <v>Budgeted Salary</v>
      </c>
      <c r="BD11" s="657" t="str">
        <f>AW11</f>
        <v>Change</v>
      </c>
      <c r="BE11" s="359" t="str">
        <f>AX11</f>
        <v>Budgeted Salary</v>
      </c>
      <c r="BF11" s="363" t="s">
        <v>197</v>
      </c>
      <c r="BG11" s="290" t="s">
        <v>198</v>
      </c>
      <c r="BH11" s="290" t="s">
        <v>199</v>
      </c>
      <c r="BI11" s="290" t="s">
        <v>200</v>
      </c>
      <c r="BJ11" s="282" t="str">
        <f>BC11</f>
        <v>Budgeted Salary</v>
      </c>
      <c r="BK11" s="658" t="str">
        <f>BD11</f>
        <v>Change</v>
      </c>
      <c r="BL11" s="362" t="str">
        <f>BE11</f>
        <v>Budgeted Salary</v>
      </c>
      <c r="BM11" s="364" t="s">
        <v>197</v>
      </c>
      <c r="BN11" s="291" t="s">
        <v>198</v>
      </c>
      <c r="BO11" s="291" t="s">
        <v>199</v>
      </c>
      <c r="BP11" s="291" t="s">
        <v>200</v>
      </c>
      <c r="BQ11" s="283" t="str">
        <f>BJ11</f>
        <v>Budgeted Salary</v>
      </c>
      <c r="BR11" s="659" t="str">
        <f>BK11</f>
        <v>Change</v>
      </c>
      <c r="BS11" s="284" t="str">
        <f>BL11</f>
        <v>Budgeted Salary</v>
      </c>
      <c r="BT11" s="285" t="str">
        <f>T11</f>
        <v>Budgeted Salary</v>
      </c>
      <c r="BU11" s="253" t="s">
        <v>202</v>
      </c>
      <c r="BV11" s="286" t="str">
        <f>V11</f>
        <v>Budgeted Salary</v>
      </c>
    </row>
    <row r="12" spans="1:74" ht="19.5" customHeight="1">
      <c r="A12" s="625"/>
      <c r="B12" s="626"/>
      <c r="C12" s="627"/>
      <c r="D12" s="628"/>
      <c r="E12" s="660">
        <f>D12*C12</f>
        <v>0</v>
      </c>
      <c r="F12" s="629"/>
      <c r="G12" s="661">
        <f>H12-F12</f>
        <v>0</v>
      </c>
      <c r="H12" s="630">
        <f>IF(ISBLANK(B12),F12,B12*E12)</f>
        <v>0</v>
      </c>
      <c r="I12" s="626"/>
      <c r="J12" s="627"/>
      <c r="K12" s="628"/>
      <c r="L12" s="660">
        <f t="shared" ref="L12:L32" si="0">K12*J12</f>
        <v>0</v>
      </c>
      <c r="M12" s="629"/>
      <c r="N12" s="661">
        <f>O12-M12</f>
        <v>0</v>
      </c>
      <c r="O12" s="630">
        <f>IF(ISBLANK(I12),M12,I12*L12)</f>
        <v>0</v>
      </c>
      <c r="P12" s="626"/>
      <c r="Q12" s="627"/>
      <c r="R12" s="628"/>
      <c r="S12" s="660">
        <f>R12*Q12</f>
        <v>0</v>
      </c>
      <c r="T12" s="629"/>
      <c r="U12" s="661">
        <f>V12-T12</f>
        <v>0</v>
      </c>
      <c r="V12" s="630">
        <f>IF(ISBLANK(P12),T12,P12*S12)</f>
        <v>0</v>
      </c>
      <c r="W12" s="626"/>
      <c r="X12" s="627"/>
      <c r="Y12" s="628"/>
      <c r="Z12" s="660">
        <f>Y12*X12</f>
        <v>0</v>
      </c>
      <c r="AA12" s="629"/>
      <c r="AB12" s="661">
        <f>AC12-AA12</f>
        <v>0</v>
      </c>
      <c r="AC12" s="630">
        <f>IF(ISBLANK(W12),AA12,W12*Z12)</f>
        <v>0</v>
      </c>
      <c r="AD12" s="626"/>
      <c r="AE12" s="627"/>
      <c r="AF12" s="628"/>
      <c r="AG12" s="660">
        <f>AF12*AE12</f>
        <v>0</v>
      </c>
      <c r="AH12" s="629"/>
      <c r="AI12" s="661">
        <f>AJ12-AH12</f>
        <v>0</v>
      </c>
      <c r="AJ12" s="630">
        <f>IF(ISBLANK(AD12),AH12,AD12*AG12)</f>
        <v>0</v>
      </c>
      <c r="AK12" s="626"/>
      <c r="AL12" s="627"/>
      <c r="AM12" s="628"/>
      <c r="AN12" s="660">
        <f>AM12*AL12</f>
        <v>0</v>
      </c>
      <c r="AO12" s="629"/>
      <c r="AP12" s="661">
        <f>AQ12-AO12</f>
        <v>0</v>
      </c>
      <c r="AQ12" s="630">
        <f>IF(ISBLANK(AK12),AO12,AK12*AN12)</f>
        <v>0</v>
      </c>
      <c r="AR12" s="626"/>
      <c r="AS12" s="627"/>
      <c r="AT12" s="628"/>
      <c r="AU12" s="660">
        <f t="shared" ref="AU12:AU14" si="1">AT12*AS12</f>
        <v>0</v>
      </c>
      <c r="AV12" s="629"/>
      <c r="AW12" s="661">
        <f>AX12-AV12</f>
        <v>0</v>
      </c>
      <c r="AX12" s="630">
        <f>IF(ISBLANK(AR12),AV12,AR12*AU12)</f>
        <v>0</v>
      </c>
      <c r="AY12" s="626"/>
      <c r="AZ12" s="627"/>
      <c r="BA12" s="628"/>
      <c r="BB12" s="660">
        <f t="shared" ref="BB12:BB14" si="2">BA12*AZ12</f>
        <v>0</v>
      </c>
      <c r="BC12" s="629"/>
      <c r="BD12" s="661">
        <f>BE12-BC12</f>
        <v>0</v>
      </c>
      <c r="BE12" s="630">
        <f>IF(ISBLANK(AY12),BC12,AY12*BB12)</f>
        <v>0</v>
      </c>
      <c r="BF12" s="626"/>
      <c r="BG12" s="627"/>
      <c r="BH12" s="628"/>
      <c r="BI12" s="660">
        <f t="shared" ref="BI12:BI14" si="3">BH12*BG12</f>
        <v>0</v>
      </c>
      <c r="BJ12" s="629"/>
      <c r="BK12" s="661">
        <f>BL12-BJ12</f>
        <v>0</v>
      </c>
      <c r="BL12" s="630">
        <f>IF(ISBLANK(BF12),BJ12,BF12*BI12)</f>
        <v>0</v>
      </c>
      <c r="BM12" s="626"/>
      <c r="BN12" s="627"/>
      <c r="BO12" s="628"/>
      <c r="BP12" s="660">
        <f t="shared" ref="BP12:BP14" si="4">BO12*BN12</f>
        <v>0</v>
      </c>
      <c r="BQ12" s="629"/>
      <c r="BR12" s="661">
        <f>BS12-BQ12</f>
        <v>0</v>
      </c>
      <c r="BS12" s="630">
        <f>IF(ISBLANK(BM12),BQ12,BM12*BP12)</f>
        <v>0</v>
      </c>
      <c r="BT12" s="679">
        <f t="shared" ref="BT12" si="5">SUM(F12,M12,T12,AA12,AH12,AO12,AV12,BC12,BJ12,BQ12)</f>
        <v>0</v>
      </c>
      <c r="BU12" s="662">
        <f t="shared" ref="BU12" si="6">SUM(G12,N12,U12,AB12,AI12,AP12,AW12,BD12,BK12,BR12)</f>
        <v>0</v>
      </c>
      <c r="BV12" s="680">
        <f t="shared" ref="BV12" si="7">SUM(H12,O12,V12,AC12,AJ12,AQ12,AX12,BE12,BL12,BS12)</f>
        <v>0</v>
      </c>
    </row>
    <row r="13" spans="1:74" s="631" customFormat="1" ht="19.5" customHeight="1">
      <c r="A13" s="625"/>
      <c r="B13" s="626"/>
      <c r="C13" s="627"/>
      <c r="D13" s="628"/>
      <c r="E13" s="660">
        <f t="shared" ref="E13:E54" si="8">D13*C13</f>
        <v>0</v>
      </c>
      <c r="F13" s="629"/>
      <c r="G13" s="661">
        <f t="shared" ref="G13:G54" si="9">H13-F13</f>
        <v>0</v>
      </c>
      <c r="H13" s="630">
        <f t="shared" ref="H13:H54" si="10">IF(ISBLANK(B13),F13,B13*E13)</f>
        <v>0</v>
      </c>
      <c r="I13" s="626"/>
      <c r="J13" s="627"/>
      <c r="K13" s="628"/>
      <c r="L13" s="660">
        <f t="shared" si="0"/>
        <v>0</v>
      </c>
      <c r="M13" s="629"/>
      <c r="N13" s="661">
        <f t="shared" ref="N13:N54" si="11">O13-M13</f>
        <v>0</v>
      </c>
      <c r="O13" s="630">
        <f t="shared" ref="O13:O54" si="12">IF(ISBLANK(I13),M13,I13*L13)</f>
        <v>0</v>
      </c>
      <c r="P13" s="626"/>
      <c r="Q13" s="627"/>
      <c r="R13" s="628"/>
      <c r="S13" s="660">
        <f t="shared" ref="S13:S54" si="13">R13*Q13</f>
        <v>0</v>
      </c>
      <c r="T13" s="629"/>
      <c r="U13" s="661">
        <f t="shared" ref="U13:U54" si="14">V13-T13</f>
        <v>0</v>
      </c>
      <c r="V13" s="630">
        <f t="shared" ref="V13:V54" si="15">IF(ISBLANK(P13),T13,P13*S13)</f>
        <v>0</v>
      </c>
      <c r="W13" s="626"/>
      <c r="X13" s="627"/>
      <c r="Y13" s="628"/>
      <c r="Z13" s="660">
        <f t="shared" ref="Z13:Z54" si="16">Y13*X13</f>
        <v>0</v>
      </c>
      <c r="AA13" s="629"/>
      <c r="AB13" s="661">
        <f t="shared" ref="AB13:AB54" si="17">AC13-AA13</f>
        <v>0</v>
      </c>
      <c r="AC13" s="630">
        <f t="shared" ref="AC13:AC54" si="18">IF(ISBLANK(W13),AA13,W13*Z13)</f>
        <v>0</v>
      </c>
      <c r="AD13" s="626"/>
      <c r="AE13" s="627"/>
      <c r="AF13" s="628"/>
      <c r="AG13" s="660">
        <f t="shared" ref="AG13:AG54" si="19">AF13*AE13</f>
        <v>0</v>
      </c>
      <c r="AH13" s="629"/>
      <c r="AI13" s="661">
        <f t="shared" ref="AI13:AI54" si="20">AJ13-AH13</f>
        <v>0</v>
      </c>
      <c r="AJ13" s="630">
        <f t="shared" ref="AJ13:AJ54" si="21">IF(ISBLANK(AD13),AH13,AD13*AG13)</f>
        <v>0</v>
      </c>
      <c r="AK13" s="626"/>
      <c r="AL13" s="627"/>
      <c r="AM13" s="628"/>
      <c r="AN13" s="660">
        <f t="shared" ref="AN13:AN54" si="22">AM13*AL13</f>
        <v>0</v>
      </c>
      <c r="AO13" s="629"/>
      <c r="AP13" s="661">
        <f t="shared" ref="AP13:AP54" si="23">AQ13-AO13</f>
        <v>0</v>
      </c>
      <c r="AQ13" s="630">
        <f t="shared" ref="AQ13:AQ23" si="24">IF(ISBLANK(AK13),AO13,AK13*AN13)</f>
        <v>0</v>
      </c>
      <c r="AR13" s="626"/>
      <c r="AS13" s="627"/>
      <c r="AT13" s="628"/>
      <c r="AU13" s="660">
        <f t="shared" si="1"/>
        <v>0</v>
      </c>
      <c r="AV13" s="629"/>
      <c r="AW13" s="661">
        <f t="shared" ref="AW13:AW54" si="25">AX13-AV13</f>
        <v>0</v>
      </c>
      <c r="AX13" s="630">
        <f t="shared" ref="AX13:AX54" si="26">IF(ISBLANK(AR13),AV13,AR13*AU13)</f>
        <v>0</v>
      </c>
      <c r="AY13" s="626"/>
      <c r="AZ13" s="627"/>
      <c r="BA13" s="628"/>
      <c r="BB13" s="660">
        <f t="shared" si="2"/>
        <v>0</v>
      </c>
      <c r="BC13" s="629"/>
      <c r="BD13" s="661">
        <f t="shared" ref="BD13:BD54" si="27">BE13-BC13</f>
        <v>0</v>
      </c>
      <c r="BE13" s="630">
        <f t="shared" ref="BE13:BE54" si="28">IF(ISBLANK(AY13),BC13,AY13*BB13)</f>
        <v>0</v>
      </c>
      <c r="BF13" s="626"/>
      <c r="BG13" s="627"/>
      <c r="BH13" s="628"/>
      <c r="BI13" s="660">
        <f t="shared" si="3"/>
        <v>0</v>
      </c>
      <c r="BJ13" s="629"/>
      <c r="BK13" s="661">
        <f t="shared" ref="BK13:BK54" si="29">BL13-BJ13</f>
        <v>0</v>
      </c>
      <c r="BL13" s="630">
        <f t="shared" ref="BL13:BL54" si="30">IF(ISBLANK(BF13),BJ13,BF13*BI13)</f>
        <v>0</v>
      </c>
      <c r="BM13" s="626"/>
      <c r="BN13" s="627"/>
      <c r="BO13" s="628"/>
      <c r="BP13" s="660">
        <f t="shared" si="4"/>
        <v>0</v>
      </c>
      <c r="BQ13" s="629"/>
      <c r="BR13" s="661">
        <f t="shared" ref="BR13:BR54" si="31">BS13-BQ13</f>
        <v>0</v>
      </c>
      <c r="BS13" s="630">
        <f t="shared" ref="BS13:BS54" si="32">IF(ISBLANK(BM13),BQ13,BM13*BP13)</f>
        <v>0</v>
      </c>
      <c r="BT13" s="679">
        <f t="shared" ref="BT13:BT54" si="33">SUM(F13,M13,T13,AA13,AH13,AO13,AV13,BC13,BJ13,BQ13)</f>
        <v>0</v>
      </c>
      <c r="BU13" s="662">
        <f t="shared" ref="BU13:BU54" si="34">SUM(G13,N13,U13,AB13,AI13,AP13,AW13,BD13,BK13,BR13)</f>
        <v>0</v>
      </c>
      <c r="BV13" s="680">
        <f t="shared" ref="BV13:BV54" si="35">SUM(H13,O13,V13,AC13,AJ13,AQ13,AX13,BE13,BL13,BS13)</f>
        <v>0</v>
      </c>
    </row>
    <row r="14" spans="1:74" ht="20.100000000000001" customHeight="1">
      <c r="A14" s="625"/>
      <c r="B14" s="626"/>
      <c r="C14" s="627"/>
      <c r="D14" s="628"/>
      <c r="E14" s="660">
        <f t="shared" si="8"/>
        <v>0</v>
      </c>
      <c r="F14" s="629"/>
      <c r="G14" s="661">
        <f t="shared" si="9"/>
        <v>0</v>
      </c>
      <c r="H14" s="630">
        <f t="shared" si="10"/>
        <v>0</v>
      </c>
      <c r="I14" s="626"/>
      <c r="J14" s="627"/>
      <c r="K14" s="628"/>
      <c r="L14" s="660">
        <f t="shared" si="0"/>
        <v>0</v>
      </c>
      <c r="M14" s="629"/>
      <c r="N14" s="661">
        <f t="shared" si="11"/>
        <v>0</v>
      </c>
      <c r="O14" s="630">
        <f t="shared" si="12"/>
        <v>0</v>
      </c>
      <c r="P14" s="626"/>
      <c r="Q14" s="627"/>
      <c r="R14" s="628"/>
      <c r="S14" s="660">
        <f t="shared" si="13"/>
        <v>0</v>
      </c>
      <c r="T14" s="629"/>
      <c r="U14" s="661">
        <f t="shared" si="14"/>
        <v>0</v>
      </c>
      <c r="V14" s="630">
        <f t="shared" si="15"/>
        <v>0</v>
      </c>
      <c r="W14" s="626"/>
      <c r="X14" s="627"/>
      <c r="Y14" s="628"/>
      <c r="Z14" s="660">
        <f t="shared" si="16"/>
        <v>0</v>
      </c>
      <c r="AA14" s="629"/>
      <c r="AB14" s="661">
        <f t="shared" si="17"/>
        <v>0</v>
      </c>
      <c r="AC14" s="630">
        <f t="shared" si="18"/>
        <v>0</v>
      </c>
      <c r="AD14" s="626"/>
      <c r="AE14" s="627"/>
      <c r="AF14" s="628"/>
      <c r="AG14" s="660">
        <f t="shared" si="19"/>
        <v>0</v>
      </c>
      <c r="AH14" s="629"/>
      <c r="AI14" s="661">
        <f t="shared" si="20"/>
        <v>0</v>
      </c>
      <c r="AJ14" s="630">
        <f t="shared" si="21"/>
        <v>0</v>
      </c>
      <c r="AK14" s="626"/>
      <c r="AL14" s="627"/>
      <c r="AM14" s="628"/>
      <c r="AN14" s="660">
        <f t="shared" si="22"/>
        <v>0</v>
      </c>
      <c r="AO14" s="629"/>
      <c r="AP14" s="661">
        <f t="shared" si="23"/>
        <v>0</v>
      </c>
      <c r="AQ14" s="630">
        <f t="shared" si="24"/>
        <v>0</v>
      </c>
      <c r="AR14" s="626"/>
      <c r="AS14" s="627"/>
      <c r="AT14" s="628"/>
      <c r="AU14" s="660">
        <f t="shared" si="1"/>
        <v>0</v>
      </c>
      <c r="AV14" s="629"/>
      <c r="AW14" s="661">
        <f t="shared" si="25"/>
        <v>0</v>
      </c>
      <c r="AX14" s="630">
        <f t="shared" si="26"/>
        <v>0</v>
      </c>
      <c r="AY14" s="626"/>
      <c r="AZ14" s="627"/>
      <c r="BA14" s="628"/>
      <c r="BB14" s="660">
        <f t="shared" si="2"/>
        <v>0</v>
      </c>
      <c r="BC14" s="629"/>
      <c r="BD14" s="661">
        <f t="shared" si="27"/>
        <v>0</v>
      </c>
      <c r="BE14" s="630">
        <f t="shared" si="28"/>
        <v>0</v>
      </c>
      <c r="BF14" s="626"/>
      <c r="BG14" s="627"/>
      <c r="BH14" s="628"/>
      <c r="BI14" s="660">
        <f t="shared" si="3"/>
        <v>0</v>
      </c>
      <c r="BJ14" s="629"/>
      <c r="BK14" s="661">
        <f t="shared" si="29"/>
        <v>0</v>
      </c>
      <c r="BL14" s="630">
        <f t="shared" si="30"/>
        <v>0</v>
      </c>
      <c r="BM14" s="626"/>
      <c r="BN14" s="627"/>
      <c r="BO14" s="628"/>
      <c r="BP14" s="660">
        <f t="shared" si="4"/>
        <v>0</v>
      </c>
      <c r="BQ14" s="629"/>
      <c r="BR14" s="661">
        <f t="shared" si="31"/>
        <v>0</v>
      </c>
      <c r="BS14" s="630">
        <f t="shared" si="32"/>
        <v>0</v>
      </c>
      <c r="BT14" s="679">
        <f t="shared" si="33"/>
        <v>0</v>
      </c>
      <c r="BU14" s="662">
        <f t="shared" si="34"/>
        <v>0</v>
      </c>
      <c r="BV14" s="680">
        <f t="shared" si="35"/>
        <v>0</v>
      </c>
    </row>
    <row r="15" spans="1:74" ht="20.100000000000001" customHeight="1">
      <c r="A15" s="625"/>
      <c r="B15" s="626"/>
      <c r="C15" s="627"/>
      <c r="D15" s="628"/>
      <c r="E15" s="660">
        <f t="shared" si="8"/>
        <v>0</v>
      </c>
      <c r="F15" s="629"/>
      <c r="G15" s="661">
        <f t="shared" si="9"/>
        <v>0</v>
      </c>
      <c r="H15" s="630">
        <f t="shared" si="10"/>
        <v>0</v>
      </c>
      <c r="I15" s="626"/>
      <c r="J15" s="627"/>
      <c r="K15" s="628"/>
      <c r="L15" s="660">
        <f t="shared" si="0"/>
        <v>0</v>
      </c>
      <c r="M15" s="629"/>
      <c r="N15" s="661">
        <f t="shared" si="11"/>
        <v>0</v>
      </c>
      <c r="O15" s="630">
        <f t="shared" si="12"/>
        <v>0</v>
      </c>
      <c r="P15" s="626"/>
      <c r="Q15" s="627"/>
      <c r="R15" s="628"/>
      <c r="S15" s="660">
        <f t="shared" si="13"/>
        <v>0</v>
      </c>
      <c r="T15" s="629"/>
      <c r="U15" s="661">
        <f t="shared" si="14"/>
        <v>0</v>
      </c>
      <c r="V15" s="630">
        <f t="shared" si="15"/>
        <v>0</v>
      </c>
      <c r="W15" s="626"/>
      <c r="X15" s="627"/>
      <c r="Y15" s="628"/>
      <c r="Z15" s="660">
        <f t="shared" si="16"/>
        <v>0</v>
      </c>
      <c r="AA15" s="629"/>
      <c r="AB15" s="661">
        <f t="shared" si="17"/>
        <v>0</v>
      </c>
      <c r="AC15" s="630">
        <f t="shared" si="18"/>
        <v>0</v>
      </c>
      <c r="AD15" s="626"/>
      <c r="AE15" s="627"/>
      <c r="AF15" s="628"/>
      <c r="AG15" s="660">
        <f t="shared" si="19"/>
        <v>0</v>
      </c>
      <c r="AH15" s="629"/>
      <c r="AI15" s="661">
        <f t="shared" si="20"/>
        <v>0</v>
      </c>
      <c r="AJ15" s="630">
        <f t="shared" si="21"/>
        <v>0</v>
      </c>
      <c r="AK15" s="626"/>
      <c r="AL15" s="627"/>
      <c r="AM15" s="628"/>
      <c r="AN15" s="660">
        <f t="shared" si="22"/>
        <v>0</v>
      </c>
      <c r="AO15" s="629"/>
      <c r="AP15" s="661">
        <f t="shared" si="23"/>
        <v>0</v>
      </c>
      <c r="AQ15" s="630">
        <f t="shared" si="24"/>
        <v>0</v>
      </c>
      <c r="AR15" s="626"/>
      <c r="AS15" s="627"/>
      <c r="AT15" s="628"/>
      <c r="AU15" s="660">
        <f t="shared" ref="AU15:AU54" si="36">AT15*AS15</f>
        <v>0</v>
      </c>
      <c r="AV15" s="629"/>
      <c r="AW15" s="661">
        <f t="shared" si="25"/>
        <v>0</v>
      </c>
      <c r="AX15" s="630">
        <f t="shared" si="26"/>
        <v>0</v>
      </c>
      <c r="AY15" s="626"/>
      <c r="AZ15" s="627"/>
      <c r="BA15" s="628"/>
      <c r="BB15" s="660">
        <f t="shared" ref="BB15:BB54" si="37">BA15*AZ15</f>
        <v>0</v>
      </c>
      <c r="BC15" s="629"/>
      <c r="BD15" s="661">
        <f t="shared" si="27"/>
        <v>0</v>
      </c>
      <c r="BE15" s="630">
        <f t="shared" si="28"/>
        <v>0</v>
      </c>
      <c r="BF15" s="626"/>
      <c r="BG15" s="627"/>
      <c r="BH15" s="628"/>
      <c r="BI15" s="660">
        <f t="shared" ref="BI15:BI54" si="38">BH15*BG15</f>
        <v>0</v>
      </c>
      <c r="BJ15" s="629"/>
      <c r="BK15" s="661">
        <f t="shared" si="29"/>
        <v>0</v>
      </c>
      <c r="BL15" s="630">
        <f t="shared" si="30"/>
        <v>0</v>
      </c>
      <c r="BM15" s="626"/>
      <c r="BN15" s="627"/>
      <c r="BO15" s="628"/>
      <c r="BP15" s="660">
        <f t="shared" ref="BP15:BP54" si="39">BO15*BN15</f>
        <v>0</v>
      </c>
      <c r="BQ15" s="629"/>
      <c r="BR15" s="661">
        <f t="shared" si="31"/>
        <v>0</v>
      </c>
      <c r="BS15" s="630">
        <f t="shared" si="32"/>
        <v>0</v>
      </c>
      <c r="BT15" s="679">
        <f t="shared" si="33"/>
        <v>0</v>
      </c>
      <c r="BU15" s="662">
        <f t="shared" si="34"/>
        <v>0</v>
      </c>
      <c r="BV15" s="680">
        <f t="shared" si="35"/>
        <v>0</v>
      </c>
    </row>
    <row r="16" spans="1:74" ht="20.100000000000001" customHeight="1">
      <c r="A16" s="625"/>
      <c r="B16" s="626"/>
      <c r="C16" s="627"/>
      <c r="D16" s="628"/>
      <c r="E16" s="660">
        <f t="shared" si="8"/>
        <v>0</v>
      </c>
      <c r="F16" s="629"/>
      <c r="G16" s="661">
        <f t="shared" si="9"/>
        <v>0</v>
      </c>
      <c r="H16" s="630">
        <f t="shared" si="10"/>
        <v>0</v>
      </c>
      <c r="I16" s="626"/>
      <c r="J16" s="627"/>
      <c r="K16" s="628"/>
      <c r="L16" s="660">
        <f t="shared" si="0"/>
        <v>0</v>
      </c>
      <c r="M16" s="629"/>
      <c r="N16" s="661">
        <f t="shared" si="11"/>
        <v>0</v>
      </c>
      <c r="O16" s="630">
        <f t="shared" si="12"/>
        <v>0</v>
      </c>
      <c r="P16" s="626"/>
      <c r="Q16" s="627"/>
      <c r="R16" s="628"/>
      <c r="S16" s="660">
        <f t="shared" si="13"/>
        <v>0</v>
      </c>
      <c r="T16" s="629"/>
      <c r="U16" s="661">
        <f t="shared" si="14"/>
        <v>0</v>
      </c>
      <c r="V16" s="630">
        <f t="shared" si="15"/>
        <v>0</v>
      </c>
      <c r="W16" s="626"/>
      <c r="X16" s="627"/>
      <c r="Y16" s="628"/>
      <c r="Z16" s="660">
        <f t="shared" si="16"/>
        <v>0</v>
      </c>
      <c r="AA16" s="629"/>
      <c r="AB16" s="661">
        <f t="shared" si="17"/>
        <v>0</v>
      </c>
      <c r="AC16" s="630">
        <f t="shared" si="18"/>
        <v>0</v>
      </c>
      <c r="AD16" s="626"/>
      <c r="AE16" s="627"/>
      <c r="AF16" s="628"/>
      <c r="AG16" s="660">
        <f t="shared" si="19"/>
        <v>0</v>
      </c>
      <c r="AH16" s="629"/>
      <c r="AI16" s="661">
        <f t="shared" si="20"/>
        <v>0</v>
      </c>
      <c r="AJ16" s="630">
        <f t="shared" si="21"/>
        <v>0</v>
      </c>
      <c r="AK16" s="626"/>
      <c r="AL16" s="627"/>
      <c r="AM16" s="628"/>
      <c r="AN16" s="660">
        <f t="shared" si="22"/>
        <v>0</v>
      </c>
      <c r="AO16" s="629"/>
      <c r="AP16" s="661">
        <f t="shared" si="23"/>
        <v>0</v>
      </c>
      <c r="AQ16" s="630">
        <f t="shared" si="24"/>
        <v>0</v>
      </c>
      <c r="AR16" s="626"/>
      <c r="AS16" s="627"/>
      <c r="AT16" s="628"/>
      <c r="AU16" s="660">
        <f t="shared" si="36"/>
        <v>0</v>
      </c>
      <c r="AV16" s="629"/>
      <c r="AW16" s="661">
        <f t="shared" si="25"/>
        <v>0</v>
      </c>
      <c r="AX16" s="630">
        <f t="shared" si="26"/>
        <v>0</v>
      </c>
      <c r="AY16" s="626"/>
      <c r="AZ16" s="627"/>
      <c r="BA16" s="628"/>
      <c r="BB16" s="660">
        <f t="shared" si="37"/>
        <v>0</v>
      </c>
      <c r="BC16" s="629"/>
      <c r="BD16" s="661">
        <f t="shared" si="27"/>
        <v>0</v>
      </c>
      <c r="BE16" s="630">
        <f t="shared" si="28"/>
        <v>0</v>
      </c>
      <c r="BF16" s="626"/>
      <c r="BG16" s="627"/>
      <c r="BH16" s="628"/>
      <c r="BI16" s="660">
        <f t="shared" si="38"/>
        <v>0</v>
      </c>
      <c r="BJ16" s="629"/>
      <c r="BK16" s="661">
        <f t="shared" si="29"/>
        <v>0</v>
      </c>
      <c r="BL16" s="630">
        <f t="shared" si="30"/>
        <v>0</v>
      </c>
      <c r="BM16" s="626"/>
      <c r="BN16" s="627"/>
      <c r="BO16" s="628"/>
      <c r="BP16" s="660">
        <f t="shared" si="39"/>
        <v>0</v>
      </c>
      <c r="BQ16" s="629"/>
      <c r="BR16" s="661">
        <f t="shared" si="31"/>
        <v>0</v>
      </c>
      <c r="BS16" s="630">
        <f t="shared" si="32"/>
        <v>0</v>
      </c>
      <c r="BT16" s="679">
        <f t="shared" si="33"/>
        <v>0</v>
      </c>
      <c r="BU16" s="662">
        <f t="shared" si="34"/>
        <v>0</v>
      </c>
      <c r="BV16" s="680">
        <f t="shared" si="35"/>
        <v>0</v>
      </c>
    </row>
    <row r="17" spans="1:74" s="631" customFormat="1" ht="20.100000000000001" customHeight="1">
      <c r="A17" s="625"/>
      <c r="B17" s="626"/>
      <c r="C17" s="627"/>
      <c r="D17" s="628"/>
      <c r="E17" s="660">
        <f t="shared" si="8"/>
        <v>0</v>
      </c>
      <c r="F17" s="629"/>
      <c r="G17" s="661">
        <f t="shared" si="9"/>
        <v>0</v>
      </c>
      <c r="H17" s="630">
        <f t="shared" si="10"/>
        <v>0</v>
      </c>
      <c r="I17" s="626"/>
      <c r="J17" s="627"/>
      <c r="K17" s="628"/>
      <c r="L17" s="660">
        <f t="shared" si="0"/>
        <v>0</v>
      </c>
      <c r="M17" s="629"/>
      <c r="N17" s="661">
        <f t="shared" si="11"/>
        <v>0</v>
      </c>
      <c r="O17" s="630">
        <f t="shared" si="12"/>
        <v>0</v>
      </c>
      <c r="P17" s="626"/>
      <c r="Q17" s="627"/>
      <c r="R17" s="628"/>
      <c r="S17" s="660">
        <f t="shared" si="13"/>
        <v>0</v>
      </c>
      <c r="T17" s="629"/>
      <c r="U17" s="661">
        <f t="shared" si="14"/>
        <v>0</v>
      </c>
      <c r="V17" s="630">
        <f t="shared" si="15"/>
        <v>0</v>
      </c>
      <c r="W17" s="626"/>
      <c r="X17" s="627"/>
      <c r="Y17" s="628"/>
      <c r="Z17" s="660">
        <f t="shared" si="16"/>
        <v>0</v>
      </c>
      <c r="AA17" s="629"/>
      <c r="AB17" s="661">
        <f t="shared" si="17"/>
        <v>0</v>
      </c>
      <c r="AC17" s="630">
        <f t="shared" si="18"/>
        <v>0</v>
      </c>
      <c r="AD17" s="626"/>
      <c r="AE17" s="627"/>
      <c r="AF17" s="628"/>
      <c r="AG17" s="660">
        <f t="shared" si="19"/>
        <v>0</v>
      </c>
      <c r="AH17" s="629"/>
      <c r="AI17" s="661">
        <f t="shared" si="20"/>
        <v>0</v>
      </c>
      <c r="AJ17" s="630">
        <f t="shared" si="21"/>
        <v>0</v>
      </c>
      <c r="AK17" s="626"/>
      <c r="AL17" s="627"/>
      <c r="AM17" s="628"/>
      <c r="AN17" s="660">
        <f t="shared" si="22"/>
        <v>0</v>
      </c>
      <c r="AO17" s="629"/>
      <c r="AP17" s="661">
        <f t="shared" si="23"/>
        <v>0</v>
      </c>
      <c r="AQ17" s="630">
        <f t="shared" si="24"/>
        <v>0</v>
      </c>
      <c r="AR17" s="626"/>
      <c r="AS17" s="627"/>
      <c r="AT17" s="628"/>
      <c r="AU17" s="660">
        <f t="shared" si="36"/>
        <v>0</v>
      </c>
      <c r="AV17" s="629"/>
      <c r="AW17" s="661">
        <f t="shared" si="25"/>
        <v>0</v>
      </c>
      <c r="AX17" s="630">
        <f t="shared" si="26"/>
        <v>0</v>
      </c>
      <c r="AY17" s="626"/>
      <c r="AZ17" s="627"/>
      <c r="BA17" s="628"/>
      <c r="BB17" s="660">
        <f t="shared" si="37"/>
        <v>0</v>
      </c>
      <c r="BC17" s="629"/>
      <c r="BD17" s="661">
        <f t="shared" si="27"/>
        <v>0</v>
      </c>
      <c r="BE17" s="630">
        <f t="shared" si="28"/>
        <v>0</v>
      </c>
      <c r="BF17" s="626"/>
      <c r="BG17" s="627"/>
      <c r="BH17" s="628"/>
      <c r="BI17" s="660">
        <f t="shared" si="38"/>
        <v>0</v>
      </c>
      <c r="BJ17" s="629"/>
      <c r="BK17" s="661">
        <f t="shared" si="29"/>
        <v>0</v>
      </c>
      <c r="BL17" s="630">
        <f t="shared" si="30"/>
        <v>0</v>
      </c>
      <c r="BM17" s="626"/>
      <c r="BN17" s="627"/>
      <c r="BO17" s="628"/>
      <c r="BP17" s="660">
        <f t="shared" si="39"/>
        <v>0</v>
      </c>
      <c r="BQ17" s="629"/>
      <c r="BR17" s="661">
        <f t="shared" si="31"/>
        <v>0</v>
      </c>
      <c r="BS17" s="630">
        <f t="shared" si="32"/>
        <v>0</v>
      </c>
      <c r="BT17" s="679">
        <f t="shared" si="33"/>
        <v>0</v>
      </c>
      <c r="BU17" s="662">
        <f t="shared" si="34"/>
        <v>0</v>
      </c>
      <c r="BV17" s="680">
        <f t="shared" si="35"/>
        <v>0</v>
      </c>
    </row>
    <row r="18" spans="1:74" ht="20.100000000000001" customHeight="1">
      <c r="A18" s="625"/>
      <c r="B18" s="626"/>
      <c r="C18" s="627"/>
      <c r="D18" s="628"/>
      <c r="E18" s="660">
        <f t="shared" si="8"/>
        <v>0</v>
      </c>
      <c r="F18" s="629"/>
      <c r="G18" s="661">
        <f t="shared" si="9"/>
        <v>0</v>
      </c>
      <c r="H18" s="630">
        <f t="shared" si="10"/>
        <v>0</v>
      </c>
      <c r="I18" s="626"/>
      <c r="J18" s="627"/>
      <c r="K18" s="628"/>
      <c r="L18" s="660">
        <f t="shared" si="0"/>
        <v>0</v>
      </c>
      <c r="M18" s="629"/>
      <c r="N18" s="661">
        <f t="shared" si="11"/>
        <v>0</v>
      </c>
      <c r="O18" s="630">
        <f t="shared" si="12"/>
        <v>0</v>
      </c>
      <c r="P18" s="626"/>
      <c r="Q18" s="627"/>
      <c r="R18" s="628"/>
      <c r="S18" s="660">
        <f t="shared" si="13"/>
        <v>0</v>
      </c>
      <c r="T18" s="629"/>
      <c r="U18" s="661">
        <f t="shared" si="14"/>
        <v>0</v>
      </c>
      <c r="V18" s="630">
        <f t="shared" si="15"/>
        <v>0</v>
      </c>
      <c r="W18" s="626"/>
      <c r="X18" s="627"/>
      <c r="Y18" s="628"/>
      <c r="Z18" s="660">
        <f t="shared" si="16"/>
        <v>0</v>
      </c>
      <c r="AA18" s="629"/>
      <c r="AB18" s="661">
        <f t="shared" si="17"/>
        <v>0</v>
      </c>
      <c r="AC18" s="630">
        <f t="shared" si="18"/>
        <v>0</v>
      </c>
      <c r="AD18" s="626"/>
      <c r="AE18" s="627"/>
      <c r="AF18" s="628"/>
      <c r="AG18" s="660">
        <f t="shared" si="19"/>
        <v>0</v>
      </c>
      <c r="AH18" s="629"/>
      <c r="AI18" s="661">
        <f t="shared" si="20"/>
        <v>0</v>
      </c>
      <c r="AJ18" s="630">
        <f t="shared" si="21"/>
        <v>0</v>
      </c>
      <c r="AK18" s="626"/>
      <c r="AL18" s="627"/>
      <c r="AM18" s="628"/>
      <c r="AN18" s="660">
        <f t="shared" si="22"/>
        <v>0</v>
      </c>
      <c r="AO18" s="629"/>
      <c r="AP18" s="661">
        <f t="shared" si="23"/>
        <v>0</v>
      </c>
      <c r="AQ18" s="630">
        <f t="shared" si="24"/>
        <v>0</v>
      </c>
      <c r="AR18" s="626"/>
      <c r="AS18" s="627"/>
      <c r="AT18" s="628"/>
      <c r="AU18" s="660">
        <f t="shared" si="36"/>
        <v>0</v>
      </c>
      <c r="AV18" s="629"/>
      <c r="AW18" s="661">
        <f t="shared" si="25"/>
        <v>0</v>
      </c>
      <c r="AX18" s="630">
        <f t="shared" si="26"/>
        <v>0</v>
      </c>
      <c r="AY18" s="626"/>
      <c r="AZ18" s="627"/>
      <c r="BA18" s="628"/>
      <c r="BB18" s="660">
        <f t="shared" si="37"/>
        <v>0</v>
      </c>
      <c r="BC18" s="629"/>
      <c r="BD18" s="661">
        <f t="shared" si="27"/>
        <v>0</v>
      </c>
      <c r="BE18" s="630">
        <f t="shared" si="28"/>
        <v>0</v>
      </c>
      <c r="BF18" s="626"/>
      <c r="BG18" s="627"/>
      <c r="BH18" s="628"/>
      <c r="BI18" s="660">
        <f t="shared" si="38"/>
        <v>0</v>
      </c>
      <c r="BJ18" s="629"/>
      <c r="BK18" s="661">
        <f t="shared" si="29"/>
        <v>0</v>
      </c>
      <c r="BL18" s="630">
        <f t="shared" si="30"/>
        <v>0</v>
      </c>
      <c r="BM18" s="626"/>
      <c r="BN18" s="627"/>
      <c r="BO18" s="628"/>
      <c r="BP18" s="660">
        <f t="shared" si="39"/>
        <v>0</v>
      </c>
      <c r="BQ18" s="629"/>
      <c r="BR18" s="661">
        <f t="shared" si="31"/>
        <v>0</v>
      </c>
      <c r="BS18" s="630">
        <f t="shared" si="32"/>
        <v>0</v>
      </c>
      <c r="BT18" s="679">
        <f t="shared" si="33"/>
        <v>0</v>
      </c>
      <c r="BU18" s="662">
        <f t="shared" si="34"/>
        <v>0</v>
      </c>
      <c r="BV18" s="680">
        <f t="shared" si="35"/>
        <v>0</v>
      </c>
    </row>
    <row r="19" spans="1:74" s="631" customFormat="1" ht="20.100000000000001" customHeight="1">
      <c r="A19" s="625"/>
      <c r="B19" s="626"/>
      <c r="C19" s="627"/>
      <c r="D19" s="628"/>
      <c r="E19" s="660">
        <f t="shared" si="8"/>
        <v>0</v>
      </c>
      <c r="F19" s="629"/>
      <c r="G19" s="661">
        <f t="shared" si="9"/>
        <v>0</v>
      </c>
      <c r="H19" s="630">
        <f t="shared" si="10"/>
        <v>0</v>
      </c>
      <c r="I19" s="626"/>
      <c r="J19" s="627"/>
      <c r="K19" s="628"/>
      <c r="L19" s="660">
        <f t="shared" si="0"/>
        <v>0</v>
      </c>
      <c r="M19" s="629"/>
      <c r="N19" s="661">
        <f t="shared" si="11"/>
        <v>0</v>
      </c>
      <c r="O19" s="630">
        <f t="shared" si="12"/>
        <v>0</v>
      </c>
      <c r="P19" s="626"/>
      <c r="Q19" s="627"/>
      <c r="R19" s="628"/>
      <c r="S19" s="660">
        <f t="shared" si="13"/>
        <v>0</v>
      </c>
      <c r="T19" s="629"/>
      <c r="U19" s="661">
        <f t="shared" si="14"/>
        <v>0</v>
      </c>
      <c r="V19" s="630">
        <f t="shared" si="15"/>
        <v>0</v>
      </c>
      <c r="W19" s="626"/>
      <c r="X19" s="627"/>
      <c r="Y19" s="628"/>
      <c r="Z19" s="660">
        <f t="shared" si="16"/>
        <v>0</v>
      </c>
      <c r="AA19" s="629"/>
      <c r="AB19" s="661">
        <f t="shared" si="17"/>
        <v>0</v>
      </c>
      <c r="AC19" s="630">
        <f t="shared" si="18"/>
        <v>0</v>
      </c>
      <c r="AD19" s="626"/>
      <c r="AE19" s="627"/>
      <c r="AF19" s="628"/>
      <c r="AG19" s="660">
        <f t="shared" si="19"/>
        <v>0</v>
      </c>
      <c r="AH19" s="629"/>
      <c r="AI19" s="661">
        <f t="shared" si="20"/>
        <v>0</v>
      </c>
      <c r="AJ19" s="630">
        <f t="shared" si="21"/>
        <v>0</v>
      </c>
      <c r="AK19" s="626"/>
      <c r="AL19" s="627"/>
      <c r="AM19" s="628"/>
      <c r="AN19" s="660">
        <f t="shared" si="22"/>
        <v>0</v>
      </c>
      <c r="AO19" s="629"/>
      <c r="AP19" s="661">
        <f t="shared" si="23"/>
        <v>0</v>
      </c>
      <c r="AQ19" s="630">
        <f t="shared" si="24"/>
        <v>0</v>
      </c>
      <c r="AR19" s="626"/>
      <c r="AS19" s="627"/>
      <c r="AT19" s="628"/>
      <c r="AU19" s="660">
        <f t="shared" si="36"/>
        <v>0</v>
      </c>
      <c r="AV19" s="629"/>
      <c r="AW19" s="661">
        <f t="shared" si="25"/>
        <v>0</v>
      </c>
      <c r="AX19" s="630">
        <f t="shared" si="26"/>
        <v>0</v>
      </c>
      <c r="AY19" s="626"/>
      <c r="AZ19" s="627"/>
      <c r="BA19" s="628"/>
      <c r="BB19" s="660">
        <f t="shared" si="37"/>
        <v>0</v>
      </c>
      <c r="BC19" s="629"/>
      <c r="BD19" s="661">
        <f t="shared" si="27"/>
        <v>0</v>
      </c>
      <c r="BE19" s="630">
        <f t="shared" si="28"/>
        <v>0</v>
      </c>
      <c r="BF19" s="626"/>
      <c r="BG19" s="627"/>
      <c r="BH19" s="628"/>
      <c r="BI19" s="660">
        <f t="shared" si="38"/>
        <v>0</v>
      </c>
      <c r="BJ19" s="629"/>
      <c r="BK19" s="661">
        <f t="shared" si="29"/>
        <v>0</v>
      </c>
      <c r="BL19" s="630">
        <f t="shared" si="30"/>
        <v>0</v>
      </c>
      <c r="BM19" s="626"/>
      <c r="BN19" s="627"/>
      <c r="BO19" s="628"/>
      <c r="BP19" s="660">
        <f t="shared" si="39"/>
        <v>0</v>
      </c>
      <c r="BQ19" s="629"/>
      <c r="BR19" s="661">
        <f t="shared" si="31"/>
        <v>0</v>
      </c>
      <c r="BS19" s="630">
        <f t="shared" si="32"/>
        <v>0</v>
      </c>
      <c r="BT19" s="679">
        <f t="shared" si="33"/>
        <v>0</v>
      </c>
      <c r="BU19" s="662">
        <f t="shared" si="34"/>
        <v>0</v>
      </c>
      <c r="BV19" s="680">
        <f t="shared" si="35"/>
        <v>0</v>
      </c>
    </row>
    <row r="20" spans="1:74" ht="20.100000000000001" customHeight="1">
      <c r="A20" s="625"/>
      <c r="B20" s="626"/>
      <c r="C20" s="627"/>
      <c r="D20" s="628"/>
      <c r="E20" s="660">
        <f t="shared" si="8"/>
        <v>0</v>
      </c>
      <c r="F20" s="629"/>
      <c r="G20" s="661">
        <f t="shared" si="9"/>
        <v>0</v>
      </c>
      <c r="H20" s="630">
        <f t="shared" si="10"/>
        <v>0</v>
      </c>
      <c r="I20" s="626"/>
      <c r="J20" s="627"/>
      <c r="K20" s="628"/>
      <c r="L20" s="660">
        <f t="shared" si="0"/>
        <v>0</v>
      </c>
      <c r="M20" s="629"/>
      <c r="N20" s="661">
        <f t="shared" si="11"/>
        <v>0</v>
      </c>
      <c r="O20" s="630">
        <f t="shared" si="12"/>
        <v>0</v>
      </c>
      <c r="P20" s="626"/>
      <c r="Q20" s="627"/>
      <c r="R20" s="628"/>
      <c r="S20" s="660">
        <f t="shared" si="13"/>
        <v>0</v>
      </c>
      <c r="T20" s="629"/>
      <c r="U20" s="661">
        <f t="shared" si="14"/>
        <v>0</v>
      </c>
      <c r="V20" s="630">
        <f t="shared" si="15"/>
        <v>0</v>
      </c>
      <c r="W20" s="626"/>
      <c r="X20" s="627"/>
      <c r="Y20" s="628"/>
      <c r="Z20" s="660">
        <f t="shared" si="16"/>
        <v>0</v>
      </c>
      <c r="AA20" s="629"/>
      <c r="AB20" s="661">
        <f t="shared" si="17"/>
        <v>0</v>
      </c>
      <c r="AC20" s="630">
        <f t="shared" si="18"/>
        <v>0</v>
      </c>
      <c r="AD20" s="626"/>
      <c r="AE20" s="627"/>
      <c r="AF20" s="628"/>
      <c r="AG20" s="660">
        <f t="shared" si="19"/>
        <v>0</v>
      </c>
      <c r="AH20" s="629"/>
      <c r="AI20" s="661">
        <f t="shared" si="20"/>
        <v>0</v>
      </c>
      <c r="AJ20" s="630">
        <f t="shared" si="21"/>
        <v>0</v>
      </c>
      <c r="AK20" s="626"/>
      <c r="AL20" s="627"/>
      <c r="AM20" s="628"/>
      <c r="AN20" s="660">
        <f t="shared" si="22"/>
        <v>0</v>
      </c>
      <c r="AO20" s="629"/>
      <c r="AP20" s="661">
        <f t="shared" si="23"/>
        <v>0</v>
      </c>
      <c r="AQ20" s="630">
        <f t="shared" si="24"/>
        <v>0</v>
      </c>
      <c r="AR20" s="626"/>
      <c r="AS20" s="627"/>
      <c r="AT20" s="628"/>
      <c r="AU20" s="660">
        <f t="shared" si="36"/>
        <v>0</v>
      </c>
      <c r="AV20" s="629"/>
      <c r="AW20" s="661">
        <f t="shared" si="25"/>
        <v>0</v>
      </c>
      <c r="AX20" s="630">
        <f t="shared" si="26"/>
        <v>0</v>
      </c>
      <c r="AY20" s="626"/>
      <c r="AZ20" s="627"/>
      <c r="BA20" s="628"/>
      <c r="BB20" s="660">
        <f t="shared" si="37"/>
        <v>0</v>
      </c>
      <c r="BC20" s="629"/>
      <c r="BD20" s="661">
        <f t="shared" si="27"/>
        <v>0</v>
      </c>
      <c r="BE20" s="630">
        <f t="shared" si="28"/>
        <v>0</v>
      </c>
      <c r="BF20" s="626"/>
      <c r="BG20" s="627"/>
      <c r="BH20" s="628"/>
      <c r="BI20" s="660">
        <f t="shared" si="38"/>
        <v>0</v>
      </c>
      <c r="BJ20" s="629"/>
      <c r="BK20" s="661">
        <f t="shared" si="29"/>
        <v>0</v>
      </c>
      <c r="BL20" s="630">
        <f t="shared" si="30"/>
        <v>0</v>
      </c>
      <c r="BM20" s="626"/>
      <c r="BN20" s="627"/>
      <c r="BO20" s="628"/>
      <c r="BP20" s="660">
        <f t="shared" si="39"/>
        <v>0</v>
      </c>
      <c r="BQ20" s="629"/>
      <c r="BR20" s="661">
        <f t="shared" si="31"/>
        <v>0</v>
      </c>
      <c r="BS20" s="630">
        <f t="shared" si="32"/>
        <v>0</v>
      </c>
      <c r="BT20" s="679">
        <f t="shared" si="33"/>
        <v>0</v>
      </c>
      <c r="BU20" s="662">
        <f t="shared" si="34"/>
        <v>0</v>
      </c>
      <c r="BV20" s="680">
        <f t="shared" si="35"/>
        <v>0</v>
      </c>
    </row>
    <row r="21" spans="1:74" ht="20.100000000000001" customHeight="1">
      <c r="A21" s="625"/>
      <c r="B21" s="626"/>
      <c r="C21" s="627"/>
      <c r="D21" s="628"/>
      <c r="E21" s="660">
        <f t="shared" si="8"/>
        <v>0</v>
      </c>
      <c r="F21" s="629"/>
      <c r="G21" s="661">
        <f t="shared" si="9"/>
        <v>0</v>
      </c>
      <c r="H21" s="630">
        <f t="shared" si="10"/>
        <v>0</v>
      </c>
      <c r="I21" s="626"/>
      <c r="J21" s="627"/>
      <c r="K21" s="628"/>
      <c r="L21" s="660">
        <f t="shared" si="0"/>
        <v>0</v>
      </c>
      <c r="M21" s="629"/>
      <c r="N21" s="661">
        <f t="shared" si="11"/>
        <v>0</v>
      </c>
      <c r="O21" s="630">
        <f t="shared" si="12"/>
        <v>0</v>
      </c>
      <c r="P21" s="626"/>
      <c r="Q21" s="627"/>
      <c r="R21" s="628"/>
      <c r="S21" s="660">
        <f t="shared" si="13"/>
        <v>0</v>
      </c>
      <c r="T21" s="629"/>
      <c r="U21" s="661">
        <f t="shared" si="14"/>
        <v>0</v>
      </c>
      <c r="V21" s="630">
        <f t="shared" si="15"/>
        <v>0</v>
      </c>
      <c r="W21" s="626"/>
      <c r="X21" s="627"/>
      <c r="Y21" s="628"/>
      <c r="Z21" s="660">
        <f t="shared" si="16"/>
        <v>0</v>
      </c>
      <c r="AA21" s="629"/>
      <c r="AB21" s="661">
        <f t="shared" si="17"/>
        <v>0</v>
      </c>
      <c r="AC21" s="630">
        <f t="shared" si="18"/>
        <v>0</v>
      </c>
      <c r="AD21" s="626"/>
      <c r="AE21" s="627"/>
      <c r="AF21" s="628"/>
      <c r="AG21" s="660">
        <f t="shared" si="19"/>
        <v>0</v>
      </c>
      <c r="AH21" s="629"/>
      <c r="AI21" s="661">
        <f t="shared" si="20"/>
        <v>0</v>
      </c>
      <c r="AJ21" s="630">
        <f t="shared" si="21"/>
        <v>0</v>
      </c>
      <c r="AK21" s="626"/>
      <c r="AL21" s="627"/>
      <c r="AM21" s="628"/>
      <c r="AN21" s="660">
        <f t="shared" si="22"/>
        <v>0</v>
      </c>
      <c r="AO21" s="629"/>
      <c r="AP21" s="661">
        <f t="shared" si="23"/>
        <v>0</v>
      </c>
      <c r="AQ21" s="630">
        <f t="shared" si="24"/>
        <v>0</v>
      </c>
      <c r="AR21" s="626"/>
      <c r="AS21" s="627"/>
      <c r="AT21" s="628"/>
      <c r="AU21" s="660">
        <f t="shared" si="36"/>
        <v>0</v>
      </c>
      <c r="AV21" s="629"/>
      <c r="AW21" s="661">
        <f t="shared" si="25"/>
        <v>0</v>
      </c>
      <c r="AX21" s="630">
        <f t="shared" si="26"/>
        <v>0</v>
      </c>
      <c r="AY21" s="626"/>
      <c r="AZ21" s="627"/>
      <c r="BA21" s="628"/>
      <c r="BB21" s="660">
        <f t="shared" si="37"/>
        <v>0</v>
      </c>
      <c r="BC21" s="629"/>
      <c r="BD21" s="661">
        <f t="shared" si="27"/>
        <v>0</v>
      </c>
      <c r="BE21" s="630">
        <f t="shared" si="28"/>
        <v>0</v>
      </c>
      <c r="BF21" s="626"/>
      <c r="BG21" s="627"/>
      <c r="BH21" s="628"/>
      <c r="BI21" s="660">
        <f t="shared" si="38"/>
        <v>0</v>
      </c>
      <c r="BJ21" s="629"/>
      <c r="BK21" s="661">
        <f t="shared" si="29"/>
        <v>0</v>
      </c>
      <c r="BL21" s="630">
        <f t="shared" si="30"/>
        <v>0</v>
      </c>
      <c r="BM21" s="626"/>
      <c r="BN21" s="627"/>
      <c r="BO21" s="628"/>
      <c r="BP21" s="660">
        <f t="shared" si="39"/>
        <v>0</v>
      </c>
      <c r="BQ21" s="629"/>
      <c r="BR21" s="661">
        <f t="shared" si="31"/>
        <v>0</v>
      </c>
      <c r="BS21" s="630">
        <f t="shared" si="32"/>
        <v>0</v>
      </c>
      <c r="BT21" s="679">
        <f t="shared" si="33"/>
        <v>0</v>
      </c>
      <c r="BU21" s="662">
        <f t="shared" si="34"/>
        <v>0</v>
      </c>
      <c r="BV21" s="680">
        <f t="shared" si="35"/>
        <v>0</v>
      </c>
    </row>
    <row r="22" spans="1:74" ht="20.100000000000001" customHeight="1">
      <c r="A22" s="625"/>
      <c r="B22" s="626"/>
      <c r="C22" s="627"/>
      <c r="D22" s="628"/>
      <c r="E22" s="660">
        <f t="shared" si="8"/>
        <v>0</v>
      </c>
      <c r="F22" s="629"/>
      <c r="G22" s="661">
        <f t="shared" si="9"/>
        <v>0</v>
      </c>
      <c r="H22" s="630">
        <f t="shared" si="10"/>
        <v>0</v>
      </c>
      <c r="I22" s="626"/>
      <c r="J22" s="627"/>
      <c r="K22" s="628"/>
      <c r="L22" s="660">
        <f t="shared" si="0"/>
        <v>0</v>
      </c>
      <c r="M22" s="629"/>
      <c r="N22" s="661">
        <f t="shared" si="11"/>
        <v>0</v>
      </c>
      <c r="O22" s="630">
        <f t="shared" si="12"/>
        <v>0</v>
      </c>
      <c r="P22" s="626"/>
      <c r="Q22" s="627"/>
      <c r="R22" s="628"/>
      <c r="S22" s="660">
        <f t="shared" si="13"/>
        <v>0</v>
      </c>
      <c r="T22" s="629"/>
      <c r="U22" s="661">
        <f t="shared" si="14"/>
        <v>0</v>
      </c>
      <c r="V22" s="630">
        <f t="shared" si="15"/>
        <v>0</v>
      </c>
      <c r="W22" s="626"/>
      <c r="X22" s="627"/>
      <c r="Y22" s="628"/>
      <c r="Z22" s="660">
        <f t="shared" si="16"/>
        <v>0</v>
      </c>
      <c r="AA22" s="629"/>
      <c r="AB22" s="661">
        <f t="shared" si="17"/>
        <v>0</v>
      </c>
      <c r="AC22" s="630">
        <f t="shared" si="18"/>
        <v>0</v>
      </c>
      <c r="AD22" s="626"/>
      <c r="AE22" s="627"/>
      <c r="AF22" s="628"/>
      <c r="AG22" s="660">
        <f t="shared" si="19"/>
        <v>0</v>
      </c>
      <c r="AH22" s="629"/>
      <c r="AI22" s="661">
        <f t="shared" si="20"/>
        <v>0</v>
      </c>
      <c r="AJ22" s="630">
        <f t="shared" si="21"/>
        <v>0</v>
      </c>
      <c r="AK22" s="626"/>
      <c r="AL22" s="627"/>
      <c r="AM22" s="628"/>
      <c r="AN22" s="660">
        <f t="shared" si="22"/>
        <v>0</v>
      </c>
      <c r="AO22" s="629"/>
      <c r="AP22" s="661">
        <f t="shared" si="23"/>
        <v>0</v>
      </c>
      <c r="AQ22" s="630">
        <f t="shared" si="24"/>
        <v>0</v>
      </c>
      <c r="AR22" s="626"/>
      <c r="AS22" s="627"/>
      <c r="AT22" s="628"/>
      <c r="AU22" s="660">
        <f t="shared" si="36"/>
        <v>0</v>
      </c>
      <c r="AV22" s="629"/>
      <c r="AW22" s="661">
        <f t="shared" si="25"/>
        <v>0</v>
      </c>
      <c r="AX22" s="630">
        <f t="shared" si="26"/>
        <v>0</v>
      </c>
      <c r="AY22" s="626"/>
      <c r="AZ22" s="627"/>
      <c r="BA22" s="628"/>
      <c r="BB22" s="660">
        <f t="shared" si="37"/>
        <v>0</v>
      </c>
      <c r="BC22" s="629"/>
      <c r="BD22" s="661">
        <f t="shared" si="27"/>
        <v>0</v>
      </c>
      <c r="BE22" s="630">
        <f t="shared" si="28"/>
        <v>0</v>
      </c>
      <c r="BF22" s="626"/>
      <c r="BG22" s="627"/>
      <c r="BH22" s="628"/>
      <c r="BI22" s="660">
        <f t="shared" si="38"/>
        <v>0</v>
      </c>
      <c r="BJ22" s="629"/>
      <c r="BK22" s="661">
        <f t="shared" si="29"/>
        <v>0</v>
      </c>
      <c r="BL22" s="630">
        <f t="shared" si="30"/>
        <v>0</v>
      </c>
      <c r="BM22" s="626"/>
      <c r="BN22" s="627"/>
      <c r="BO22" s="628"/>
      <c r="BP22" s="660">
        <f t="shared" si="39"/>
        <v>0</v>
      </c>
      <c r="BQ22" s="629"/>
      <c r="BR22" s="661">
        <f t="shared" si="31"/>
        <v>0</v>
      </c>
      <c r="BS22" s="630">
        <f t="shared" si="32"/>
        <v>0</v>
      </c>
      <c r="BT22" s="679">
        <f t="shared" si="33"/>
        <v>0</v>
      </c>
      <c r="BU22" s="662">
        <f t="shared" si="34"/>
        <v>0</v>
      </c>
      <c r="BV22" s="680">
        <f t="shared" si="35"/>
        <v>0</v>
      </c>
    </row>
    <row r="23" spans="1:74" ht="20.100000000000001" customHeight="1">
      <c r="A23" s="625"/>
      <c r="B23" s="626"/>
      <c r="C23" s="627"/>
      <c r="D23" s="628"/>
      <c r="E23" s="660">
        <f t="shared" si="8"/>
        <v>0</v>
      </c>
      <c r="F23" s="629"/>
      <c r="G23" s="661">
        <f t="shared" si="9"/>
        <v>0</v>
      </c>
      <c r="H23" s="630">
        <f t="shared" si="10"/>
        <v>0</v>
      </c>
      <c r="I23" s="626"/>
      <c r="J23" s="627"/>
      <c r="K23" s="628"/>
      <c r="L23" s="660">
        <f t="shared" si="0"/>
        <v>0</v>
      </c>
      <c r="M23" s="629"/>
      <c r="N23" s="661">
        <f t="shared" si="11"/>
        <v>0</v>
      </c>
      <c r="O23" s="630">
        <f t="shared" si="12"/>
        <v>0</v>
      </c>
      <c r="P23" s="626"/>
      <c r="Q23" s="627"/>
      <c r="R23" s="628"/>
      <c r="S23" s="660">
        <f t="shared" si="13"/>
        <v>0</v>
      </c>
      <c r="T23" s="629"/>
      <c r="U23" s="661">
        <f t="shared" si="14"/>
        <v>0</v>
      </c>
      <c r="V23" s="630">
        <f t="shared" si="15"/>
        <v>0</v>
      </c>
      <c r="W23" s="626"/>
      <c r="X23" s="627"/>
      <c r="Y23" s="628"/>
      <c r="Z23" s="660">
        <f t="shared" si="16"/>
        <v>0</v>
      </c>
      <c r="AA23" s="629"/>
      <c r="AB23" s="661">
        <f t="shared" si="17"/>
        <v>0</v>
      </c>
      <c r="AC23" s="630">
        <f t="shared" si="18"/>
        <v>0</v>
      </c>
      <c r="AD23" s="626"/>
      <c r="AE23" s="627"/>
      <c r="AF23" s="628"/>
      <c r="AG23" s="660">
        <f t="shared" si="19"/>
        <v>0</v>
      </c>
      <c r="AH23" s="629"/>
      <c r="AI23" s="661">
        <f t="shared" si="20"/>
        <v>0</v>
      </c>
      <c r="AJ23" s="630">
        <f t="shared" si="21"/>
        <v>0</v>
      </c>
      <c r="AK23" s="626"/>
      <c r="AL23" s="627"/>
      <c r="AM23" s="628"/>
      <c r="AN23" s="660">
        <f t="shared" si="22"/>
        <v>0</v>
      </c>
      <c r="AO23" s="629"/>
      <c r="AP23" s="661">
        <f t="shared" si="23"/>
        <v>0</v>
      </c>
      <c r="AQ23" s="630">
        <f t="shared" si="24"/>
        <v>0</v>
      </c>
      <c r="AR23" s="626"/>
      <c r="AS23" s="627"/>
      <c r="AT23" s="628"/>
      <c r="AU23" s="660">
        <f t="shared" si="36"/>
        <v>0</v>
      </c>
      <c r="AV23" s="629"/>
      <c r="AW23" s="661">
        <f t="shared" si="25"/>
        <v>0</v>
      </c>
      <c r="AX23" s="630">
        <f t="shared" si="26"/>
        <v>0</v>
      </c>
      <c r="AY23" s="626"/>
      <c r="AZ23" s="627"/>
      <c r="BA23" s="628"/>
      <c r="BB23" s="660">
        <f t="shared" si="37"/>
        <v>0</v>
      </c>
      <c r="BC23" s="629"/>
      <c r="BD23" s="661">
        <f t="shared" si="27"/>
        <v>0</v>
      </c>
      <c r="BE23" s="630">
        <f t="shared" si="28"/>
        <v>0</v>
      </c>
      <c r="BF23" s="626"/>
      <c r="BG23" s="627"/>
      <c r="BH23" s="628"/>
      <c r="BI23" s="660">
        <f t="shared" si="38"/>
        <v>0</v>
      </c>
      <c r="BJ23" s="629"/>
      <c r="BK23" s="661">
        <f t="shared" si="29"/>
        <v>0</v>
      </c>
      <c r="BL23" s="630">
        <f t="shared" si="30"/>
        <v>0</v>
      </c>
      <c r="BM23" s="626"/>
      <c r="BN23" s="627"/>
      <c r="BO23" s="628"/>
      <c r="BP23" s="660">
        <f t="shared" si="39"/>
        <v>0</v>
      </c>
      <c r="BQ23" s="629"/>
      <c r="BR23" s="661">
        <f t="shared" si="31"/>
        <v>0</v>
      </c>
      <c r="BS23" s="630">
        <f t="shared" si="32"/>
        <v>0</v>
      </c>
      <c r="BT23" s="679">
        <f t="shared" si="33"/>
        <v>0</v>
      </c>
      <c r="BU23" s="662">
        <f t="shared" si="34"/>
        <v>0</v>
      </c>
      <c r="BV23" s="680">
        <f t="shared" si="35"/>
        <v>0</v>
      </c>
    </row>
    <row r="24" spans="1:74" ht="20.100000000000001" customHeight="1">
      <c r="A24" s="625"/>
      <c r="B24" s="626"/>
      <c r="C24" s="627"/>
      <c r="D24" s="628"/>
      <c r="E24" s="660">
        <f t="shared" si="8"/>
        <v>0</v>
      </c>
      <c r="F24" s="629"/>
      <c r="G24" s="661">
        <f t="shared" si="9"/>
        <v>0</v>
      </c>
      <c r="H24" s="630">
        <f t="shared" si="10"/>
        <v>0</v>
      </c>
      <c r="I24" s="626"/>
      <c r="J24" s="627"/>
      <c r="K24" s="628"/>
      <c r="L24" s="660">
        <f t="shared" si="0"/>
        <v>0</v>
      </c>
      <c r="M24" s="629"/>
      <c r="N24" s="661">
        <f t="shared" si="11"/>
        <v>0</v>
      </c>
      <c r="O24" s="630">
        <f t="shared" si="12"/>
        <v>0</v>
      </c>
      <c r="P24" s="626"/>
      <c r="Q24" s="627"/>
      <c r="R24" s="628"/>
      <c r="S24" s="660">
        <f t="shared" si="13"/>
        <v>0</v>
      </c>
      <c r="T24" s="629"/>
      <c r="U24" s="661">
        <f t="shared" si="14"/>
        <v>0</v>
      </c>
      <c r="V24" s="630">
        <f t="shared" si="15"/>
        <v>0</v>
      </c>
      <c r="W24" s="626"/>
      <c r="X24" s="627"/>
      <c r="Y24" s="628"/>
      <c r="Z24" s="660">
        <f t="shared" si="16"/>
        <v>0</v>
      </c>
      <c r="AA24" s="629"/>
      <c r="AB24" s="661">
        <f t="shared" si="17"/>
        <v>0</v>
      </c>
      <c r="AC24" s="630">
        <f t="shared" si="18"/>
        <v>0</v>
      </c>
      <c r="AD24" s="626"/>
      <c r="AE24" s="627"/>
      <c r="AF24" s="628"/>
      <c r="AG24" s="660">
        <f t="shared" si="19"/>
        <v>0</v>
      </c>
      <c r="AH24" s="629"/>
      <c r="AI24" s="661">
        <f t="shared" si="20"/>
        <v>0</v>
      </c>
      <c r="AJ24" s="630">
        <f t="shared" si="21"/>
        <v>0</v>
      </c>
      <c r="AK24" s="626"/>
      <c r="AL24" s="627"/>
      <c r="AM24" s="628"/>
      <c r="AN24" s="660">
        <f t="shared" si="22"/>
        <v>0</v>
      </c>
      <c r="AO24" s="629"/>
      <c r="AP24" s="661">
        <f t="shared" si="23"/>
        <v>0</v>
      </c>
      <c r="AQ24" s="630">
        <f t="shared" ref="AQ24:AQ54" si="40">IF(ISBLANK(AK24),AO24,AK24*AN24)</f>
        <v>0</v>
      </c>
      <c r="AR24" s="626"/>
      <c r="AS24" s="627"/>
      <c r="AT24" s="628"/>
      <c r="AU24" s="660">
        <f t="shared" si="36"/>
        <v>0</v>
      </c>
      <c r="AV24" s="629"/>
      <c r="AW24" s="661">
        <f t="shared" si="25"/>
        <v>0</v>
      </c>
      <c r="AX24" s="630">
        <f t="shared" si="26"/>
        <v>0</v>
      </c>
      <c r="AY24" s="626"/>
      <c r="AZ24" s="627"/>
      <c r="BA24" s="628"/>
      <c r="BB24" s="660">
        <f t="shared" si="37"/>
        <v>0</v>
      </c>
      <c r="BC24" s="629"/>
      <c r="BD24" s="661">
        <f t="shared" si="27"/>
        <v>0</v>
      </c>
      <c r="BE24" s="630">
        <f t="shared" si="28"/>
        <v>0</v>
      </c>
      <c r="BF24" s="626"/>
      <c r="BG24" s="627"/>
      <c r="BH24" s="628"/>
      <c r="BI24" s="660">
        <f t="shared" si="38"/>
        <v>0</v>
      </c>
      <c r="BJ24" s="629"/>
      <c r="BK24" s="661">
        <f t="shared" si="29"/>
        <v>0</v>
      </c>
      <c r="BL24" s="630">
        <f t="shared" si="30"/>
        <v>0</v>
      </c>
      <c r="BM24" s="626"/>
      <c r="BN24" s="627"/>
      <c r="BO24" s="628"/>
      <c r="BP24" s="660">
        <f t="shared" si="39"/>
        <v>0</v>
      </c>
      <c r="BQ24" s="629"/>
      <c r="BR24" s="661">
        <f t="shared" si="31"/>
        <v>0</v>
      </c>
      <c r="BS24" s="630">
        <f t="shared" si="32"/>
        <v>0</v>
      </c>
      <c r="BT24" s="679">
        <f t="shared" si="33"/>
        <v>0</v>
      </c>
      <c r="BU24" s="662">
        <f t="shared" si="34"/>
        <v>0</v>
      </c>
      <c r="BV24" s="680">
        <f t="shared" si="35"/>
        <v>0</v>
      </c>
    </row>
    <row r="25" spans="1:74" s="631" customFormat="1" ht="20.100000000000001" customHeight="1">
      <c r="A25" s="625"/>
      <c r="B25" s="626"/>
      <c r="C25" s="627"/>
      <c r="D25" s="628"/>
      <c r="E25" s="660">
        <f t="shared" si="8"/>
        <v>0</v>
      </c>
      <c r="F25" s="629"/>
      <c r="G25" s="661">
        <f t="shared" si="9"/>
        <v>0</v>
      </c>
      <c r="H25" s="630">
        <f t="shared" si="10"/>
        <v>0</v>
      </c>
      <c r="I25" s="626"/>
      <c r="J25" s="627"/>
      <c r="K25" s="628"/>
      <c r="L25" s="660">
        <f t="shared" si="0"/>
        <v>0</v>
      </c>
      <c r="M25" s="629"/>
      <c r="N25" s="661">
        <f t="shared" si="11"/>
        <v>0</v>
      </c>
      <c r="O25" s="630">
        <f t="shared" si="12"/>
        <v>0</v>
      </c>
      <c r="P25" s="626"/>
      <c r="Q25" s="627"/>
      <c r="R25" s="628"/>
      <c r="S25" s="660">
        <f t="shared" si="13"/>
        <v>0</v>
      </c>
      <c r="T25" s="629"/>
      <c r="U25" s="661">
        <f t="shared" si="14"/>
        <v>0</v>
      </c>
      <c r="V25" s="630">
        <f t="shared" si="15"/>
        <v>0</v>
      </c>
      <c r="W25" s="626"/>
      <c r="X25" s="627"/>
      <c r="Y25" s="628"/>
      <c r="Z25" s="660">
        <f t="shared" si="16"/>
        <v>0</v>
      </c>
      <c r="AA25" s="629"/>
      <c r="AB25" s="661">
        <f t="shared" si="17"/>
        <v>0</v>
      </c>
      <c r="AC25" s="630">
        <f t="shared" si="18"/>
        <v>0</v>
      </c>
      <c r="AD25" s="626"/>
      <c r="AE25" s="627"/>
      <c r="AF25" s="628"/>
      <c r="AG25" s="660">
        <f t="shared" si="19"/>
        <v>0</v>
      </c>
      <c r="AH25" s="629"/>
      <c r="AI25" s="661">
        <f t="shared" si="20"/>
        <v>0</v>
      </c>
      <c r="AJ25" s="630">
        <f t="shared" si="21"/>
        <v>0</v>
      </c>
      <c r="AK25" s="626"/>
      <c r="AL25" s="627"/>
      <c r="AM25" s="628"/>
      <c r="AN25" s="660">
        <f t="shared" si="22"/>
        <v>0</v>
      </c>
      <c r="AO25" s="629"/>
      <c r="AP25" s="661">
        <f t="shared" si="23"/>
        <v>0</v>
      </c>
      <c r="AQ25" s="630">
        <f t="shared" si="40"/>
        <v>0</v>
      </c>
      <c r="AR25" s="626"/>
      <c r="AS25" s="627"/>
      <c r="AT25" s="628"/>
      <c r="AU25" s="660">
        <f t="shared" si="36"/>
        <v>0</v>
      </c>
      <c r="AV25" s="629"/>
      <c r="AW25" s="661">
        <f t="shared" si="25"/>
        <v>0</v>
      </c>
      <c r="AX25" s="630">
        <f t="shared" si="26"/>
        <v>0</v>
      </c>
      <c r="AY25" s="626"/>
      <c r="AZ25" s="627"/>
      <c r="BA25" s="628"/>
      <c r="BB25" s="660">
        <f t="shared" si="37"/>
        <v>0</v>
      </c>
      <c r="BC25" s="629"/>
      <c r="BD25" s="661">
        <f t="shared" si="27"/>
        <v>0</v>
      </c>
      <c r="BE25" s="630">
        <f t="shared" si="28"/>
        <v>0</v>
      </c>
      <c r="BF25" s="626"/>
      <c r="BG25" s="627"/>
      <c r="BH25" s="628"/>
      <c r="BI25" s="660">
        <f t="shared" si="38"/>
        <v>0</v>
      </c>
      <c r="BJ25" s="629"/>
      <c r="BK25" s="661">
        <f t="shared" si="29"/>
        <v>0</v>
      </c>
      <c r="BL25" s="630">
        <f t="shared" si="30"/>
        <v>0</v>
      </c>
      <c r="BM25" s="626"/>
      <c r="BN25" s="627"/>
      <c r="BO25" s="628"/>
      <c r="BP25" s="660">
        <f t="shared" si="39"/>
        <v>0</v>
      </c>
      <c r="BQ25" s="629"/>
      <c r="BR25" s="661">
        <f t="shared" si="31"/>
        <v>0</v>
      </c>
      <c r="BS25" s="630">
        <f t="shared" si="32"/>
        <v>0</v>
      </c>
      <c r="BT25" s="679">
        <f t="shared" si="33"/>
        <v>0</v>
      </c>
      <c r="BU25" s="662">
        <f t="shared" si="34"/>
        <v>0</v>
      </c>
      <c r="BV25" s="680">
        <f t="shared" si="35"/>
        <v>0</v>
      </c>
    </row>
    <row r="26" spans="1:74" s="631" customFormat="1" ht="20.100000000000001" customHeight="1">
      <c r="A26" s="625"/>
      <c r="B26" s="626"/>
      <c r="C26" s="627"/>
      <c r="D26" s="628"/>
      <c r="E26" s="660">
        <f t="shared" si="8"/>
        <v>0</v>
      </c>
      <c r="F26" s="629"/>
      <c r="G26" s="661">
        <f t="shared" si="9"/>
        <v>0</v>
      </c>
      <c r="H26" s="630">
        <f t="shared" si="10"/>
        <v>0</v>
      </c>
      <c r="I26" s="626"/>
      <c r="J26" s="627"/>
      <c r="K26" s="628"/>
      <c r="L26" s="660">
        <f t="shared" si="0"/>
        <v>0</v>
      </c>
      <c r="M26" s="629"/>
      <c r="N26" s="661">
        <f t="shared" si="11"/>
        <v>0</v>
      </c>
      <c r="O26" s="630">
        <f t="shared" si="12"/>
        <v>0</v>
      </c>
      <c r="P26" s="626"/>
      <c r="Q26" s="627"/>
      <c r="R26" s="628"/>
      <c r="S26" s="660">
        <f t="shared" si="13"/>
        <v>0</v>
      </c>
      <c r="T26" s="629"/>
      <c r="U26" s="661">
        <f t="shared" si="14"/>
        <v>0</v>
      </c>
      <c r="V26" s="630">
        <f t="shared" si="15"/>
        <v>0</v>
      </c>
      <c r="W26" s="626"/>
      <c r="X26" s="627"/>
      <c r="Y26" s="628"/>
      <c r="Z26" s="660">
        <f t="shared" si="16"/>
        <v>0</v>
      </c>
      <c r="AA26" s="629"/>
      <c r="AB26" s="661">
        <f t="shared" si="17"/>
        <v>0</v>
      </c>
      <c r="AC26" s="630">
        <f t="shared" si="18"/>
        <v>0</v>
      </c>
      <c r="AD26" s="626"/>
      <c r="AE26" s="627"/>
      <c r="AF26" s="628"/>
      <c r="AG26" s="660">
        <f t="shared" si="19"/>
        <v>0</v>
      </c>
      <c r="AH26" s="629"/>
      <c r="AI26" s="661">
        <f t="shared" si="20"/>
        <v>0</v>
      </c>
      <c r="AJ26" s="630">
        <f t="shared" si="21"/>
        <v>0</v>
      </c>
      <c r="AK26" s="626"/>
      <c r="AL26" s="627"/>
      <c r="AM26" s="628"/>
      <c r="AN26" s="660">
        <f t="shared" si="22"/>
        <v>0</v>
      </c>
      <c r="AO26" s="629"/>
      <c r="AP26" s="661">
        <f t="shared" si="23"/>
        <v>0</v>
      </c>
      <c r="AQ26" s="630">
        <f t="shared" si="40"/>
        <v>0</v>
      </c>
      <c r="AR26" s="626"/>
      <c r="AS26" s="627"/>
      <c r="AT26" s="628"/>
      <c r="AU26" s="660">
        <f t="shared" si="36"/>
        <v>0</v>
      </c>
      <c r="AV26" s="629"/>
      <c r="AW26" s="661">
        <f t="shared" si="25"/>
        <v>0</v>
      </c>
      <c r="AX26" s="630">
        <f t="shared" si="26"/>
        <v>0</v>
      </c>
      <c r="AY26" s="626"/>
      <c r="AZ26" s="627"/>
      <c r="BA26" s="628"/>
      <c r="BB26" s="660">
        <f t="shared" si="37"/>
        <v>0</v>
      </c>
      <c r="BC26" s="629"/>
      <c r="BD26" s="661">
        <f t="shared" si="27"/>
        <v>0</v>
      </c>
      <c r="BE26" s="630">
        <f t="shared" si="28"/>
        <v>0</v>
      </c>
      <c r="BF26" s="626"/>
      <c r="BG26" s="627"/>
      <c r="BH26" s="628"/>
      <c r="BI26" s="660">
        <f t="shared" si="38"/>
        <v>0</v>
      </c>
      <c r="BJ26" s="629"/>
      <c r="BK26" s="661">
        <f t="shared" si="29"/>
        <v>0</v>
      </c>
      <c r="BL26" s="630">
        <f t="shared" si="30"/>
        <v>0</v>
      </c>
      <c r="BM26" s="626"/>
      <c r="BN26" s="627"/>
      <c r="BO26" s="628"/>
      <c r="BP26" s="660">
        <f t="shared" si="39"/>
        <v>0</v>
      </c>
      <c r="BQ26" s="629"/>
      <c r="BR26" s="661">
        <f t="shared" si="31"/>
        <v>0</v>
      </c>
      <c r="BS26" s="630">
        <f t="shared" si="32"/>
        <v>0</v>
      </c>
      <c r="BT26" s="679">
        <f t="shared" si="33"/>
        <v>0</v>
      </c>
      <c r="BU26" s="662">
        <f t="shared" si="34"/>
        <v>0</v>
      </c>
      <c r="BV26" s="680">
        <f t="shared" si="35"/>
        <v>0</v>
      </c>
    </row>
    <row r="27" spans="1:74" s="631" customFormat="1" ht="20.100000000000001" customHeight="1">
      <c r="A27" s="625"/>
      <c r="B27" s="626"/>
      <c r="C27" s="627"/>
      <c r="D27" s="628"/>
      <c r="E27" s="660">
        <f t="shared" si="8"/>
        <v>0</v>
      </c>
      <c r="F27" s="629"/>
      <c r="G27" s="661">
        <f t="shared" si="9"/>
        <v>0</v>
      </c>
      <c r="H27" s="630">
        <f t="shared" si="10"/>
        <v>0</v>
      </c>
      <c r="I27" s="626"/>
      <c r="J27" s="627"/>
      <c r="K27" s="628"/>
      <c r="L27" s="660">
        <f t="shared" si="0"/>
        <v>0</v>
      </c>
      <c r="M27" s="629"/>
      <c r="N27" s="661">
        <f t="shared" si="11"/>
        <v>0</v>
      </c>
      <c r="O27" s="630">
        <f t="shared" si="12"/>
        <v>0</v>
      </c>
      <c r="P27" s="626"/>
      <c r="Q27" s="627"/>
      <c r="R27" s="628"/>
      <c r="S27" s="660">
        <f t="shared" si="13"/>
        <v>0</v>
      </c>
      <c r="T27" s="629"/>
      <c r="U27" s="661">
        <f t="shared" si="14"/>
        <v>0</v>
      </c>
      <c r="V27" s="630">
        <f t="shared" si="15"/>
        <v>0</v>
      </c>
      <c r="W27" s="626"/>
      <c r="X27" s="627"/>
      <c r="Y27" s="628"/>
      <c r="Z27" s="660">
        <f t="shared" si="16"/>
        <v>0</v>
      </c>
      <c r="AA27" s="629"/>
      <c r="AB27" s="661">
        <f t="shared" si="17"/>
        <v>0</v>
      </c>
      <c r="AC27" s="630">
        <f t="shared" si="18"/>
        <v>0</v>
      </c>
      <c r="AD27" s="626"/>
      <c r="AE27" s="627"/>
      <c r="AF27" s="628"/>
      <c r="AG27" s="660">
        <f t="shared" si="19"/>
        <v>0</v>
      </c>
      <c r="AH27" s="629"/>
      <c r="AI27" s="661">
        <f t="shared" si="20"/>
        <v>0</v>
      </c>
      <c r="AJ27" s="630">
        <f t="shared" si="21"/>
        <v>0</v>
      </c>
      <c r="AK27" s="626"/>
      <c r="AL27" s="627"/>
      <c r="AM27" s="628"/>
      <c r="AN27" s="660">
        <f t="shared" si="22"/>
        <v>0</v>
      </c>
      <c r="AO27" s="629"/>
      <c r="AP27" s="661">
        <f t="shared" si="23"/>
        <v>0</v>
      </c>
      <c r="AQ27" s="630">
        <f t="shared" si="40"/>
        <v>0</v>
      </c>
      <c r="AR27" s="626"/>
      <c r="AS27" s="627"/>
      <c r="AT27" s="628"/>
      <c r="AU27" s="660">
        <f t="shared" si="36"/>
        <v>0</v>
      </c>
      <c r="AV27" s="629"/>
      <c r="AW27" s="661">
        <f t="shared" si="25"/>
        <v>0</v>
      </c>
      <c r="AX27" s="630">
        <f t="shared" si="26"/>
        <v>0</v>
      </c>
      <c r="AY27" s="626"/>
      <c r="AZ27" s="627"/>
      <c r="BA27" s="628"/>
      <c r="BB27" s="660">
        <f t="shared" si="37"/>
        <v>0</v>
      </c>
      <c r="BC27" s="629"/>
      <c r="BD27" s="661">
        <f t="shared" si="27"/>
        <v>0</v>
      </c>
      <c r="BE27" s="630">
        <f t="shared" si="28"/>
        <v>0</v>
      </c>
      <c r="BF27" s="626"/>
      <c r="BG27" s="627"/>
      <c r="BH27" s="628"/>
      <c r="BI27" s="660">
        <f t="shared" si="38"/>
        <v>0</v>
      </c>
      <c r="BJ27" s="629"/>
      <c r="BK27" s="661">
        <f t="shared" si="29"/>
        <v>0</v>
      </c>
      <c r="BL27" s="630">
        <f t="shared" si="30"/>
        <v>0</v>
      </c>
      <c r="BM27" s="626"/>
      <c r="BN27" s="627"/>
      <c r="BO27" s="628"/>
      <c r="BP27" s="660">
        <f t="shared" si="39"/>
        <v>0</v>
      </c>
      <c r="BQ27" s="629"/>
      <c r="BR27" s="661">
        <f t="shared" si="31"/>
        <v>0</v>
      </c>
      <c r="BS27" s="630">
        <f t="shared" si="32"/>
        <v>0</v>
      </c>
      <c r="BT27" s="679">
        <f t="shared" si="33"/>
        <v>0</v>
      </c>
      <c r="BU27" s="662">
        <f t="shared" si="34"/>
        <v>0</v>
      </c>
      <c r="BV27" s="680">
        <f t="shared" si="35"/>
        <v>0</v>
      </c>
    </row>
    <row r="28" spans="1:74" s="631" customFormat="1" ht="20.100000000000001" customHeight="1">
      <c r="A28" s="625"/>
      <c r="B28" s="626"/>
      <c r="C28" s="627"/>
      <c r="D28" s="628"/>
      <c r="E28" s="660">
        <f t="shared" si="8"/>
        <v>0</v>
      </c>
      <c r="F28" s="629"/>
      <c r="G28" s="661">
        <f t="shared" si="9"/>
        <v>0</v>
      </c>
      <c r="H28" s="630">
        <f t="shared" si="10"/>
        <v>0</v>
      </c>
      <c r="I28" s="626"/>
      <c r="J28" s="627"/>
      <c r="K28" s="628"/>
      <c r="L28" s="660">
        <f t="shared" si="0"/>
        <v>0</v>
      </c>
      <c r="M28" s="629"/>
      <c r="N28" s="661">
        <f t="shared" si="11"/>
        <v>0</v>
      </c>
      <c r="O28" s="630">
        <f t="shared" si="12"/>
        <v>0</v>
      </c>
      <c r="P28" s="626"/>
      <c r="Q28" s="627"/>
      <c r="R28" s="628"/>
      <c r="S28" s="660">
        <f t="shared" si="13"/>
        <v>0</v>
      </c>
      <c r="T28" s="629"/>
      <c r="U28" s="661">
        <f t="shared" si="14"/>
        <v>0</v>
      </c>
      <c r="V28" s="630">
        <f t="shared" si="15"/>
        <v>0</v>
      </c>
      <c r="W28" s="626"/>
      <c r="X28" s="627"/>
      <c r="Y28" s="628"/>
      <c r="Z28" s="660">
        <f t="shared" si="16"/>
        <v>0</v>
      </c>
      <c r="AA28" s="629"/>
      <c r="AB28" s="661">
        <f t="shared" si="17"/>
        <v>0</v>
      </c>
      <c r="AC28" s="630">
        <f t="shared" si="18"/>
        <v>0</v>
      </c>
      <c r="AD28" s="626"/>
      <c r="AE28" s="627"/>
      <c r="AF28" s="628"/>
      <c r="AG28" s="660">
        <f t="shared" si="19"/>
        <v>0</v>
      </c>
      <c r="AH28" s="629"/>
      <c r="AI28" s="661">
        <f t="shared" si="20"/>
        <v>0</v>
      </c>
      <c r="AJ28" s="630">
        <f t="shared" si="21"/>
        <v>0</v>
      </c>
      <c r="AK28" s="626"/>
      <c r="AL28" s="627"/>
      <c r="AM28" s="628"/>
      <c r="AN28" s="660">
        <f t="shared" si="22"/>
        <v>0</v>
      </c>
      <c r="AO28" s="629"/>
      <c r="AP28" s="661">
        <f t="shared" si="23"/>
        <v>0</v>
      </c>
      <c r="AQ28" s="630">
        <f t="shared" si="40"/>
        <v>0</v>
      </c>
      <c r="AR28" s="626"/>
      <c r="AS28" s="627"/>
      <c r="AT28" s="628"/>
      <c r="AU28" s="660">
        <f t="shared" si="36"/>
        <v>0</v>
      </c>
      <c r="AV28" s="629"/>
      <c r="AW28" s="661">
        <f t="shared" si="25"/>
        <v>0</v>
      </c>
      <c r="AX28" s="630">
        <f t="shared" si="26"/>
        <v>0</v>
      </c>
      <c r="AY28" s="626"/>
      <c r="AZ28" s="627"/>
      <c r="BA28" s="628"/>
      <c r="BB28" s="660">
        <f t="shared" si="37"/>
        <v>0</v>
      </c>
      <c r="BC28" s="629"/>
      <c r="BD28" s="661">
        <f t="shared" si="27"/>
        <v>0</v>
      </c>
      <c r="BE28" s="630">
        <f t="shared" si="28"/>
        <v>0</v>
      </c>
      <c r="BF28" s="626"/>
      <c r="BG28" s="627"/>
      <c r="BH28" s="628"/>
      <c r="BI28" s="660">
        <f t="shared" si="38"/>
        <v>0</v>
      </c>
      <c r="BJ28" s="629"/>
      <c r="BK28" s="661">
        <f t="shared" si="29"/>
        <v>0</v>
      </c>
      <c r="BL28" s="630">
        <f t="shared" si="30"/>
        <v>0</v>
      </c>
      <c r="BM28" s="626"/>
      <c r="BN28" s="627"/>
      <c r="BO28" s="628"/>
      <c r="BP28" s="660">
        <f t="shared" si="39"/>
        <v>0</v>
      </c>
      <c r="BQ28" s="629"/>
      <c r="BR28" s="661">
        <f t="shared" si="31"/>
        <v>0</v>
      </c>
      <c r="BS28" s="630">
        <f t="shared" si="32"/>
        <v>0</v>
      </c>
      <c r="BT28" s="679">
        <f t="shared" si="33"/>
        <v>0</v>
      </c>
      <c r="BU28" s="662">
        <f t="shared" si="34"/>
        <v>0</v>
      </c>
      <c r="BV28" s="680">
        <f t="shared" si="35"/>
        <v>0</v>
      </c>
    </row>
    <row r="29" spans="1:74" s="631" customFormat="1" ht="20.100000000000001" customHeight="1">
      <c r="A29" s="625"/>
      <c r="B29" s="626"/>
      <c r="C29" s="627"/>
      <c r="D29" s="628"/>
      <c r="E29" s="660">
        <f t="shared" si="8"/>
        <v>0</v>
      </c>
      <c r="F29" s="629"/>
      <c r="G29" s="661">
        <f t="shared" si="9"/>
        <v>0</v>
      </c>
      <c r="H29" s="630">
        <f t="shared" si="10"/>
        <v>0</v>
      </c>
      <c r="I29" s="626"/>
      <c r="J29" s="627"/>
      <c r="K29" s="628"/>
      <c r="L29" s="660">
        <f t="shared" si="0"/>
        <v>0</v>
      </c>
      <c r="M29" s="629"/>
      <c r="N29" s="661">
        <f t="shared" si="11"/>
        <v>0</v>
      </c>
      <c r="O29" s="630">
        <f t="shared" si="12"/>
        <v>0</v>
      </c>
      <c r="P29" s="626"/>
      <c r="Q29" s="627"/>
      <c r="R29" s="628"/>
      <c r="S29" s="660">
        <f t="shared" si="13"/>
        <v>0</v>
      </c>
      <c r="T29" s="629"/>
      <c r="U29" s="661">
        <f t="shared" si="14"/>
        <v>0</v>
      </c>
      <c r="V29" s="630">
        <f t="shared" si="15"/>
        <v>0</v>
      </c>
      <c r="W29" s="626"/>
      <c r="X29" s="627"/>
      <c r="Y29" s="628"/>
      <c r="Z29" s="660">
        <f t="shared" si="16"/>
        <v>0</v>
      </c>
      <c r="AA29" s="629"/>
      <c r="AB29" s="661">
        <f t="shared" si="17"/>
        <v>0</v>
      </c>
      <c r="AC29" s="630">
        <f t="shared" si="18"/>
        <v>0</v>
      </c>
      <c r="AD29" s="626"/>
      <c r="AE29" s="627"/>
      <c r="AF29" s="628"/>
      <c r="AG29" s="660">
        <f t="shared" si="19"/>
        <v>0</v>
      </c>
      <c r="AH29" s="629"/>
      <c r="AI29" s="661">
        <f t="shared" si="20"/>
        <v>0</v>
      </c>
      <c r="AJ29" s="630">
        <f t="shared" si="21"/>
        <v>0</v>
      </c>
      <c r="AK29" s="626"/>
      <c r="AL29" s="627"/>
      <c r="AM29" s="628"/>
      <c r="AN29" s="660">
        <f t="shared" si="22"/>
        <v>0</v>
      </c>
      <c r="AO29" s="629"/>
      <c r="AP29" s="661">
        <f t="shared" si="23"/>
        <v>0</v>
      </c>
      <c r="AQ29" s="630">
        <f t="shared" si="40"/>
        <v>0</v>
      </c>
      <c r="AR29" s="626"/>
      <c r="AS29" s="627"/>
      <c r="AT29" s="628"/>
      <c r="AU29" s="660">
        <f t="shared" si="36"/>
        <v>0</v>
      </c>
      <c r="AV29" s="629"/>
      <c r="AW29" s="661">
        <f t="shared" si="25"/>
        <v>0</v>
      </c>
      <c r="AX29" s="630">
        <f t="shared" si="26"/>
        <v>0</v>
      </c>
      <c r="AY29" s="626"/>
      <c r="AZ29" s="627"/>
      <c r="BA29" s="628"/>
      <c r="BB29" s="660">
        <f t="shared" si="37"/>
        <v>0</v>
      </c>
      <c r="BC29" s="629"/>
      <c r="BD29" s="661">
        <f t="shared" si="27"/>
        <v>0</v>
      </c>
      <c r="BE29" s="630">
        <f t="shared" si="28"/>
        <v>0</v>
      </c>
      <c r="BF29" s="626"/>
      <c r="BG29" s="627"/>
      <c r="BH29" s="628"/>
      <c r="BI29" s="660">
        <f t="shared" si="38"/>
        <v>0</v>
      </c>
      <c r="BJ29" s="629"/>
      <c r="BK29" s="661">
        <f t="shared" si="29"/>
        <v>0</v>
      </c>
      <c r="BL29" s="630">
        <f t="shared" si="30"/>
        <v>0</v>
      </c>
      <c r="BM29" s="626"/>
      <c r="BN29" s="627"/>
      <c r="BO29" s="628"/>
      <c r="BP29" s="660">
        <f t="shared" si="39"/>
        <v>0</v>
      </c>
      <c r="BQ29" s="629"/>
      <c r="BR29" s="661">
        <f t="shared" si="31"/>
        <v>0</v>
      </c>
      <c r="BS29" s="630">
        <f t="shared" si="32"/>
        <v>0</v>
      </c>
      <c r="BT29" s="679">
        <f t="shared" si="33"/>
        <v>0</v>
      </c>
      <c r="BU29" s="662">
        <f t="shared" si="34"/>
        <v>0</v>
      </c>
      <c r="BV29" s="680">
        <f t="shared" si="35"/>
        <v>0</v>
      </c>
    </row>
    <row r="30" spans="1:74" s="631" customFormat="1" ht="20.100000000000001" customHeight="1">
      <c r="A30" s="625"/>
      <c r="B30" s="626"/>
      <c r="C30" s="627"/>
      <c r="D30" s="628"/>
      <c r="E30" s="660">
        <f t="shared" si="8"/>
        <v>0</v>
      </c>
      <c r="F30" s="629"/>
      <c r="G30" s="661">
        <f t="shared" si="9"/>
        <v>0</v>
      </c>
      <c r="H30" s="630">
        <f t="shared" si="10"/>
        <v>0</v>
      </c>
      <c r="I30" s="626"/>
      <c r="J30" s="627"/>
      <c r="K30" s="628"/>
      <c r="L30" s="660">
        <f t="shared" si="0"/>
        <v>0</v>
      </c>
      <c r="M30" s="629"/>
      <c r="N30" s="661">
        <f t="shared" si="11"/>
        <v>0</v>
      </c>
      <c r="O30" s="630">
        <f t="shared" si="12"/>
        <v>0</v>
      </c>
      <c r="P30" s="626"/>
      <c r="Q30" s="627"/>
      <c r="R30" s="628"/>
      <c r="S30" s="660">
        <f t="shared" si="13"/>
        <v>0</v>
      </c>
      <c r="T30" s="629"/>
      <c r="U30" s="661">
        <f t="shared" si="14"/>
        <v>0</v>
      </c>
      <c r="V30" s="630">
        <f t="shared" si="15"/>
        <v>0</v>
      </c>
      <c r="W30" s="626"/>
      <c r="X30" s="627"/>
      <c r="Y30" s="628"/>
      <c r="Z30" s="660">
        <f t="shared" si="16"/>
        <v>0</v>
      </c>
      <c r="AA30" s="629"/>
      <c r="AB30" s="661">
        <f t="shared" si="17"/>
        <v>0</v>
      </c>
      <c r="AC30" s="630">
        <f t="shared" si="18"/>
        <v>0</v>
      </c>
      <c r="AD30" s="626"/>
      <c r="AE30" s="627"/>
      <c r="AF30" s="628"/>
      <c r="AG30" s="660">
        <f t="shared" si="19"/>
        <v>0</v>
      </c>
      <c r="AH30" s="629"/>
      <c r="AI30" s="661">
        <f t="shared" si="20"/>
        <v>0</v>
      </c>
      <c r="AJ30" s="630">
        <f t="shared" si="21"/>
        <v>0</v>
      </c>
      <c r="AK30" s="626"/>
      <c r="AL30" s="627"/>
      <c r="AM30" s="628"/>
      <c r="AN30" s="660">
        <f t="shared" si="22"/>
        <v>0</v>
      </c>
      <c r="AO30" s="629"/>
      <c r="AP30" s="661">
        <f t="shared" si="23"/>
        <v>0</v>
      </c>
      <c r="AQ30" s="630">
        <f t="shared" si="40"/>
        <v>0</v>
      </c>
      <c r="AR30" s="626"/>
      <c r="AS30" s="627"/>
      <c r="AT30" s="628"/>
      <c r="AU30" s="660">
        <f t="shared" si="36"/>
        <v>0</v>
      </c>
      <c r="AV30" s="629"/>
      <c r="AW30" s="661">
        <f t="shared" si="25"/>
        <v>0</v>
      </c>
      <c r="AX30" s="630">
        <f t="shared" si="26"/>
        <v>0</v>
      </c>
      <c r="AY30" s="626"/>
      <c r="AZ30" s="627"/>
      <c r="BA30" s="628"/>
      <c r="BB30" s="660">
        <f t="shared" si="37"/>
        <v>0</v>
      </c>
      <c r="BC30" s="629"/>
      <c r="BD30" s="661">
        <f t="shared" si="27"/>
        <v>0</v>
      </c>
      <c r="BE30" s="630">
        <f t="shared" si="28"/>
        <v>0</v>
      </c>
      <c r="BF30" s="626"/>
      <c r="BG30" s="627"/>
      <c r="BH30" s="628"/>
      <c r="BI30" s="660">
        <f t="shared" si="38"/>
        <v>0</v>
      </c>
      <c r="BJ30" s="629"/>
      <c r="BK30" s="661">
        <f t="shared" si="29"/>
        <v>0</v>
      </c>
      <c r="BL30" s="630">
        <f t="shared" si="30"/>
        <v>0</v>
      </c>
      <c r="BM30" s="626"/>
      <c r="BN30" s="627"/>
      <c r="BO30" s="628"/>
      <c r="BP30" s="660">
        <f t="shared" si="39"/>
        <v>0</v>
      </c>
      <c r="BQ30" s="629"/>
      <c r="BR30" s="661">
        <f t="shared" si="31"/>
        <v>0</v>
      </c>
      <c r="BS30" s="630">
        <f t="shared" si="32"/>
        <v>0</v>
      </c>
      <c r="BT30" s="679">
        <f t="shared" si="33"/>
        <v>0</v>
      </c>
      <c r="BU30" s="662">
        <f t="shared" si="34"/>
        <v>0</v>
      </c>
      <c r="BV30" s="680">
        <f t="shared" si="35"/>
        <v>0</v>
      </c>
    </row>
    <row r="31" spans="1:74" s="631" customFormat="1" ht="20.100000000000001" customHeight="1">
      <c r="A31" s="625"/>
      <c r="B31" s="626"/>
      <c r="C31" s="627"/>
      <c r="D31" s="628"/>
      <c r="E31" s="660">
        <f t="shared" si="8"/>
        <v>0</v>
      </c>
      <c r="F31" s="629"/>
      <c r="G31" s="661">
        <f t="shared" si="9"/>
        <v>0</v>
      </c>
      <c r="H31" s="630">
        <f t="shared" si="10"/>
        <v>0</v>
      </c>
      <c r="I31" s="626"/>
      <c r="J31" s="627"/>
      <c r="K31" s="628"/>
      <c r="L31" s="660">
        <f t="shared" si="0"/>
        <v>0</v>
      </c>
      <c r="M31" s="629"/>
      <c r="N31" s="661">
        <f t="shared" si="11"/>
        <v>0</v>
      </c>
      <c r="O31" s="630">
        <f t="shared" si="12"/>
        <v>0</v>
      </c>
      <c r="P31" s="626"/>
      <c r="Q31" s="627"/>
      <c r="R31" s="628"/>
      <c r="S31" s="660">
        <f t="shared" si="13"/>
        <v>0</v>
      </c>
      <c r="T31" s="629"/>
      <c r="U31" s="661">
        <f t="shared" si="14"/>
        <v>0</v>
      </c>
      <c r="V31" s="630">
        <f t="shared" si="15"/>
        <v>0</v>
      </c>
      <c r="W31" s="626"/>
      <c r="X31" s="627"/>
      <c r="Y31" s="628"/>
      <c r="Z31" s="660">
        <f t="shared" si="16"/>
        <v>0</v>
      </c>
      <c r="AA31" s="629"/>
      <c r="AB31" s="661">
        <f t="shared" si="17"/>
        <v>0</v>
      </c>
      <c r="AC31" s="630">
        <f t="shared" si="18"/>
        <v>0</v>
      </c>
      <c r="AD31" s="626"/>
      <c r="AE31" s="627"/>
      <c r="AF31" s="628"/>
      <c r="AG31" s="660">
        <f t="shared" si="19"/>
        <v>0</v>
      </c>
      <c r="AH31" s="629"/>
      <c r="AI31" s="661">
        <f t="shared" si="20"/>
        <v>0</v>
      </c>
      <c r="AJ31" s="630">
        <f t="shared" si="21"/>
        <v>0</v>
      </c>
      <c r="AK31" s="626"/>
      <c r="AL31" s="627"/>
      <c r="AM31" s="628"/>
      <c r="AN31" s="660">
        <f t="shared" si="22"/>
        <v>0</v>
      </c>
      <c r="AO31" s="629"/>
      <c r="AP31" s="661">
        <f t="shared" si="23"/>
        <v>0</v>
      </c>
      <c r="AQ31" s="630">
        <f t="shared" si="40"/>
        <v>0</v>
      </c>
      <c r="AR31" s="626"/>
      <c r="AS31" s="627"/>
      <c r="AT31" s="628"/>
      <c r="AU31" s="660">
        <f t="shared" si="36"/>
        <v>0</v>
      </c>
      <c r="AV31" s="629"/>
      <c r="AW31" s="661">
        <f t="shared" si="25"/>
        <v>0</v>
      </c>
      <c r="AX31" s="630">
        <f t="shared" si="26"/>
        <v>0</v>
      </c>
      <c r="AY31" s="626"/>
      <c r="AZ31" s="627"/>
      <c r="BA31" s="628"/>
      <c r="BB31" s="660">
        <f t="shared" si="37"/>
        <v>0</v>
      </c>
      <c r="BC31" s="629"/>
      <c r="BD31" s="661">
        <f t="shared" si="27"/>
        <v>0</v>
      </c>
      <c r="BE31" s="630">
        <f t="shared" si="28"/>
        <v>0</v>
      </c>
      <c r="BF31" s="626"/>
      <c r="BG31" s="627"/>
      <c r="BH31" s="628"/>
      <c r="BI31" s="660">
        <f t="shared" si="38"/>
        <v>0</v>
      </c>
      <c r="BJ31" s="629"/>
      <c r="BK31" s="661">
        <f t="shared" si="29"/>
        <v>0</v>
      </c>
      <c r="BL31" s="630">
        <f t="shared" si="30"/>
        <v>0</v>
      </c>
      <c r="BM31" s="626"/>
      <c r="BN31" s="627"/>
      <c r="BO31" s="628"/>
      <c r="BP31" s="660">
        <f t="shared" si="39"/>
        <v>0</v>
      </c>
      <c r="BQ31" s="629"/>
      <c r="BR31" s="661">
        <f t="shared" si="31"/>
        <v>0</v>
      </c>
      <c r="BS31" s="630">
        <f t="shared" si="32"/>
        <v>0</v>
      </c>
      <c r="BT31" s="679">
        <f t="shared" si="33"/>
        <v>0</v>
      </c>
      <c r="BU31" s="662">
        <f t="shared" si="34"/>
        <v>0</v>
      </c>
      <c r="BV31" s="680">
        <f t="shared" si="35"/>
        <v>0</v>
      </c>
    </row>
    <row r="32" spans="1:74" s="631" customFormat="1" ht="20.100000000000001" customHeight="1">
      <c r="A32" s="625"/>
      <c r="B32" s="626"/>
      <c r="C32" s="627"/>
      <c r="D32" s="628"/>
      <c r="E32" s="660">
        <f t="shared" si="8"/>
        <v>0</v>
      </c>
      <c r="F32" s="629"/>
      <c r="G32" s="661">
        <f t="shared" si="9"/>
        <v>0</v>
      </c>
      <c r="H32" s="630">
        <f t="shared" si="10"/>
        <v>0</v>
      </c>
      <c r="I32" s="626"/>
      <c r="J32" s="627"/>
      <c r="K32" s="628"/>
      <c r="L32" s="660">
        <f t="shared" si="0"/>
        <v>0</v>
      </c>
      <c r="M32" s="629"/>
      <c r="N32" s="661">
        <f t="shared" si="11"/>
        <v>0</v>
      </c>
      <c r="O32" s="630">
        <f t="shared" si="12"/>
        <v>0</v>
      </c>
      <c r="P32" s="626"/>
      <c r="Q32" s="627"/>
      <c r="R32" s="628"/>
      <c r="S32" s="660">
        <f t="shared" si="13"/>
        <v>0</v>
      </c>
      <c r="T32" s="629"/>
      <c r="U32" s="661">
        <f t="shared" si="14"/>
        <v>0</v>
      </c>
      <c r="V32" s="630">
        <f t="shared" si="15"/>
        <v>0</v>
      </c>
      <c r="W32" s="626"/>
      <c r="X32" s="627"/>
      <c r="Y32" s="628"/>
      <c r="Z32" s="660">
        <f t="shared" si="16"/>
        <v>0</v>
      </c>
      <c r="AA32" s="629"/>
      <c r="AB32" s="661">
        <f t="shared" si="17"/>
        <v>0</v>
      </c>
      <c r="AC32" s="630">
        <f t="shared" si="18"/>
        <v>0</v>
      </c>
      <c r="AD32" s="626"/>
      <c r="AE32" s="627"/>
      <c r="AF32" s="628"/>
      <c r="AG32" s="660">
        <f t="shared" si="19"/>
        <v>0</v>
      </c>
      <c r="AH32" s="629"/>
      <c r="AI32" s="661">
        <f t="shared" si="20"/>
        <v>0</v>
      </c>
      <c r="AJ32" s="630">
        <f t="shared" si="21"/>
        <v>0</v>
      </c>
      <c r="AK32" s="626"/>
      <c r="AL32" s="627"/>
      <c r="AM32" s="628"/>
      <c r="AN32" s="660">
        <f t="shared" si="22"/>
        <v>0</v>
      </c>
      <c r="AO32" s="629"/>
      <c r="AP32" s="661">
        <f t="shared" si="23"/>
        <v>0</v>
      </c>
      <c r="AQ32" s="630">
        <f t="shared" si="40"/>
        <v>0</v>
      </c>
      <c r="AR32" s="626"/>
      <c r="AS32" s="627"/>
      <c r="AT32" s="628"/>
      <c r="AU32" s="660">
        <f t="shared" si="36"/>
        <v>0</v>
      </c>
      <c r="AV32" s="629"/>
      <c r="AW32" s="661">
        <f t="shared" si="25"/>
        <v>0</v>
      </c>
      <c r="AX32" s="630">
        <f t="shared" si="26"/>
        <v>0</v>
      </c>
      <c r="AY32" s="626"/>
      <c r="AZ32" s="627"/>
      <c r="BA32" s="628"/>
      <c r="BB32" s="660">
        <f t="shared" si="37"/>
        <v>0</v>
      </c>
      <c r="BC32" s="629"/>
      <c r="BD32" s="661">
        <f t="shared" si="27"/>
        <v>0</v>
      </c>
      <c r="BE32" s="630">
        <f t="shared" si="28"/>
        <v>0</v>
      </c>
      <c r="BF32" s="626"/>
      <c r="BG32" s="627"/>
      <c r="BH32" s="628"/>
      <c r="BI32" s="660">
        <f t="shared" si="38"/>
        <v>0</v>
      </c>
      <c r="BJ32" s="629"/>
      <c r="BK32" s="661">
        <f t="shared" si="29"/>
        <v>0</v>
      </c>
      <c r="BL32" s="630">
        <f t="shared" si="30"/>
        <v>0</v>
      </c>
      <c r="BM32" s="626"/>
      <c r="BN32" s="627"/>
      <c r="BO32" s="628"/>
      <c r="BP32" s="660">
        <f t="shared" si="39"/>
        <v>0</v>
      </c>
      <c r="BQ32" s="629"/>
      <c r="BR32" s="661">
        <f t="shared" si="31"/>
        <v>0</v>
      </c>
      <c r="BS32" s="630">
        <f t="shared" si="32"/>
        <v>0</v>
      </c>
      <c r="BT32" s="679">
        <f t="shared" si="33"/>
        <v>0</v>
      </c>
      <c r="BU32" s="662">
        <f t="shared" si="34"/>
        <v>0</v>
      </c>
      <c r="BV32" s="680">
        <f t="shared" si="35"/>
        <v>0</v>
      </c>
    </row>
    <row r="33" spans="1:74" s="631" customFormat="1" ht="20.100000000000001" customHeight="1">
      <c r="A33" s="625"/>
      <c r="B33" s="626"/>
      <c r="C33" s="627"/>
      <c r="D33" s="628"/>
      <c r="E33" s="660">
        <f t="shared" si="8"/>
        <v>0</v>
      </c>
      <c r="F33" s="629"/>
      <c r="G33" s="661">
        <f t="shared" si="9"/>
        <v>0</v>
      </c>
      <c r="H33" s="630">
        <f t="shared" si="10"/>
        <v>0</v>
      </c>
      <c r="I33" s="626"/>
      <c r="J33" s="627"/>
      <c r="K33" s="628"/>
      <c r="L33" s="660">
        <f t="shared" ref="L33:L54" si="41">K33*J33</f>
        <v>0</v>
      </c>
      <c r="M33" s="629"/>
      <c r="N33" s="661">
        <f t="shared" si="11"/>
        <v>0</v>
      </c>
      <c r="O33" s="630">
        <f t="shared" si="12"/>
        <v>0</v>
      </c>
      <c r="P33" s="626"/>
      <c r="Q33" s="627"/>
      <c r="R33" s="628"/>
      <c r="S33" s="660">
        <f t="shared" si="13"/>
        <v>0</v>
      </c>
      <c r="T33" s="629"/>
      <c r="U33" s="661">
        <f t="shared" si="14"/>
        <v>0</v>
      </c>
      <c r="V33" s="630">
        <f t="shared" si="15"/>
        <v>0</v>
      </c>
      <c r="W33" s="626"/>
      <c r="X33" s="627"/>
      <c r="Y33" s="628"/>
      <c r="Z33" s="660">
        <f t="shared" si="16"/>
        <v>0</v>
      </c>
      <c r="AA33" s="629"/>
      <c r="AB33" s="661">
        <f t="shared" si="17"/>
        <v>0</v>
      </c>
      <c r="AC33" s="630">
        <f t="shared" si="18"/>
        <v>0</v>
      </c>
      <c r="AD33" s="626"/>
      <c r="AE33" s="627"/>
      <c r="AF33" s="628"/>
      <c r="AG33" s="660">
        <f t="shared" si="19"/>
        <v>0</v>
      </c>
      <c r="AH33" s="629"/>
      <c r="AI33" s="661">
        <f t="shared" si="20"/>
        <v>0</v>
      </c>
      <c r="AJ33" s="630">
        <f t="shared" si="21"/>
        <v>0</v>
      </c>
      <c r="AK33" s="626"/>
      <c r="AL33" s="627"/>
      <c r="AM33" s="628"/>
      <c r="AN33" s="660">
        <f t="shared" si="22"/>
        <v>0</v>
      </c>
      <c r="AO33" s="629"/>
      <c r="AP33" s="661">
        <f t="shared" si="23"/>
        <v>0</v>
      </c>
      <c r="AQ33" s="630">
        <f t="shared" si="40"/>
        <v>0</v>
      </c>
      <c r="AR33" s="626"/>
      <c r="AS33" s="627"/>
      <c r="AT33" s="628"/>
      <c r="AU33" s="660">
        <f t="shared" si="36"/>
        <v>0</v>
      </c>
      <c r="AV33" s="629"/>
      <c r="AW33" s="661">
        <f t="shared" si="25"/>
        <v>0</v>
      </c>
      <c r="AX33" s="630">
        <f t="shared" si="26"/>
        <v>0</v>
      </c>
      <c r="AY33" s="626"/>
      <c r="AZ33" s="627"/>
      <c r="BA33" s="628"/>
      <c r="BB33" s="660">
        <f t="shared" si="37"/>
        <v>0</v>
      </c>
      <c r="BC33" s="629"/>
      <c r="BD33" s="661">
        <f t="shared" si="27"/>
        <v>0</v>
      </c>
      <c r="BE33" s="630">
        <f t="shared" si="28"/>
        <v>0</v>
      </c>
      <c r="BF33" s="626"/>
      <c r="BG33" s="627"/>
      <c r="BH33" s="628"/>
      <c r="BI33" s="660">
        <f t="shared" si="38"/>
        <v>0</v>
      </c>
      <c r="BJ33" s="629"/>
      <c r="BK33" s="661">
        <f t="shared" si="29"/>
        <v>0</v>
      </c>
      <c r="BL33" s="630">
        <f t="shared" si="30"/>
        <v>0</v>
      </c>
      <c r="BM33" s="626"/>
      <c r="BN33" s="627"/>
      <c r="BO33" s="628"/>
      <c r="BP33" s="660">
        <f t="shared" si="39"/>
        <v>0</v>
      </c>
      <c r="BQ33" s="629"/>
      <c r="BR33" s="661">
        <f t="shared" si="31"/>
        <v>0</v>
      </c>
      <c r="BS33" s="630">
        <f t="shared" si="32"/>
        <v>0</v>
      </c>
      <c r="BT33" s="679">
        <f t="shared" si="33"/>
        <v>0</v>
      </c>
      <c r="BU33" s="662">
        <f t="shared" si="34"/>
        <v>0</v>
      </c>
      <c r="BV33" s="680">
        <f t="shared" si="35"/>
        <v>0</v>
      </c>
    </row>
    <row r="34" spans="1:74" s="631" customFormat="1" ht="20.100000000000001" customHeight="1">
      <c r="A34" s="625"/>
      <c r="B34" s="626"/>
      <c r="C34" s="627"/>
      <c r="D34" s="628"/>
      <c r="E34" s="660">
        <f t="shared" ref="E34:E43" si="42">D34*C34</f>
        <v>0</v>
      </c>
      <c r="F34" s="629"/>
      <c r="G34" s="661">
        <f t="shared" si="9"/>
        <v>0</v>
      </c>
      <c r="H34" s="630">
        <f t="shared" si="10"/>
        <v>0</v>
      </c>
      <c r="I34" s="626"/>
      <c r="J34" s="627"/>
      <c r="K34" s="628"/>
      <c r="L34" s="660">
        <f t="shared" ref="L34:L43" si="43">K34*J34</f>
        <v>0</v>
      </c>
      <c r="M34" s="629"/>
      <c r="N34" s="661">
        <f t="shared" si="11"/>
        <v>0</v>
      </c>
      <c r="O34" s="630">
        <f t="shared" si="12"/>
        <v>0</v>
      </c>
      <c r="P34" s="626"/>
      <c r="Q34" s="627"/>
      <c r="R34" s="628"/>
      <c r="S34" s="660">
        <f t="shared" ref="S34:S43" si="44">R34*Q34</f>
        <v>0</v>
      </c>
      <c r="T34" s="629"/>
      <c r="U34" s="661">
        <f t="shared" si="14"/>
        <v>0</v>
      </c>
      <c r="V34" s="630">
        <f t="shared" si="15"/>
        <v>0</v>
      </c>
      <c r="W34" s="626"/>
      <c r="X34" s="627"/>
      <c r="Y34" s="628"/>
      <c r="Z34" s="660">
        <f t="shared" ref="Z34:Z43" si="45">Y34*X34</f>
        <v>0</v>
      </c>
      <c r="AA34" s="629"/>
      <c r="AB34" s="661">
        <f t="shared" si="17"/>
        <v>0</v>
      </c>
      <c r="AC34" s="630">
        <f t="shared" si="18"/>
        <v>0</v>
      </c>
      <c r="AD34" s="626"/>
      <c r="AE34" s="627"/>
      <c r="AF34" s="628"/>
      <c r="AG34" s="660">
        <f t="shared" ref="AG34:AG43" si="46">AF34*AE34</f>
        <v>0</v>
      </c>
      <c r="AH34" s="629"/>
      <c r="AI34" s="661">
        <f t="shared" si="20"/>
        <v>0</v>
      </c>
      <c r="AJ34" s="630">
        <f t="shared" si="21"/>
        <v>0</v>
      </c>
      <c r="AK34" s="626"/>
      <c r="AL34" s="627"/>
      <c r="AM34" s="628"/>
      <c r="AN34" s="660">
        <f t="shared" ref="AN34:AN43" si="47">AM34*AL34</f>
        <v>0</v>
      </c>
      <c r="AO34" s="629"/>
      <c r="AP34" s="661">
        <f t="shared" si="23"/>
        <v>0</v>
      </c>
      <c r="AQ34" s="630">
        <f t="shared" si="40"/>
        <v>0</v>
      </c>
      <c r="AR34" s="626"/>
      <c r="AS34" s="627"/>
      <c r="AT34" s="628"/>
      <c r="AU34" s="660">
        <f t="shared" ref="AU34:AU43" si="48">AT34*AS34</f>
        <v>0</v>
      </c>
      <c r="AV34" s="629"/>
      <c r="AW34" s="661">
        <f t="shared" si="25"/>
        <v>0</v>
      </c>
      <c r="AX34" s="630">
        <f t="shared" si="26"/>
        <v>0</v>
      </c>
      <c r="AY34" s="626"/>
      <c r="AZ34" s="627"/>
      <c r="BA34" s="628"/>
      <c r="BB34" s="660">
        <f t="shared" ref="BB34:BB43" si="49">BA34*AZ34</f>
        <v>0</v>
      </c>
      <c r="BC34" s="629"/>
      <c r="BD34" s="661">
        <f t="shared" si="27"/>
        <v>0</v>
      </c>
      <c r="BE34" s="630">
        <f t="shared" si="28"/>
        <v>0</v>
      </c>
      <c r="BF34" s="626"/>
      <c r="BG34" s="627"/>
      <c r="BH34" s="628"/>
      <c r="BI34" s="660">
        <f t="shared" ref="BI34:BI43" si="50">BH34*BG34</f>
        <v>0</v>
      </c>
      <c r="BJ34" s="629"/>
      <c r="BK34" s="661">
        <f t="shared" si="29"/>
        <v>0</v>
      </c>
      <c r="BL34" s="630">
        <f t="shared" si="30"/>
        <v>0</v>
      </c>
      <c r="BM34" s="626"/>
      <c r="BN34" s="627"/>
      <c r="BO34" s="628"/>
      <c r="BP34" s="660">
        <f t="shared" ref="BP34:BP43" si="51">BO34*BN34</f>
        <v>0</v>
      </c>
      <c r="BQ34" s="629"/>
      <c r="BR34" s="661">
        <f t="shared" si="31"/>
        <v>0</v>
      </c>
      <c r="BS34" s="630">
        <f t="shared" si="32"/>
        <v>0</v>
      </c>
      <c r="BT34" s="679">
        <f t="shared" ref="BT34:BT43" si="52">SUM(F34,M34,T34,AA34,AH34,AO34,AV34,BC34,BJ34,BQ34)</f>
        <v>0</v>
      </c>
      <c r="BU34" s="662">
        <f t="shared" ref="BU34:BU43" si="53">SUM(G34,N34,U34,AB34,AI34,AP34,AW34,BD34,BK34,BR34)</f>
        <v>0</v>
      </c>
      <c r="BV34" s="680">
        <f t="shared" ref="BV34:BV43" si="54">SUM(H34,O34,V34,AC34,AJ34,AQ34,AX34,BE34,BL34,BS34)</f>
        <v>0</v>
      </c>
    </row>
    <row r="35" spans="1:74" s="631" customFormat="1" ht="20.100000000000001" customHeight="1">
      <c r="A35" s="625"/>
      <c r="B35" s="626"/>
      <c r="C35" s="627"/>
      <c r="D35" s="628"/>
      <c r="E35" s="660">
        <f t="shared" si="42"/>
        <v>0</v>
      </c>
      <c r="F35" s="629"/>
      <c r="G35" s="661">
        <f t="shared" si="9"/>
        <v>0</v>
      </c>
      <c r="H35" s="630">
        <f t="shared" si="10"/>
        <v>0</v>
      </c>
      <c r="I35" s="626"/>
      <c r="J35" s="627"/>
      <c r="K35" s="628"/>
      <c r="L35" s="660">
        <f t="shared" si="43"/>
        <v>0</v>
      </c>
      <c r="M35" s="629"/>
      <c r="N35" s="661">
        <f t="shared" si="11"/>
        <v>0</v>
      </c>
      <c r="O35" s="630">
        <f t="shared" si="12"/>
        <v>0</v>
      </c>
      <c r="P35" s="626"/>
      <c r="Q35" s="627"/>
      <c r="R35" s="628"/>
      <c r="S35" s="660">
        <f t="shared" si="44"/>
        <v>0</v>
      </c>
      <c r="T35" s="629"/>
      <c r="U35" s="661">
        <f t="shared" si="14"/>
        <v>0</v>
      </c>
      <c r="V35" s="630">
        <f t="shared" si="15"/>
        <v>0</v>
      </c>
      <c r="W35" s="626"/>
      <c r="X35" s="627"/>
      <c r="Y35" s="628"/>
      <c r="Z35" s="660">
        <f t="shared" si="45"/>
        <v>0</v>
      </c>
      <c r="AA35" s="629"/>
      <c r="AB35" s="661">
        <f t="shared" si="17"/>
        <v>0</v>
      </c>
      <c r="AC35" s="630">
        <f t="shared" si="18"/>
        <v>0</v>
      </c>
      <c r="AD35" s="626"/>
      <c r="AE35" s="627"/>
      <c r="AF35" s="628"/>
      <c r="AG35" s="660">
        <f t="shared" si="46"/>
        <v>0</v>
      </c>
      <c r="AH35" s="629"/>
      <c r="AI35" s="661">
        <f t="shared" si="20"/>
        <v>0</v>
      </c>
      <c r="AJ35" s="630">
        <f t="shared" si="21"/>
        <v>0</v>
      </c>
      <c r="AK35" s="626"/>
      <c r="AL35" s="627"/>
      <c r="AM35" s="628"/>
      <c r="AN35" s="660">
        <f t="shared" si="47"/>
        <v>0</v>
      </c>
      <c r="AO35" s="629"/>
      <c r="AP35" s="661">
        <f t="shared" si="23"/>
        <v>0</v>
      </c>
      <c r="AQ35" s="630">
        <f t="shared" si="40"/>
        <v>0</v>
      </c>
      <c r="AR35" s="626"/>
      <c r="AS35" s="627"/>
      <c r="AT35" s="628"/>
      <c r="AU35" s="660">
        <f t="shared" si="48"/>
        <v>0</v>
      </c>
      <c r="AV35" s="629"/>
      <c r="AW35" s="661">
        <f t="shared" si="25"/>
        <v>0</v>
      </c>
      <c r="AX35" s="630">
        <f t="shared" si="26"/>
        <v>0</v>
      </c>
      <c r="AY35" s="626"/>
      <c r="AZ35" s="627"/>
      <c r="BA35" s="628"/>
      <c r="BB35" s="660">
        <f t="shared" si="49"/>
        <v>0</v>
      </c>
      <c r="BC35" s="629"/>
      <c r="BD35" s="661">
        <f t="shared" si="27"/>
        <v>0</v>
      </c>
      <c r="BE35" s="630">
        <f t="shared" si="28"/>
        <v>0</v>
      </c>
      <c r="BF35" s="626"/>
      <c r="BG35" s="627"/>
      <c r="BH35" s="628"/>
      <c r="BI35" s="660">
        <f t="shared" si="50"/>
        <v>0</v>
      </c>
      <c r="BJ35" s="629"/>
      <c r="BK35" s="661">
        <f t="shared" si="29"/>
        <v>0</v>
      </c>
      <c r="BL35" s="630">
        <f t="shared" si="30"/>
        <v>0</v>
      </c>
      <c r="BM35" s="626"/>
      <c r="BN35" s="627"/>
      <c r="BO35" s="628"/>
      <c r="BP35" s="660">
        <f t="shared" si="51"/>
        <v>0</v>
      </c>
      <c r="BQ35" s="629"/>
      <c r="BR35" s="661">
        <f t="shared" si="31"/>
        <v>0</v>
      </c>
      <c r="BS35" s="630">
        <f t="shared" si="32"/>
        <v>0</v>
      </c>
      <c r="BT35" s="679">
        <f t="shared" si="52"/>
        <v>0</v>
      </c>
      <c r="BU35" s="662">
        <f t="shared" si="53"/>
        <v>0</v>
      </c>
      <c r="BV35" s="680">
        <f t="shared" si="54"/>
        <v>0</v>
      </c>
    </row>
    <row r="36" spans="1:74" s="631" customFormat="1" ht="20.100000000000001" customHeight="1">
      <c r="A36" s="625"/>
      <c r="B36" s="626"/>
      <c r="C36" s="627"/>
      <c r="D36" s="628"/>
      <c r="E36" s="660">
        <f t="shared" si="42"/>
        <v>0</v>
      </c>
      <c r="F36" s="629"/>
      <c r="G36" s="661">
        <f t="shared" si="9"/>
        <v>0</v>
      </c>
      <c r="H36" s="630">
        <f t="shared" si="10"/>
        <v>0</v>
      </c>
      <c r="I36" s="626"/>
      <c r="J36" s="627"/>
      <c r="K36" s="628"/>
      <c r="L36" s="660">
        <f t="shared" si="43"/>
        <v>0</v>
      </c>
      <c r="M36" s="629"/>
      <c r="N36" s="661">
        <f t="shared" si="11"/>
        <v>0</v>
      </c>
      <c r="O36" s="630">
        <f t="shared" si="12"/>
        <v>0</v>
      </c>
      <c r="P36" s="626"/>
      <c r="Q36" s="627"/>
      <c r="R36" s="628"/>
      <c r="S36" s="660">
        <f t="shared" si="44"/>
        <v>0</v>
      </c>
      <c r="T36" s="629"/>
      <c r="U36" s="661">
        <f t="shared" si="14"/>
        <v>0</v>
      </c>
      <c r="V36" s="630">
        <f t="shared" si="15"/>
        <v>0</v>
      </c>
      <c r="W36" s="626"/>
      <c r="X36" s="627"/>
      <c r="Y36" s="628"/>
      <c r="Z36" s="660">
        <f t="shared" si="45"/>
        <v>0</v>
      </c>
      <c r="AA36" s="629"/>
      <c r="AB36" s="661">
        <f t="shared" si="17"/>
        <v>0</v>
      </c>
      <c r="AC36" s="630">
        <f t="shared" si="18"/>
        <v>0</v>
      </c>
      <c r="AD36" s="626"/>
      <c r="AE36" s="627"/>
      <c r="AF36" s="628"/>
      <c r="AG36" s="660">
        <f t="shared" si="46"/>
        <v>0</v>
      </c>
      <c r="AH36" s="629"/>
      <c r="AI36" s="661">
        <f t="shared" si="20"/>
        <v>0</v>
      </c>
      <c r="AJ36" s="630">
        <f t="shared" si="21"/>
        <v>0</v>
      </c>
      <c r="AK36" s="626"/>
      <c r="AL36" s="627"/>
      <c r="AM36" s="628"/>
      <c r="AN36" s="660">
        <f t="shared" si="47"/>
        <v>0</v>
      </c>
      <c r="AO36" s="629"/>
      <c r="AP36" s="661">
        <f t="shared" si="23"/>
        <v>0</v>
      </c>
      <c r="AQ36" s="630">
        <f t="shared" si="40"/>
        <v>0</v>
      </c>
      <c r="AR36" s="626"/>
      <c r="AS36" s="627"/>
      <c r="AT36" s="628"/>
      <c r="AU36" s="660">
        <f t="shared" si="48"/>
        <v>0</v>
      </c>
      <c r="AV36" s="629"/>
      <c r="AW36" s="661">
        <f t="shared" si="25"/>
        <v>0</v>
      </c>
      <c r="AX36" s="630">
        <f t="shared" si="26"/>
        <v>0</v>
      </c>
      <c r="AY36" s="626"/>
      <c r="AZ36" s="627"/>
      <c r="BA36" s="628"/>
      <c r="BB36" s="660">
        <f t="shared" si="49"/>
        <v>0</v>
      </c>
      <c r="BC36" s="629"/>
      <c r="BD36" s="661">
        <f t="shared" si="27"/>
        <v>0</v>
      </c>
      <c r="BE36" s="630">
        <f t="shared" si="28"/>
        <v>0</v>
      </c>
      <c r="BF36" s="626"/>
      <c r="BG36" s="627"/>
      <c r="BH36" s="628"/>
      <c r="BI36" s="660">
        <f t="shared" si="50"/>
        <v>0</v>
      </c>
      <c r="BJ36" s="629"/>
      <c r="BK36" s="661">
        <f t="shared" si="29"/>
        <v>0</v>
      </c>
      <c r="BL36" s="630">
        <f t="shared" si="30"/>
        <v>0</v>
      </c>
      <c r="BM36" s="626"/>
      <c r="BN36" s="627"/>
      <c r="BO36" s="628"/>
      <c r="BP36" s="660">
        <f t="shared" si="51"/>
        <v>0</v>
      </c>
      <c r="BQ36" s="629"/>
      <c r="BR36" s="661">
        <f t="shared" si="31"/>
        <v>0</v>
      </c>
      <c r="BS36" s="630">
        <f t="shared" si="32"/>
        <v>0</v>
      </c>
      <c r="BT36" s="679">
        <f t="shared" si="52"/>
        <v>0</v>
      </c>
      <c r="BU36" s="662">
        <f t="shared" si="53"/>
        <v>0</v>
      </c>
      <c r="BV36" s="680">
        <f t="shared" si="54"/>
        <v>0</v>
      </c>
    </row>
    <row r="37" spans="1:74" s="631" customFormat="1" ht="20.100000000000001" customHeight="1">
      <c r="A37" s="625"/>
      <c r="B37" s="626"/>
      <c r="C37" s="627"/>
      <c r="D37" s="628"/>
      <c r="E37" s="660">
        <f t="shared" si="42"/>
        <v>0</v>
      </c>
      <c r="F37" s="629"/>
      <c r="G37" s="661">
        <f t="shared" si="9"/>
        <v>0</v>
      </c>
      <c r="H37" s="630">
        <f t="shared" si="10"/>
        <v>0</v>
      </c>
      <c r="I37" s="626"/>
      <c r="J37" s="627"/>
      <c r="K37" s="628"/>
      <c r="L37" s="660">
        <f t="shared" si="43"/>
        <v>0</v>
      </c>
      <c r="M37" s="629"/>
      <c r="N37" s="661">
        <f t="shared" si="11"/>
        <v>0</v>
      </c>
      <c r="O37" s="630">
        <f t="shared" si="12"/>
        <v>0</v>
      </c>
      <c r="P37" s="626"/>
      <c r="Q37" s="627"/>
      <c r="R37" s="628"/>
      <c r="S37" s="660">
        <f t="shared" si="44"/>
        <v>0</v>
      </c>
      <c r="T37" s="629"/>
      <c r="U37" s="661">
        <f t="shared" si="14"/>
        <v>0</v>
      </c>
      <c r="V37" s="630">
        <f t="shared" si="15"/>
        <v>0</v>
      </c>
      <c r="W37" s="626"/>
      <c r="X37" s="627"/>
      <c r="Y37" s="628"/>
      <c r="Z37" s="660">
        <f t="shared" si="45"/>
        <v>0</v>
      </c>
      <c r="AA37" s="629"/>
      <c r="AB37" s="661">
        <f t="shared" si="17"/>
        <v>0</v>
      </c>
      <c r="AC37" s="630">
        <f t="shared" si="18"/>
        <v>0</v>
      </c>
      <c r="AD37" s="626"/>
      <c r="AE37" s="627"/>
      <c r="AF37" s="628"/>
      <c r="AG37" s="660">
        <f t="shared" si="46"/>
        <v>0</v>
      </c>
      <c r="AH37" s="629"/>
      <c r="AI37" s="661">
        <f t="shared" si="20"/>
        <v>0</v>
      </c>
      <c r="AJ37" s="630">
        <f t="shared" si="21"/>
        <v>0</v>
      </c>
      <c r="AK37" s="626"/>
      <c r="AL37" s="627"/>
      <c r="AM37" s="628"/>
      <c r="AN37" s="660">
        <f t="shared" si="47"/>
        <v>0</v>
      </c>
      <c r="AO37" s="629"/>
      <c r="AP37" s="661">
        <f t="shared" si="23"/>
        <v>0</v>
      </c>
      <c r="AQ37" s="630">
        <f t="shared" si="40"/>
        <v>0</v>
      </c>
      <c r="AR37" s="626"/>
      <c r="AS37" s="627"/>
      <c r="AT37" s="628"/>
      <c r="AU37" s="660">
        <f t="shared" si="48"/>
        <v>0</v>
      </c>
      <c r="AV37" s="629"/>
      <c r="AW37" s="661">
        <f t="shared" si="25"/>
        <v>0</v>
      </c>
      <c r="AX37" s="630">
        <f t="shared" si="26"/>
        <v>0</v>
      </c>
      <c r="AY37" s="626"/>
      <c r="AZ37" s="627"/>
      <c r="BA37" s="628"/>
      <c r="BB37" s="660">
        <f t="shared" si="49"/>
        <v>0</v>
      </c>
      <c r="BC37" s="629"/>
      <c r="BD37" s="661">
        <f t="shared" si="27"/>
        <v>0</v>
      </c>
      <c r="BE37" s="630">
        <f t="shared" si="28"/>
        <v>0</v>
      </c>
      <c r="BF37" s="626"/>
      <c r="BG37" s="627"/>
      <c r="BH37" s="628"/>
      <c r="BI37" s="660">
        <f t="shared" si="50"/>
        <v>0</v>
      </c>
      <c r="BJ37" s="629"/>
      <c r="BK37" s="661">
        <f t="shared" si="29"/>
        <v>0</v>
      </c>
      <c r="BL37" s="630">
        <f t="shared" si="30"/>
        <v>0</v>
      </c>
      <c r="BM37" s="626"/>
      <c r="BN37" s="627"/>
      <c r="BO37" s="628"/>
      <c r="BP37" s="660">
        <f t="shared" si="51"/>
        <v>0</v>
      </c>
      <c r="BQ37" s="629"/>
      <c r="BR37" s="661">
        <f t="shared" si="31"/>
        <v>0</v>
      </c>
      <c r="BS37" s="630">
        <f t="shared" si="32"/>
        <v>0</v>
      </c>
      <c r="BT37" s="679">
        <f t="shared" si="52"/>
        <v>0</v>
      </c>
      <c r="BU37" s="662">
        <f t="shared" si="53"/>
        <v>0</v>
      </c>
      <c r="BV37" s="680">
        <f t="shared" si="54"/>
        <v>0</v>
      </c>
    </row>
    <row r="38" spans="1:74" s="631" customFormat="1" ht="20.100000000000001" customHeight="1">
      <c r="A38" s="625"/>
      <c r="B38" s="626"/>
      <c r="C38" s="627"/>
      <c r="D38" s="628"/>
      <c r="E38" s="660">
        <f t="shared" si="42"/>
        <v>0</v>
      </c>
      <c r="F38" s="629"/>
      <c r="G38" s="661">
        <f t="shared" si="9"/>
        <v>0</v>
      </c>
      <c r="H38" s="630">
        <f t="shared" si="10"/>
        <v>0</v>
      </c>
      <c r="I38" s="626"/>
      <c r="J38" s="627"/>
      <c r="K38" s="628"/>
      <c r="L38" s="660">
        <f t="shared" si="43"/>
        <v>0</v>
      </c>
      <c r="M38" s="629"/>
      <c r="N38" s="661">
        <f t="shared" si="11"/>
        <v>0</v>
      </c>
      <c r="O38" s="630">
        <f t="shared" si="12"/>
        <v>0</v>
      </c>
      <c r="P38" s="626"/>
      <c r="Q38" s="627"/>
      <c r="R38" s="628"/>
      <c r="S38" s="660">
        <f t="shared" si="44"/>
        <v>0</v>
      </c>
      <c r="T38" s="629"/>
      <c r="U38" s="661">
        <f t="shared" si="14"/>
        <v>0</v>
      </c>
      <c r="V38" s="630">
        <f t="shared" si="15"/>
        <v>0</v>
      </c>
      <c r="W38" s="626"/>
      <c r="X38" s="627"/>
      <c r="Y38" s="628"/>
      <c r="Z38" s="660">
        <f t="shared" si="45"/>
        <v>0</v>
      </c>
      <c r="AA38" s="629"/>
      <c r="AB38" s="661">
        <f t="shared" si="17"/>
        <v>0</v>
      </c>
      <c r="AC38" s="630">
        <f t="shared" si="18"/>
        <v>0</v>
      </c>
      <c r="AD38" s="626"/>
      <c r="AE38" s="627"/>
      <c r="AF38" s="628"/>
      <c r="AG38" s="660">
        <f t="shared" si="46"/>
        <v>0</v>
      </c>
      <c r="AH38" s="629"/>
      <c r="AI38" s="661">
        <f t="shared" si="20"/>
        <v>0</v>
      </c>
      <c r="AJ38" s="630">
        <f t="shared" si="21"/>
        <v>0</v>
      </c>
      <c r="AK38" s="626"/>
      <c r="AL38" s="627"/>
      <c r="AM38" s="628"/>
      <c r="AN38" s="660">
        <f t="shared" si="47"/>
        <v>0</v>
      </c>
      <c r="AO38" s="629"/>
      <c r="AP38" s="661">
        <f t="shared" si="23"/>
        <v>0</v>
      </c>
      <c r="AQ38" s="630">
        <f t="shared" si="40"/>
        <v>0</v>
      </c>
      <c r="AR38" s="626"/>
      <c r="AS38" s="627"/>
      <c r="AT38" s="628"/>
      <c r="AU38" s="660">
        <f t="shared" si="48"/>
        <v>0</v>
      </c>
      <c r="AV38" s="629"/>
      <c r="AW38" s="661">
        <f t="shared" si="25"/>
        <v>0</v>
      </c>
      <c r="AX38" s="630">
        <f t="shared" si="26"/>
        <v>0</v>
      </c>
      <c r="AY38" s="626"/>
      <c r="AZ38" s="627"/>
      <c r="BA38" s="628"/>
      <c r="BB38" s="660">
        <f t="shared" si="49"/>
        <v>0</v>
      </c>
      <c r="BC38" s="629"/>
      <c r="BD38" s="661">
        <f t="shared" si="27"/>
        <v>0</v>
      </c>
      <c r="BE38" s="630">
        <f t="shared" si="28"/>
        <v>0</v>
      </c>
      <c r="BF38" s="626"/>
      <c r="BG38" s="627"/>
      <c r="BH38" s="628"/>
      <c r="BI38" s="660">
        <f t="shared" si="50"/>
        <v>0</v>
      </c>
      <c r="BJ38" s="629"/>
      <c r="BK38" s="661">
        <f t="shared" si="29"/>
        <v>0</v>
      </c>
      <c r="BL38" s="630">
        <f t="shared" si="30"/>
        <v>0</v>
      </c>
      <c r="BM38" s="626"/>
      <c r="BN38" s="627"/>
      <c r="BO38" s="628"/>
      <c r="BP38" s="660">
        <f t="shared" si="51"/>
        <v>0</v>
      </c>
      <c r="BQ38" s="629"/>
      <c r="BR38" s="661">
        <f t="shared" si="31"/>
        <v>0</v>
      </c>
      <c r="BS38" s="630">
        <f t="shared" si="32"/>
        <v>0</v>
      </c>
      <c r="BT38" s="679">
        <f t="shared" si="52"/>
        <v>0</v>
      </c>
      <c r="BU38" s="662">
        <f t="shared" si="53"/>
        <v>0</v>
      </c>
      <c r="BV38" s="680">
        <f t="shared" si="54"/>
        <v>0</v>
      </c>
    </row>
    <row r="39" spans="1:74" s="631" customFormat="1" ht="20.100000000000001" customHeight="1">
      <c r="A39" s="625"/>
      <c r="B39" s="626"/>
      <c r="C39" s="627"/>
      <c r="D39" s="628"/>
      <c r="E39" s="660">
        <f t="shared" si="42"/>
        <v>0</v>
      </c>
      <c r="F39" s="629"/>
      <c r="G39" s="661">
        <f t="shared" si="9"/>
        <v>0</v>
      </c>
      <c r="H39" s="630">
        <f t="shared" si="10"/>
        <v>0</v>
      </c>
      <c r="I39" s="626"/>
      <c r="J39" s="627"/>
      <c r="K39" s="628"/>
      <c r="L39" s="660">
        <f t="shared" si="43"/>
        <v>0</v>
      </c>
      <c r="M39" s="629"/>
      <c r="N39" s="661">
        <f t="shared" si="11"/>
        <v>0</v>
      </c>
      <c r="O39" s="630">
        <f t="shared" si="12"/>
        <v>0</v>
      </c>
      <c r="P39" s="626"/>
      <c r="Q39" s="627"/>
      <c r="R39" s="628"/>
      <c r="S39" s="660">
        <f t="shared" si="44"/>
        <v>0</v>
      </c>
      <c r="T39" s="629"/>
      <c r="U39" s="661">
        <f t="shared" si="14"/>
        <v>0</v>
      </c>
      <c r="V39" s="630">
        <f t="shared" si="15"/>
        <v>0</v>
      </c>
      <c r="W39" s="626"/>
      <c r="X39" s="627"/>
      <c r="Y39" s="628"/>
      <c r="Z39" s="660">
        <f t="shared" si="45"/>
        <v>0</v>
      </c>
      <c r="AA39" s="629"/>
      <c r="AB39" s="661">
        <f t="shared" si="17"/>
        <v>0</v>
      </c>
      <c r="AC39" s="630">
        <f t="shared" si="18"/>
        <v>0</v>
      </c>
      <c r="AD39" s="626"/>
      <c r="AE39" s="627"/>
      <c r="AF39" s="628"/>
      <c r="AG39" s="660">
        <f t="shared" si="46"/>
        <v>0</v>
      </c>
      <c r="AH39" s="629"/>
      <c r="AI39" s="661">
        <f t="shared" si="20"/>
        <v>0</v>
      </c>
      <c r="AJ39" s="630">
        <f t="shared" si="21"/>
        <v>0</v>
      </c>
      <c r="AK39" s="626"/>
      <c r="AL39" s="627"/>
      <c r="AM39" s="628"/>
      <c r="AN39" s="660">
        <f t="shared" si="47"/>
        <v>0</v>
      </c>
      <c r="AO39" s="629"/>
      <c r="AP39" s="661">
        <f t="shared" si="23"/>
        <v>0</v>
      </c>
      <c r="AQ39" s="630">
        <f t="shared" si="40"/>
        <v>0</v>
      </c>
      <c r="AR39" s="626"/>
      <c r="AS39" s="627"/>
      <c r="AT39" s="628"/>
      <c r="AU39" s="660">
        <f t="shared" si="48"/>
        <v>0</v>
      </c>
      <c r="AV39" s="629"/>
      <c r="AW39" s="661">
        <f t="shared" si="25"/>
        <v>0</v>
      </c>
      <c r="AX39" s="630">
        <f t="shared" si="26"/>
        <v>0</v>
      </c>
      <c r="AY39" s="626"/>
      <c r="AZ39" s="627"/>
      <c r="BA39" s="628"/>
      <c r="BB39" s="660">
        <f t="shared" si="49"/>
        <v>0</v>
      </c>
      <c r="BC39" s="629"/>
      <c r="BD39" s="661">
        <f t="shared" si="27"/>
        <v>0</v>
      </c>
      <c r="BE39" s="630">
        <f t="shared" si="28"/>
        <v>0</v>
      </c>
      <c r="BF39" s="626"/>
      <c r="BG39" s="627"/>
      <c r="BH39" s="628"/>
      <c r="BI39" s="660">
        <f t="shared" si="50"/>
        <v>0</v>
      </c>
      <c r="BJ39" s="629"/>
      <c r="BK39" s="661">
        <f t="shared" si="29"/>
        <v>0</v>
      </c>
      <c r="BL39" s="630">
        <f t="shared" si="30"/>
        <v>0</v>
      </c>
      <c r="BM39" s="626"/>
      <c r="BN39" s="627"/>
      <c r="BO39" s="628"/>
      <c r="BP39" s="660">
        <f t="shared" si="51"/>
        <v>0</v>
      </c>
      <c r="BQ39" s="629"/>
      <c r="BR39" s="661">
        <f t="shared" si="31"/>
        <v>0</v>
      </c>
      <c r="BS39" s="630">
        <f t="shared" si="32"/>
        <v>0</v>
      </c>
      <c r="BT39" s="679">
        <f t="shared" si="52"/>
        <v>0</v>
      </c>
      <c r="BU39" s="662">
        <f t="shared" si="53"/>
        <v>0</v>
      </c>
      <c r="BV39" s="680">
        <f t="shared" si="54"/>
        <v>0</v>
      </c>
    </row>
    <row r="40" spans="1:74" s="631" customFormat="1" ht="20.100000000000001" customHeight="1">
      <c r="A40" s="625"/>
      <c r="B40" s="626"/>
      <c r="C40" s="627"/>
      <c r="D40" s="628"/>
      <c r="E40" s="660">
        <f t="shared" si="42"/>
        <v>0</v>
      </c>
      <c r="F40" s="629"/>
      <c r="G40" s="661">
        <f t="shared" si="9"/>
        <v>0</v>
      </c>
      <c r="H40" s="630">
        <f t="shared" si="10"/>
        <v>0</v>
      </c>
      <c r="I40" s="626"/>
      <c r="J40" s="627"/>
      <c r="K40" s="628"/>
      <c r="L40" s="660">
        <f t="shared" si="43"/>
        <v>0</v>
      </c>
      <c r="M40" s="629"/>
      <c r="N40" s="661">
        <f t="shared" si="11"/>
        <v>0</v>
      </c>
      <c r="O40" s="630">
        <f t="shared" si="12"/>
        <v>0</v>
      </c>
      <c r="P40" s="626"/>
      <c r="Q40" s="627"/>
      <c r="R40" s="628"/>
      <c r="S40" s="660">
        <f t="shared" si="44"/>
        <v>0</v>
      </c>
      <c r="T40" s="629"/>
      <c r="U40" s="661">
        <f t="shared" si="14"/>
        <v>0</v>
      </c>
      <c r="V40" s="630">
        <f t="shared" si="15"/>
        <v>0</v>
      </c>
      <c r="W40" s="626"/>
      <c r="X40" s="627"/>
      <c r="Y40" s="628"/>
      <c r="Z40" s="660">
        <f t="shared" si="45"/>
        <v>0</v>
      </c>
      <c r="AA40" s="629"/>
      <c r="AB40" s="661">
        <f t="shared" si="17"/>
        <v>0</v>
      </c>
      <c r="AC40" s="630">
        <f t="shared" si="18"/>
        <v>0</v>
      </c>
      <c r="AD40" s="626"/>
      <c r="AE40" s="627"/>
      <c r="AF40" s="628"/>
      <c r="AG40" s="660">
        <f t="shared" si="46"/>
        <v>0</v>
      </c>
      <c r="AH40" s="629"/>
      <c r="AI40" s="661">
        <f t="shared" si="20"/>
        <v>0</v>
      </c>
      <c r="AJ40" s="630">
        <f t="shared" si="21"/>
        <v>0</v>
      </c>
      <c r="AK40" s="626"/>
      <c r="AL40" s="627"/>
      <c r="AM40" s="628"/>
      <c r="AN40" s="660">
        <f t="shared" si="47"/>
        <v>0</v>
      </c>
      <c r="AO40" s="629"/>
      <c r="AP40" s="661">
        <f t="shared" si="23"/>
        <v>0</v>
      </c>
      <c r="AQ40" s="630">
        <f t="shared" si="40"/>
        <v>0</v>
      </c>
      <c r="AR40" s="626"/>
      <c r="AS40" s="627"/>
      <c r="AT40" s="628"/>
      <c r="AU40" s="660">
        <f t="shared" si="48"/>
        <v>0</v>
      </c>
      <c r="AV40" s="629"/>
      <c r="AW40" s="661">
        <f t="shared" si="25"/>
        <v>0</v>
      </c>
      <c r="AX40" s="630">
        <f t="shared" si="26"/>
        <v>0</v>
      </c>
      <c r="AY40" s="626"/>
      <c r="AZ40" s="627"/>
      <c r="BA40" s="628"/>
      <c r="BB40" s="660">
        <f t="shared" si="49"/>
        <v>0</v>
      </c>
      <c r="BC40" s="629"/>
      <c r="BD40" s="661">
        <f t="shared" si="27"/>
        <v>0</v>
      </c>
      <c r="BE40" s="630">
        <f t="shared" si="28"/>
        <v>0</v>
      </c>
      <c r="BF40" s="626"/>
      <c r="BG40" s="627"/>
      <c r="BH40" s="628"/>
      <c r="BI40" s="660">
        <f t="shared" si="50"/>
        <v>0</v>
      </c>
      <c r="BJ40" s="629"/>
      <c r="BK40" s="661">
        <f t="shared" si="29"/>
        <v>0</v>
      </c>
      <c r="BL40" s="630">
        <f t="shared" si="30"/>
        <v>0</v>
      </c>
      <c r="BM40" s="626"/>
      <c r="BN40" s="627"/>
      <c r="BO40" s="628"/>
      <c r="BP40" s="660">
        <f t="shared" si="51"/>
        <v>0</v>
      </c>
      <c r="BQ40" s="629"/>
      <c r="BR40" s="661">
        <f t="shared" si="31"/>
        <v>0</v>
      </c>
      <c r="BS40" s="630">
        <f t="shared" si="32"/>
        <v>0</v>
      </c>
      <c r="BT40" s="679">
        <f t="shared" si="52"/>
        <v>0</v>
      </c>
      <c r="BU40" s="662">
        <f t="shared" si="53"/>
        <v>0</v>
      </c>
      <c r="BV40" s="680">
        <f t="shared" si="54"/>
        <v>0</v>
      </c>
    </row>
    <row r="41" spans="1:74" s="631" customFormat="1" ht="20.100000000000001" customHeight="1">
      <c r="A41" s="625"/>
      <c r="B41" s="626"/>
      <c r="C41" s="627"/>
      <c r="D41" s="628"/>
      <c r="E41" s="660">
        <f t="shared" si="42"/>
        <v>0</v>
      </c>
      <c r="F41" s="629"/>
      <c r="G41" s="661">
        <f t="shared" si="9"/>
        <v>0</v>
      </c>
      <c r="H41" s="630">
        <f t="shared" si="10"/>
        <v>0</v>
      </c>
      <c r="I41" s="626"/>
      <c r="J41" s="627"/>
      <c r="K41" s="628"/>
      <c r="L41" s="660">
        <f t="shared" si="43"/>
        <v>0</v>
      </c>
      <c r="M41" s="629"/>
      <c r="N41" s="661">
        <f t="shared" si="11"/>
        <v>0</v>
      </c>
      <c r="O41" s="630">
        <f t="shared" si="12"/>
        <v>0</v>
      </c>
      <c r="P41" s="626"/>
      <c r="Q41" s="627"/>
      <c r="R41" s="628"/>
      <c r="S41" s="660">
        <f t="shared" si="44"/>
        <v>0</v>
      </c>
      <c r="T41" s="629"/>
      <c r="U41" s="661">
        <f t="shared" si="14"/>
        <v>0</v>
      </c>
      <c r="V41" s="630">
        <f t="shared" si="15"/>
        <v>0</v>
      </c>
      <c r="W41" s="626"/>
      <c r="X41" s="627"/>
      <c r="Y41" s="628"/>
      <c r="Z41" s="660">
        <f t="shared" si="45"/>
        <v>0</v>
      </c>
      <c r="AA41" s="629"/>
      <c r="AB41" s="661">
        <f t="shared" si="17"/>
        <v>0</v>
      </c>
      <c r="AC41" s="630">
        <f t="shared" si="18"/>
        <v>0</v>
      </c>
      <c r="AD41" s="626"/>
      <c r="AE41" s="627"/>
      <c r="AF41" s="628"/>
      <c r="AG41" s="660">
        <f t="shared" si="46"/>
        <v>0</v>
      </c>
      <c r="AH41" s="629"/>
      <c r="AI41" s="661">
        <f t="shared" si="20"/>
        <v>0</v>
      </c>
      <c r="AJ41" s="630">
        <f t="shared" si="21"/>
        <v>0</v>
      </c>
      <c r="AK41" s="626"/>
      <c r="AL41" s="627"/>
      <c r="AM41" s="628"/>
      <c r="AN41" s="660">
        <f t="shared" si="47"/>
        <v>0</v>
      </c>
      <c r="AO41" s="629"/>
      <c r="AP41" s="661">
        <f t="shared" si="23"/>
        <v>0</v>
      </c>
      <c r="AQ41" s="630">
        <f t="shared" si="40"/>
        <v>0</v>
      </c>
      <c r="AR41" s="626"/>
      <c r="AS41" s="627"/>
      <c r="AT41" s="628"/>
      <c r="AU41" s="660">
        <f t="shared" si="48"/>
        <v>0</v>
      </c>
      <c r="AV41" s="629"/>
      <c r="AW41" s="661">
        <f t="shared" si="25"/>
        <v>0</v>
      </c>
      <c r="AX41" s="630">
        <f t="shared" si="26"/>
        <v>0</v>
      </c>
      <c r="AY41" s="626"/>
      <c r="AZ41" s="627"/>
      <c r="BA41" s="628"/>
      <c r="BB41" s="660">
        <f t="shared" si="49"/>
        <v>0</v>
      </c>
      <c r="BC41" s="629"/>
      <c r="BD41" s="661">
        <f t="shared" si="27"/>
        <v>0</v>
      </c>
      <c r="BE41" s="630">
        <f t="shared" si="28"/>
        <v>0</v>
      </c>
      <c r="BF41" s="626"/>
      <c r="BG41" s="627"/>
      <c r="BH41" s="628"/>
      <c r="BI41" s="660">
        <f t="shared" si="50"/>
        <v>0</v>
      </c>
      <c r="BJ41" s="629"/>
      <c r="BK41" s="661">
        <f t="shared" si="29"/>
        <v>0</v>
      </c>
      <c r="BL41" s="630">
        <f t="shared" si="30"/>
        <v>0</v>
      </c>
      <c r="BM41" s="626"/>
      <c r="BN41" s="627"/>
      <c r="BO41" s="628"/>
      <c r="BP41" s="660">
        <f t="shared" si="51"/>
        <v>0</v>
      </c>
      <c r="BQ41" s="629"/>
      <c r="BR41" s="661">
        <f t="shared" si="31"/>
        <v>0</v>
      </c>
      <c r="BS41" s="630">
        <f t="shared" si="32"/>
        <v>0</v>
      </c>
      <c r="BT41" s="679">
        <f t="shared" si="52"/>
        <v>0</v>
      </c>
      <c r="BU41" s="662">
        <f t="shared" si="53"/>
        <v>0</v>
      </c>
      <c r="BV41" s="680">
        <f t="shared" si="54"/>
        <v>0</v>
      </c>
    </row>
    <row r="42" spans="1:74" s="631" customFormat="1" ht="20.100000000000001" customHeight="1">
      <c r="A42" s="625"/>
      <c r="B42" s="626"/>
      <c r="C42" s="627"/>
      <c r="D42" s="628"/>
      <c r="E42" s="660">
        <f t="shared" si="42"/>
        <v>0</v>
      </c>
      <c r="F42" s="629"/>
      <c r="G42" s="661">
        <f t="shared" si="9"/>
        <v>0</v>
      </c>
      <c r="H42" s="630">
        <f t="shared" si="10"/>
        <v>0</v>
      </c>
      <c r="I42" s="626"/>
      <c r="J42" s="627"/>
      <c r="K42" s="628"/>
      <c r="L42" s="660">
        <f t="shared" si="43"/>
        <v>0</v>
      </c>
      <c r="M42" s="629"/>
      <c r="N42" s="661">
        <f t="shared" si="11"/>
        <v>0</v>
      </c>
      <c r="O42" s="630">
        <f t="shared" si="12"/>
        <v>0</v>
      </c>
      <c r="P42" s="626"/>
      <c r="Q42" s="627"/>
      <c r="R42" s="628"/>
      <c r="S42" s="660">
        <f t="shared" si="44"/>
        <v>0</v>
      </c>
      <c r="T42" s="629"/>
      <c r="U42" s="661">
        <f t="shared" si="14"/>
        <v>0</v>
      </c>
      <c r="V42" s="630">
        <f t="shared" si="15"/>
        <v>0</v>
      </c>
      <c r="W42" s="626"/>
      <c r="X42" s="627"/>
      <c r="Y42" s="628"/>
      <c r="Z42" s="660">
        <f t="shared" si="45"/>
        <v>0</v>
      </c>
      <c r="AA42" s="629"/>
      <c r="AB42" s="661">
        <f t="shared" si="17"/>
        <v>0</v>
      </c>
      <c r="AC42" s="630">
        <f t="shared" si="18"/>
        <v>0</v>
      </c>
      <c r="AD42" s="626"/>
      <c r="AE42" s="627"/>
      <c r="AF42" s="628"/>
      <c r="AG42" s="660">
        <f t="shared" si="46"/>
        <v>0</v>
      </c>
      <c r="AH42" s="629"/>
      <c r="AI42" s="661">
        <f t="shared" si="20"/>
        <v>0</v>
      </c>
      <c r="AJ42" s="630">
        <f t="shared" si="21"/>
        <v>0</v>
      </c>
      <c r="AK42" s="626"/>
      <c r="AL42" s="627"/>
      <c r="AM42" s="628"/>
      <c r="AN42" s="660">
        <f t="shared" si="47"/>
        <v>0</v>
      </c>
      <c r="AO42" s="629"/>
      <c r="AP42" s="661">
        <f t="shared" si="23"/>
        <v>0</v>
      </c>
      <c r="AQ42" s="630">
        <f t="shared" si="40"/>
        <v>0</v>
      </c>
      <c r="AR42" s="626"/>
      <c r="AS42" s="627"/>
      <c r="AT42" s="628"/>
      <c r="AU42" s="660">
        <f t="shared" si="48"/>
        <v>0</v>
      </c>
      <c r="AV42" s="629"/>
      <c r="AW42" s="661">
        <f t="shared" si="25"/>
        <v>0</v>
      </c>
      <c r="AX42" s="630">
        <f t="shared" si="26"/>
        <v>0</v>
      </c>
      <c r="AY42" s="626"/>
      <c r="AZ42" s="627"/>
      <c r="BA42" s="628"/>
      <c r="BB42" s="660">
        <f t="shared" si="49"/>
        <v>0</v>
      </c>
      <c r="BC42" s="629"/>
      <c r="BD42" s="661">
        <f t="shared" si="27"/>
        <v>0</v>
      </c>
      <c r="BE42" s="630">
        <f t="shared" si="28"/>
        <v>0</v>
      </c>
      <c r="BF42" s="626"/>
      <c r="BG42" s="627"/>
      <c r="BH42" s="628"/>
      <c r="BI42" s="660">
        <f t="shared" si="50"/>
        <v>0</v>
      </c>
      <c r="BJ42" s="629"/>
      <c r="BK42" s="661">
        <f t="shared" si="29"/>
        <v>0</v>
      </c>
      <c r="BL42" s="630">
        <f t="shared" si="30"/>
        <v>0</v>
      </c>
      <c r="BM42" s="626"/>
      <c r="BN42" s="627"/>
      <c r="BO42" s="628"/>
      <c r="BP42" s="660">
        <f t="shared" si="51"/>
        <v>0</v>
      </c>
      <c r="BQ42" s="629"/>
      <c r="BR42" s="661">
        <f t="shared" si="31"/>
        <v>0</v>
      </c>
      <c r="BS42" s="630">
        <f t="shared" si="32"/>
        <v>0</v>
      </c>
      <c r="BT42" s="679">
        <f t="shared" si="52"/>
        <v>0</v>
      </c>
      <c r="BU42" s="662">
        <f t="shared" si="53"/>
        <v>0</v>
      </c>
      <c r="BV42" s="680">
        <f t="shared" si="54"/>
        <v>0</v>
      </c>
    </row>
    <row r="43" spans="1:74" s="631" customFormat="1" ht="20.100000000000001" customHeight="1">
      <c r="A43" s="625"/>
      <c r="B43" s="626"/>
      <c r="C43" s="627"/>
      <c r="D43" s="628"/>
      <c r="E43" s="660">
        <f t="shared" si="42"/>
        <v>0</v>
      </c>
      <c r="F43" s="629"/>
      <c r="G43" s="661">
        <f t="shared" si="9"/>
        <v>0</v>
      </c>
      <c r="H43" s="630">
        <f t="shared" si="10"/>
        <v>0</v>
      </c>
      <c r="I43" s="626"/>
      <c r="J43" s="627"/>
      <c r="K43" s="628"/>
      <c r="L43" s="660">
        <f t="shared" si="43"/>
        <v>0</v>
      </c>
      <c r="M43" s="629"/>
      <c r="N43" s="661">
        <f t="shared" si="11"/>
        <v>0</v>
      </c>
      <c r="O43" s="630">
        <f t="shared" si="12"/>
        <v>0</v>
      </c>
      <c r="P43" s="626"/>
      <c r="Q43" s="627"/>
      <c r="R43" s="628"/>
      <c r="S43" s="660">
        <f t="shared" si="44"/>
        <v>0</v>
      </c>
      <c r="T43" s="629"/>
      <c r="U43" s="661">
        <f t="shared" si="14"/>
        <v>0</v>
      </c>
      <c r="V43" s="630">
        <f t="shared" si="15"/>
        <v>0</v>
      </c>
      <c r="W43" s="626"/>
      <c r="X43" s="627"/>
      <c r="Y43" s="628"/>
      <c r="Z43" s="660">
        <f t="shared" si="45"/>
        <v>0</v>
      </c>
      <c r="AA43" s="629"/>
      <c r="AB43" s="661">
        <f t="shared" si="17"/>
        <v>0</v>
      </c>
      <c r="AC43" s="630">
        <f t="shared" si="18"/>
        <v>0</v>
      </c>
      <c r="AD43" s="626"/>
      <c r="AE43" s="627"/>
      <c r="AF43" s="628"/>
      <c r="AG43" s="660">
        <f t="shared" si="46"/>
        <v>0</v>
      </c>
      <c r="AH43" s="629"/>
      <c r="AI43" s="661">
        <f t="shared" si="20"/>
        <v>0</v>
      </c>
      <c r="AJ43" s="630">
        <f t="shared" si="21"/>
        <v>0</v>
      </c>
      <c r="AK43" s="626"/>
      <c r="AL43" s="627"/>
      <c r="AM43" s="628"/>
      <c r="AN43" s="660">
        <f t="shared" si="47"/>
        <v>0</v>
      </c>
      <c r="AO43" s="629"/>
      <c r="AP43" s="661">
        <f t="shared" si="23"/>
        <v>0</v>
      </c>
      <c r="AQ43" s="630">
        <f t="shared" si="40"/>
        <v>0</v>
      </c>
      <c r="AR43" s="626"/>
      <c r="AS43" s="627"/>
      <c r="AT43" s="628"/>
      <c r="AU43" s="660">
        <f t="shared" si="48"/>
        <v>0</v>
      </c>
      <c r="AV43" s="629"/>
      <c r="AW43" s="661">
        <f t="shared" si="25"/>
        <v>0</v>
      </c>
      <c r="AX43" s="630">
        <f t="shared" si="26"/>
        <v>0</v>
      </c>
      <c r="AY43" s="626"/>
      <c r="AZ43" s="627"/>
      <c r="BA43" s="628"/>
      <c r="BB43" s="660">
        <f t="shared" si="49"/>
        <v>0</v>
      </c>
      <c r="BC43" s="629"/>
      <c r="BD43" s="661">
        <f t="shared" si="27"/>
        <v>0</v>
      </c>
      <c r="BE43" s="630">
        <f t="shared" si="28"/>
        <v>0</v>
      </c>
      <c r="BF43" s="626"/>
      <c r="BG43" s="627"/>
      <c r="BH43" s="628"/>
      <c r="BI43" s="660">
        <f t="shared" si="50"/>
        <v>0</v>
      </c>
      <c r="BJ43" s="629"/>
      <c r="BK43" s="661">
        <f t="shared" si="29"/>
        <v>0</v>
      </c>
      <c r="BL43" s="630">
        <f t="shared" si="30"/>
        <v>0</v>
      </c>
      <c r="BM43" s="626"/>
      <c r="BN43" s="627"/>
      <c r="BO43" s="628"/>
      <c r="BP43" s="660">
        <f t="shared" si="51"/>
        <v>0</v>
      </c>
      <c r="BQ43" s="629"/>
      <c r="BR43" s="661">
        <f t="shared" si="31"/>
        <v>0</v>
      </c>
      <c r="BS43" s="630">
        <f t="shared" si="32"/>
        <v>0</v>
      </c>
      <c r="BT43" s="679">
        <f t="shared" si="52"/>
        <v>0</v>
      </c>
      <c r="BU43" s="662">
        <f t="shared" si="53"/>
        <v>0</v>
      </c>
      <c r="BV43" s="680">
        <f t="shared" si="54"/>
        <v>0</v>
      </c>
    </row>
    <row r="44" spans="1:74" s="631" customFormat="1" ht="20.100000000000001" customHeight="1">
      <c r="A44" s="625"/>
      <c r="B44" s="626"/>
      <c r="C44" s="627"/>
      <c r="D44" s="628"/>
      <c r="E44" s="660">
        <f t="shared" si="8"/>
        <v>0</v>
      </c>
      <c r="F44" s="629"/>
      <c r="G44" s="661">
        <f t="shared" si="9"/>
        <v>0</v>
      </c>
      <c r="H44" s="630">
        <f t="shared" si="10"/>
        <v>0</v>
      </c>
      <c r="I44" s="626"/>
      <c r="J44" s="627"/>
      <c r="K44" s="628"/>
      <c r="L44" s="660">
        <f t="shared" si="41"/>
        <v>0</v>
      </c>
      <c r="M44" s="629"/>
      <c r="N44" s="661">
        <f t="shared" si="11"/>
        <v>0</v>
      </c>
      <c r="O44" s="630">
        <f t="shared" si="12"/>
        <v>0</v>
      </c>
      <c r="P44" s="626"/>
      <c r="Q44" s="627"/>
      <c r="R44" s="628"/>
      <c r="S44" s="660">
        <f t="shared" si="13"/>
        <v>0</v>
      </c>
      <c r="T44" s="629"/>
      <c r="U44" s="661">
        <f t="shared" si="14"/>
        <v>0</v>
      </c>
      <c r="V44" s="630">
        <f t="shared" si="15"/>
        <v>0</v>
      </c>
      <c r="W44" s="626"/>
      <c r="X44" s="627"/>
      <c r="Y44" s="628"/>
      <c r="Z44" s="660">
        <f t="shared" si="16"/>
        <v>0</v>
      </c>
      <c r="AA44" s="629"/>
      <c r="AB44" s="661">
        <f t="shared" si="17"/>
        <v>0</v>
      </c>
      <c r="AC44" s="630">
        <f t="shared" si="18"/>
        <v>0</v>
      </c>
      <c r="AD44" s="626"/>
      <c r="AE44" s="627"/>
      <c r="AF44" s="628"/>
      <c r="AG44" s="660">
        <f t="shared" si="19"/>
        <v>0</v>
      </c>
      <c r="AH44" s="629"/>
      <c r="AI44" s="661">
        <f t="shared" si="20"/>
        <v>0</v>
      </c>
      <c r="AJ44" s="630">
        <f t="shared" si="21"/>
        <v>0</v>
      </c>
      <c r="AK44" s="626"/>
      <c r="AL44" s="627"/>
      <c r="AM44" s="628"/>
      <c r="AN44" s="660">
        <f t="shared" si="22"/>
        <v>0</v>
      </c>
      <c r="AO44" s="629"/>
      <c r="AP44" s="661">
        <f t="shared" si="23"/>
        <v>0</v>
      </c>
      <c r="AQ44" s="630">
        <f t="shared" si="40"/>
        <v>0</v>
      </c>
      <c r="AR44" s="626"/>
      <c r="AS44" s="627"/>
      <c r="AT44" s="628"/>
      <c r="AU44" s="660">
        <f t="shared" si="36"/>
        <v>0</v>
      </c>
      <c r="AV44" s="629"/>
      <c r="AW44" s="661">
        <f t="shared" si="25"/>
        <v>0</v>
      </c>
      <c r="AX44" s="630">
        <f t="shared" si="26"/>
        <v>0</v>
      </c>
      <c r="AY44" s="626"/>
      <c r="AZ44" s="627"/>
      <c r="BA44" s="628"/>
      <c r="BB44" s="660">
        <f t="shared" si="37"/>
        <v>0</v>
      </c>
      <c r="BC44" s="629"/>
      <c r="BD44" s="661">
        <f t="shared" si="27"/>
        <v>0</v>
      </c>
      <c r="BE44" s="630">
        <f t="shared" si="28"/>
        <v>0</v>
      </c>
      <c r="BF44" s="626"/>
      <c r="BG44" s="627"/>
      <c r="BH44" s="628"/>
      <c r="BI44" s="660">
        <f t="shared" si="38"/>
        <v>0</v>
      </c>
      <c r="BJ44" s="629"/>
      <c r="BK44" s="661">
        <f t="shared" si="29"/>
        <v>0</v>
      </c>
      <c r="BL44" s="630">
        <f t="shared" si="30"/>
        <v>0</v>
      </c>
      <c r="BM44" s="626"/>
      <c r="BN44" s="627"/>
      <c r="BO44" s="628"/>
      <c r="BP44" s="660">
        <f t="shared" si="39"/>
        <v>0</v>
      </c>
      <c r="BQ44" s="629"/>
      <c r="BR44" s="661">
        <f t="shared" si="31"/>
        <v>0</v>
      </c>
      <c r="BS44" s="630">
        <f t="shared" si="32"/>
        <v>0</v>
      </c>
      <c r="BT44" s="679">
        <f t="shared" si="33"/>
        <v>0</v>
      </c>
      <c r="BU44" s="662">
        <f t="shared" si="34"/>
        <v>0</v>
      </c>
      <c r="BV44" s="680">
        <f t="shared" si="35"/>
        <v>0</v>
      </c>
    </row>
    <row r="45" spans="1:74" s="631" customFormat="1" ht="20.100000000000001" customHeight="1">
      <c r="A45" s="625"/>
      <c r="B45" s="626"/>
      <c r="C45" s="627"/>
      <c r="D45" s="628"/>
      <c r="E45" s="660">
        <f t="shared" si="8"/>
        <v>0</v>
      </c>
      <c r="F45" s="629"/>
      <c r="G45" s="661">
        <f t="shared" si="9"/>
        <v>0</v>
      </c>
      <c r="H45" s="630">
        <f t="shared" si="10"/>
        <v>0</v>
      </c>
      <c r="I45" s="626"/>
      <c r="J45" s="627"/>
      <c r="K45" s="628"/>
      <c r="L45" s="660">
        <f t="shared" si="41"/>
        <v>0</v>
      </c>
      <c r="M45" s="629"/>
      <c r="N45" s="661">
        <f t="shared" si="11"/>
        <v>0</v>
      </c>
      <c r="O45" s="630">
        <f t="shared" si="12"/>
        <v>0</v>
      </c>
      <c r="P45" s="626"/>
      <c r="Q45" s="627"/>
      <c r="R45" s="628"/>
      <c r="S45" s="660">
        <f t="shared" si="13"/>
        <v>0</v>
      </c>
      <c r="T45" s="629"/>
      <c r="U45" s="661">
        <f t="shared" si="14"/>
        <v>0</v>
      </c>
      <c r="V45" s="630">
        <f t="shared" si="15"/>
        <v>0</v>
      </c>
      <c r="W45" s="626"/>
      <c r="X45" s="627"/>
      <c r="Y45" s="628"/>
      <c r="Z45" s="660">
        <f t="shared" si="16"/>
        <v>0</v>
      </c>
      <c r="AA45" s="629"/>
      <c r="AB45" s="661">
        <f t="shared" si="17"/>
        <v>0</v>
      </c>
      <c r="AC45" s="630">
        <f t="shared" si="18"/>
        <v>0</v>
      </c>
      <c r="AD45" s="626"/>
      <c r="AE45" s="627"/>
      <c r="AF45" s="628"/>
      <c r="AG45" s="660">
        <f t="shared" si="19"/>
        <v>0</v>
      </c>
      <c r="AH45" s="629"/>
      <c r="AI45" s="661">
        <f t="shared" si="20"/>
        <v>0</v>
      </c>
      <c r="AJ45" s="630">
        <f t="shared" si="21"/>
        <v>0</v>
      </c>
      <c r="AK45" s="626"/>
      <c r="AL45" s="627"/>
      <c r="AM45" s="628"/>
      <c r="AN45" s="660">
        <f t="shared" si="22"/>
        <v>0</v>
      </c>
      <c r="AO45" s="629"/>
      <c r="AP45" s="661">
        <f t="shared" si="23"/>
        <v>0</v>
      </c>
      <c r="AQ45" s="630">
        <f t="shared" si="40"/>
        <v>0</v>
      </c>
      <c r="AR45" s="626"/>
      <c r="AS45" s="627"/>
      <c r="AT45" s="628"/>
      <c r="AU45" s="660">
        <f t="shared" si="36"/>
        <v>0</v>
      </c>
      <c r="AV45" s="629"/>
      <c r="AW45" s="661">
        <f t="shared" si="25"/>
        <v>0</v>
      </c>
      <c r="AX45" s="630">
        <f t="shared" si="26"/>
        <v>0</v>
      </c>
      <c r="AY45" s="626"/>
      <c r="AZ45" s="627"/>
      <c r="BA45" s="628"/>
      <c r="BB45" s="660">
        <f t="shared" si="37"/>
        <v>0</v>
      </c>
      <c r="BC45" s="629"/>
      <c r="BD45" s="661">
        <f t="shared" si="27"/>
        <v>0</v>
      </c>
      <c r="BE45" s="630">
        <f t="shared" si="28"/>
        <v>0</v>
      </c>
      <c r="BF45" s="626"/>
      <c r="BG45" s="627"/>
      <c r="BH45" s="628"/>
      <c r="BI45" s="660">
        <f t="shared" si="38"/>
        <v>0</v>
      </c>
      <c r="BJ45" s="629"/>
      <c r="BK45" s="661">
        <f t="shared" si="29"/>
        <v>0</v>
      </c>
      <c r="BL45" s="630">
        <f t="shared" si="30"/>
        <v>0</v>
      </c>
      <c r="BM45" s="626"/>
      <c r="BN45" s="627"/>
      <c r="BO45" s="628"/>
      <c r="BP45" s="660">
        <f t="shared" si="39"/>
        <v>0</v>
      </c>
      <c r="BQ45" s="629"/>
      <c r="BR45" s="661">
        <f t="shared" si="31"/>
        <v>0</v>
      </c>
      <c r="BS45" s="630">
        <f t="shared" si="32"/>
        <v>0</v>
      </c>
      <c r="BT45" s="679">
        <f t="shared" si="33"/>
        <v>0</v>
      </c>
      <c r="BU45" s="662">
        <f t="shared" si="34"/>
        <v>0</v>
      </c>
      <c r="BV45" s="680">
        <f t="shared" si="35"/>
        <v>0</v>
      </c>
    </row>
    <row r="46" spans="1:74" s="631" customFormat="1" ht="20.100000000000001" customHeight="1">
      <c r="A46" s="625"/>
      <c r="B46" s="626"/>
      <c r="C46" s="627"/>
      <c r="D46" s="628"/>
      <c r="E46" s="660">
        <f t="shared" si="8"/>
        <v>0</v>
      </c>
      <c r="F46" s="629"/>
      <c r="G46" s="661">
        <f t="shared" si="9"/>
        <v>0</v>
      </c>
      <c r="H46" s="630">
        <f t="shared" si="10"/>
        <v>0</v>
      </c>
      <c r="I46" s="626"/>
      <c r="J46" s="627"/>
      <c r="K46" s="628"/>
      <c r="L46" s="660">
        <f t="shared" si="41"/>
        <v>0</v>
      </c>
      <c r="M46" s="629"/>
      <c r="N46" s="661">
        <f t="shared" si="11"/>
        <v>0</v>
      </c>
      <c r="O46" s="630">
        <f t="shared" si="12"/>
        <v>0</v>
      </c>
      <c r="P46" s="626"/>
      <c r="Q46" s="627"/>
      <c r="R46" s="628"/>
      <c r="S46" s="660">
        <f t="shared" si="13"/>
        <v>0</v>
      </c>
      <c r="T46" s="629"/>
      <c r="U46" s="661">
        <f t="shared" si="14"/>
        <v>0</v>
      </c>
      <c r="V46" s="630">
        <f t="shared" si="15"/>
        <v>0</v>
      </c>
      <c r="W46" s="626"/>
      <c r="X46" s="627"/>
      <c r="Y46" s="628"/>
      <c r="Z46" s="660">
        <f t="shared" si="16"/>
        <v>0</v>
      </c>
      <c r="AA46" s="629"/>
      <c r="AB46" s="661">
        <f t="shared" si="17"/>
        <v>0</v>
      </c>
      <c r="AC46" s="630">
        <f t="shared" si="18"/>
        <v>0</v>
      </c>
      <c r="AD46" s="626"/>
      <c r="AE46" s="627"/>
      <c r="AF46" s="628"/>
      <c r="AG46" s="660">
        <f t="shared" si="19"/>
        <v>0</v>
      </c>
      <c r="AH46" s="629"/>
      <c r="AI46" s="661">
        <f t="shared" si="20"/>
        <v>0</v>
      </c>
      <c r="AJ46" s="630">
        <f t="shared" si="21"/>
        <v>0</v>
      </c>
      <c r="AK46" s="626"/>
      <c r="AL46" s="627"/>
      <c r="AM46" s="628"/>
      <c r="AN46" s="660">
        <f t="shared" si="22"/>
        <v>0</v>
      </c>
      <c r="AO46" s="629"/>
      <c r="AP46" s="661">
        <f t="shared" si="23"/>
        <v>0</v>
      </c>
      <c r="AQ46" s="630">
        <f t="shared" si="40"/>
        <v>0</v>
      </c>
      <c r="AR46" s="626"/>
      <c r="AS46" s="627"/>
      <c r="AT46" s="628"/>
      <c r="AU46" s="660">
        <f t="shared" si="36"/>
        <v>0</v>
      </c>
      <c r="AV46" s="629"/>
      <c r="AW46" s="661">
        <f t="shared" si="25"/>
        <v>0</v>
      </c>
      <c r="AX46" s="630">
        <f t="shared" si="26"/>
        <v>0</v>
      </c>
      <c r="AY46" s="626"/>
      <c r="AZ46" s="627"/>
      <c r="BA46" s="628"/>
      <c r="BB46" s="660">
        <f t="shared" si="37"/>
        <v>0</v>
      </c>
      <c r="BC46" s="629"/>
      <c r="BD46" s="661">
        <f t="shared" si="27"/>
        <v>0</v>
      </c>
      <c r="BE46" s="630">
        <f t="shared" si="28"/>
        <v>0</v>
      </c>
      <c r="BF46" s="626"/>
      <c r="BG46" s="627"/>
      <c r="BH46" s="628"/>
      <c r="BI46" s="660">
        <f t="shared" si="38"/>
        <v>0</v>
      </c>
      <c r="BJ46" s="629"/>
      <c r="BK46" s="661">
        <f t="shared" si="29"/>
        <v>0</v>
      </c>
      <c r="BL46" s="630">
        <f t="shared" si="30"/>
        <v>0</v>
      </c>
      <c r="BM46" s="626"/>
      <c r="BN46" s="627"/>
      <c r="BO46" s="628"/>
      <c r="BP46" s="660">
        <f t="shared" si="39"/>
        <v>0</v>
      </c>
      <c r="BQ46" s="629"/>
      <c r="BR46" s="661">
        <f t="shared" si="31"/>
        <v>0</v>
      </c>
      <c r="BS46" s="630">
        <f t="shared" si="32"/>
        <v>0</v>
      </c>
      <c r="BT46" s="679">
        <f t="shared" si="33"/>
        <v>0</v>
      </c>
      <c r="BU46" s="662">
        <f t="shared" si="34"/>
        <v>0</v>
      </c>
      <c r="BV46" s="680">
        <f t="shared" si="35"/>
        <v>0</v>
      </c>
    </row>
    <row r="47" spans="1:74" s="631" customFormat="1" ht="20.100000000000001" customHeight="1">
      <c r="A47" s="625"/>
      <c r="B47" s="626"/>
      <c r="C47" s="627"/>
      <c r="D47" s="628"/>
      <c r="E47" s="660">
        <f t="shared" si="8"/>
        <v>0</v>
      </c>
      <c r="F47" s="629"/>
      <c r="G47" s="661">
        <f t="shared" si="9"/>
        <v>0</v>
      </c>
      <c r="H47" s="630">
        <f t="shared" si="10"/>
        <v>0</v>
      </c>
      <c r="I47" s="626"/>
      <c r="J47" s="627"/>
      <c r="K47" s="628"/>
      <c r="L47" s="660">
        <f t="shared" si="41"/>
        <v>0</v>
      </c>
      <c r="M47" s="629"/>
      <c r="N47" s="661">
        <f t="shared" si="11"/>
        <v>0</v>
      </c>
      <c r="O47" s="630">
        <f t="shared" si="12"/>
        <v>0</v>
      </c>
      <c r="P47" s="626"/>
      <c r="Q47" s="627"/>
      <c r="R47" s="628"/>
      <c r="S47" s="660">
        <f t="shared" si="13"/>
        <v>0</v>
      </c>
      <c r="T47" s="629"/>
      <c r="U47" s="661">
        <f t="shared" si="14"/>
        <v>0</v>
      </c>
      <c r="V47" s="630">
        <f t="shared" si="15"/>
        <v>0</v>
      </c>
      <c r="W47" s="626"/>
      <c r="X47" s="627"/>
      <c r="Y47" s="628"/>
      <c r="Z47" s="660">
        <f t="shared" si="16"/>
        <v>0</v>
      </c>
      <c r="AA47" s="629"/>
      <c r="AB47" s="661">
        <f t="shared" si="17"/>
        <v>0</v>
      </c>
      <c r="AC47" s="630">
        <f t="shared" si="18"/>
        <v>0</v>
      </c>
      <c r="AD47" s="626"/>
      <c r="AE47" s="627"/>
      <c r="AF47" s="628"/>
      <c r="AG47" s="660">
        <f t="shared" si="19"/>
        <v>0</v>
      </c>
      <c r="AH47" s="629"/>
      <c r="AI47" s="661">
        <f t="shared" si="20"/>
        <v>0</v>
      </c>
      <c r="AJ47" s="630">
        <f t="shared" si="21"/>
        <v>0</v>
      </c>
      <c r="AK47" s="626"/>
      <c r="AL47" s="627"/>
      <c r="AM47" s="628"/>
      <c r="AN47" s="660">
        <f t="shared" si="22"/>
        <v>0</v>
      </c>
      <c r="AO47" s="629"/>
      <c r="AP47" s="661">
        <f t="shared" si="23"/>
        <v>0</v>
      </c>
      <c r="AQ47" s="630">
        <f t="shared" si="40"/>
        <v>0</v>
      </c>
      <c r="AR47" s="626"/>
      <c r="AS47" s="627"/>
      <c r="AT47" s="628"/>
      <c r="AU47" s="660">
        <f t="shared" si="36"/>
        <v>0</v>
      </c>
      <c r="AV47" s="629"/>
      <c r="AW47" s="661">
        <f t="shared" si="25"/>
        <v>0</v>
      </c>
      <c r="AX47" s="630">
        <f t="shared" si="26"/>
        <v>0</v>
      </c>
      <c r="AY47" s="626"/>
      <c r="AZ47" s="627"/>
      <c r="BA47" s="628"/>
      <c r="BB47" s="660">
        <f t="shared" si="37"/>
        <v>0</v>
      </c>
      <c r="BC47" s="629"/>
      <c r="BD47" s="661">
        <f t="shared" si="27"/>
        <v>0</v>
      </c>
      <c r="BE47" s="630">
        <f t="shared" si="28"/>
        <v>0</v>
      </c>
      <c r="BF47" s="626"/>
      <c r="BG47" s="627"/>
      <c r="BH47" s="628"/>
      <c r="BI47" s="660">
        <f t="shared" si="38"/>
        <v>0</v>
      </c>
      <c r="BJ47" s="629"/>
      <c r="BK47" s="661">
        <f t="shared" si="29"/>
        <v>0</v>
      </c>
      <c r="BL47" s="630">
        <f t="shared" si="30"/>
        <v>0</v>
      </c>
      <c r="BM47" s="626"/>
      <c r="BN47" s="627"/>
      <c r="BO47" s="628"/>
      <c r="BP47" s="660">
        <f t="shared" si="39"/>
        <v>0</v>
      </c>
      <c r="BQ47" s="629"/>
      <c r="BR47" s="661">
        <f t="shared" si="31"/>
        <v>0</v>
      </c>
      <c r="BS47" s="630">
        <f t="shared" si="32"/>
        <v>0</v>
      </c>
      <c r="BT47" s="679">
        <f t="shared" si="33"/>
        <v>0</v>
      </c>
      <c r="BU47" s="662">
        <f t="shared" si="34"/>
        <v>0</v>
      </c>
      <c r="BV47" s="680">
        <f t="shared" si="35"/>
        <v>0</v>
      </c>
    </row>
    <row r="48" spans="1:74" s="631" customFormat="1" ht="20.100000000000001" customHeight="1">
      <c r="A48" s="625"/>
      <c r="B48" s="626"/>
      <c r="C48" s="627"/>
      <c r="D48" s="628"/>
      <c r="E48" s="660">
        <f t="shared" si="8"/>
        <v>0</v>
      </c>
      <c r="F48" s="629"/>
      <c r="G48" s="661">
        <f t="shared" si="9"/>
        <v>0</v>
      </c>
      <c r="H48" s="630">
        <f t="shared" si="10"/>
        <v>0</v>
      </c>
      <c r="I48" s="626"/>
      <c r="J48" s="627"/>
      <c r="K48" s="628"/>
      <c r="L48" s="660">
        <f t="shared" si="41"/>
        <v>0</v>
      </c>
      <c r="M48" s="629"/>
      <c r="N48" s="661">
        <f t="shared" si="11"/>
        <v>0</v>
      </c>
      <c r="O48" s="630">
        <f t="shared" si="12"/>
        <v>0</v>
      </c>
      <c r="P48" s="626"/>
      <c r="Q48" s="627"/>
      <c r="R48" s="628"/>
      <c r="S48" s="660">
        <f t="shared" si="13"/>
        <v>0</v>
      </c>
      <c r="T48" s="629"/>
      <c r="U48" s="661">
        <f t="shared" si="14"/>
        <v>0</v>
      </c>
      <c r="V48" s="630">
        <f t="shared" si="15"/>
        <v>0</v>
      </c>
      <c r="W48" s="626"/>
      <c r="X48" s="627"/>
      <c r="Y48" s="628"/>
      <c r="Z48" s="660">
        <f t="shared" si="16"/>
        <v>0</v>
      </c>
      <c r="AA48" s="629"/>
      <c r="AB48" s="661">
        <f t="shared" si="17"/>
        <v>0</v>
      </c>
      <c r="AC48" s="630">
        <f t="shared" si="18"/>
        <v>0</v>
      </c>
      <c r="AD48" s="626"/>
      <c r="AE48" s="627"/>
      <c r="AF48" s="628"/>
      <c r="AG48" s="660">
        <f t="shared" si="19"/>
        <v>0</v>
      </c>
      <c r="AH48" s="629"/>
      <c r="AI48" s="661">
        <f t="shared" si="20"/>
        <v>0</v>
      </c>
      <c r="AJ48" s="630">
        <f t="shared" si="21"/>
        <v>0</v>
      </c>
      <c r="AK48" s="626"/>
      <c r="AL48" s="627"/>
      <c r="AM48" s="628"/>
      <c r="AN48" s="660">
        <f t="shared" si="22"/>
        <v>0</v>
      </c>
      <c r="AO48" s="629"/>
      <c r="AP48" s="661">
        <f t="shared" si="23"/>
        <v>0</v>
      </c>
      <c r="AQ48" s="630">
        <f t="shared" si="40"/>
        <v>0</v>
      </c>
      <c r="AR48" s="626"/>
      <c r="AS48" s="627"/>
      <c r="AT48" s="628"/>
      <c r="AU48" s="660">
        <f t="shared" si="36"/>
        <v>0</v>
      </c>
      <c r="AV48" s="629"/>
      <c r="AW48" s="661">
        <f t="shared" si="25"/>
        <v>0</v>
      </c>
      <c r="AX48" s="630">
        <f t="shared" si="26"/>
        <v>0</v>
      </c>
      <c r="AY48" s="626"/>
      <c r="AZ48" s="627"/>
      <c r="BA48" s="628"/>
      <c r="BB48" s="660">
        <f t="shared" si="37"/>
        <v>0</v>
      </c>
      <c r="BC48" s="629"/>
      <c r="BD48" s="661">
        <f t="shared" si="27"/>
        <v>0</v>
      </c>
      <c r="BE48" s="630">
        <f t="shared" si="28"/>
        <v>0</v>
      </c>
      <c r="BF48" s="626"/>
      <c r="BG48" s="627"/>
      <c r="BH48" s="628"/>
      <c r="BI48" s="660">
        <f t="shared" si="38"/>
        <v>0</v>
      </c>
      <c r="BJ48" s="629"/>
      <c r="BK48" s="661">
        <f t="shared" si="29"/>
        <v>0</v>
      </c>
      <c r="BL48" s="630">
        <f t="shared" si="30"/>
        <v>0</v>
      </c>
      <c r="BM48" s="626"/>
      <c r="BN48" s="627"/>
      <c r="BO48" s="628"/>
      <c r="BP48" s="660">
        <f t="shared" si="39"/>
        <v>0</v>
      </c>
      <c r="BQ48" s="629"/>
      <c r="BR48" s="661">
        <f t="shared" si="31"/>
        <v>0</v>
      </c>
      <c r="BS48" s="630">
        <f t="shared" si="32"/>
        <v>0</v>
      </c>
      <c r="BT48" s="679">
        <f t="shared" si="33"/>
        <v>0</v>
      </c>
      <c r="BU48" s="662">
        <f t="shared" si="34"/>
        <v>0</v>
      </c>
      <c r="BV48" s="680">
        <f t="shared" si="35"/>
        <v>0</v>
      </c>
    </row>
    <row r="49" spans="1:74" s="631" customFormat="1" ht="20.100000000000001" customHeight="1">
      <c r="A49" s="625"/>
      <c r="B49" s="626"/>
      <c r="C49" s="627"/>
      <c r="D49" s="628"/>
      <c r="E49" s="660">
        <f t="shared" si="8"/>
        <v>0</v>
      </c>
      <c r="F49" s="629"/>
      <c r="G49" s="661">
        <f t="shared" si="9"/>
        <v>0</v>
      </c>
      <c r="H49" s="630">
        <f t="shared" si="10"/>
        <v>0</v>
      </c>
      <c r="I49" s="626"/>
      <c r="J49" s="627"/>
      <c r="K49" s="628"/>
      <c r="L49" s="660">
        <f t="shared" si="41"/>
        <v>0</v>
      </c>
      <c r="M49" s="629"/>
      <c r="N49" s="661">
        <f t="shared" si="11"/>
        <v>0</v>
      </c>
      <c r="O49" s="630">
        <f t="shared" si="12"/>
        <v>0</v>
      </c>
      <c r="P49" s="626"/>
      <c r="Q49" s="627"/>
      <c r="R49" s="628"/>
      <c r="S49" s="660">
        <f t="shared" si="13"/>
        <v>0</v>
      </c>
      <c r="T49" s="629"/>
      <c r="U49" s="661">
        <f t="shared" si="14"/>
        <v>0</v>
      </c>
      <c r="V49" s="630">
        <f t="shared" si="15"/>
        <v>0</v>
      </c>
      <c r="W49" s="626"/>
      <c r="X49" s="627"/>
      <c r="Y49" s="628"/>
      <c r="Z49" s="660">
        <f t="shared" si="16"/>
        <v>0</v>
      </c>
      <c r="AA49" s="629"/>
      <c r="AB49" s="661">
        <f t="shared" si="17"/>
        <v>0</v>
      </c>
      <c r="AC49" s="630">
        <f t="shared" si="18"/>
        <v>0</v>
      </c>
      <c r="AD49" s="626"/>
      <c r="AE49" s="627"/>
      <c r="AF49" s="628"/>
      <c r="AG49" s="660">
        <f t="shared" si="19"/>
        <v>0</v>
      </c>
      <c r="AH49" s="629"/>
      <c r="AI49" s="661">
        <f t="shared" si="20"/>
        <v>0</v>
      </c>
      <c r="AJ49" s="630">
        <f t="shared" si="21"/>
        <v>0</v>
      </c>
      <c r="AK49" s="626"/>
      <c r="AL49" s="627"/>
      <c r="AM49" s="628"/>
      <c r="AN49" s="660">
        <f t="shared" si="22"/>
        <v>0</v>
      </c>
      <c r="AO49" s="629"/>
      <c r="AP49" s="661">
        <f t="shared" si="23"/>
        <v>0</v>
      </c>
      <c r="AQ49" s="630">
        <f t="shared" si="40"/>
        <v>0</v>
      </c>
      <c r="AR49" s="626"/>
      <c r="AS49" s="627"/>
      <c r="AT49" s="628"/>
      <c r="AU49" s="660">
        <f t="shared" si="36"/>
        <v>0</v>
      </c>
      <c r="AV49" s="629"/>
      <c r="AW49" s="661">
        <f t="shared" si="25"/>
        <v>0</v>
      </c>
      <c r="AX49" s="630">
        <f t="shared" si="26"/>
        <v>0</v>
      </c>
      <c r="AY49" s="626"/>
      <c r="AZ49" s="627"/>
      <c r="BA49" s="628"/>
      <c r="BB49" s="660">
        <f t="shared" si="37"/>
        <v>0</v>
      </c>
      <c r="BC49" s="629"/>
      <c r="BD49" s="661">
        <f t="shared" si="27"/>
        <v>0</v>
      </c>
      <c r="BE49" s="630">
        <f t="shared" si="28"/>
        <v>0</v>
      </c>
      <c r="BF49" s="626"/>
      <c r="BG49" s="627"/>
      <c r="BH49" s="628"/>
      <c r="BI49" s="660">
        <f t="shared" si="38"/>
        <v>0</v>
      </c>
      <c r="BJ49" s="629"/>
      <c r="BK49" s="661">
        <f t="shared" si="29"/>
        <v>0</v>
      </c>
      <c r="BL49" s="630">
        <f t="shared" si="30"/>
        <v>0</v>
      </c>
      <c r="BM49" s="626"/>
      <c r="BN49" s="627"/>
      <c r="BO49" s="628"/>
      <c r="BP49" s="660">
        <f t="shared" si="39"/>
        <v>0</v>
      </c>
      <c r="BQ49" s="629"/>
      <c r="BR49" s="661">
        <f t="shared" si="31"/>
        <v>0</v>
      </c>
      <c r="BS49" s="630">
        <f t="shared" si="32"/>
        <v>0</v>
      </c>
      <c r="BT49" s="679">
        <f t="shared" si="33"/>
        <v>0</v>
      </c>
      <c r="BU49" s="662">
        <f t="shared" si="34"/>
        <v>0</v>
      </c>
      <c r="BV49" s="680">
        <f t="shared" si="35"/>
        <v>0</v>
      </c>
    </row>
    <row r="50" spans="1:74" s="631" customFormat="1" ht="20.100000000000001" customHeight="1">
      <c r="A50" s="625"/>
      <c r="B50" s="626"/>
      <c r="C50" s="627"/>
      <c r="D50" s="628"/>
      <c r="E50" s="660">
        <f t="shared" si="8"/>
        <v>0</v>
      </c>
      <c r="F50" s="629"/>
      <c r="G50" s="661">
        <f t="shared" si="9"/>
        <v>0</v>
      </c>
      <c r="H50" s="630">
        <f t="shared" si="10"/>
        <v>0</v>
      </c>
      <c r="I50" s="626"/>
      <c r="J50" s="627"/>
      <c r="K50" s="628"/>
      <c r="L50" s="660">
        <f t="shared" si="41"/>
        <v>0</v>
      </c>
      <c r="M50" s="629"/>
      <c r="N50" s="661">
        <f t="shared" si="11"/>
        <v>0</v>
      </c>
      <c r="O50" s="630">
        <f t="shared" si="12"/>
        <v>0</v>
      </c>
      <c r="P50" s="626"/>
      <c r="Q50" s="627"/>
      <c r="R50" s="628"/>
      <c r="S50" s="660">
        <f t="shared" si="13"/>
        <v>0</v>
      </c>
      <c r="T50" s="629"/>
      <c r="U50" s="661">
        <f t="shared" si="14"/>
        <v>0</v>
      </c>
      <c r="V50" s="630">
        <f t="shared" si="15"/>
        <v>0</v>
      </c>
      <c r="W50" s="626"/>
      <c r="X50" s="627"/>
      <c r="Y50" s="628"/>
      <c r="Z50" s="660">
        <f t="shared" si="16"/>
        <v>0</v>
      </c>
      <c r="AA50" s="629"/>
      <c r="AB50" s="661">
        <f t="shared" si="17"/>
        <v>0</v>
      </c>
      <c r="AC50" s="630">
        <f t="shared" si="18"/>
        <v>0</v>
      </c>
      <c r="AD50" s="626"/>
      <c r="AE50" s="627"/>
      <c r="AF50" s="628"/>
      <c r="AG50" s="660">
        <f t="shared" si="19"/>
        <v>0</v>
      </c>
      <c r="AH50" s="629"/>
      <c r="AI50" s="661">
        <f t="shared" si="20"/>
        <v>0</v>
      </c>
      <c r="AJ50" s="630">
        <f t="shared" si="21"/>
        <v>0</v>
      </c>
      <c r="AK50" s="626"/>
      <c r="AL50" s="627"/>
      <c r="AM50" s="628"/>
      <c r="AN50" s="660">
        <f t="shared" si="22"/>
        <v>0</v>
      </c>
      <c r="AO50" s="629"/>
      <c r="AP50" s="661">
        <f t="shared" si="23"/>
        <v>0</v>
      </c>
      <c r="AQ50" s="630">
        <f t="shared" si="40"/>
        <v>0</v>
      </c>
      <c r="AR50" s="626"/>
      <c r="AS50" s="627"/>
      <c r="AT50" s="628"/>
      <c r="AU50" s="660">
        <f t="shared" si="36"/>
        <v>0</v>
      </c>
      <c r="AV50" s="629"/>
      <c r="AW50" s="661">
        <f t="shared" si="25"/>
        <v>0</v>
      </c>
      <c r="AX50" s="630">
        <f t="shared" si="26"/>
        <v>0</v>
      </c>
      <c r="AY50" s="626"/>
      <c r="AZ50" s="627"/>
      <c r="BA50" s="628"/>
      <c r="BB50" s="660">
        <f t="shared" si="37"/>
        <v>0</v>
      </c>
      <c r="BC50" s="629"/>
      <c r="BD50" s="661">
        <f t="shared" si="27"/>
        <v>0</v>
      </c>
      <c r="BE50" s="630">
        <f t="shared" si="28"/>
        <v>0</v>
      </c>
      <c r="BF50" s="626"/>
      <c r="BG50" s="627"/>
      <c r="BH50" s="628"/>
      <c r="BI50" s="660">
        <f t="shared" si="38"/>
        <v>0</v>
      </c>
      <c r="BJ50" s="629"/>
      <c r="BK50" s="661">
        <f t="shared" si="29"/>
        <v>0</v>
      </c>
      <c r="BL50" s="630">
        <f t="shared" si="30"/>
        <v>0</v>
      </c>
      <c r="BM50" s="626"/>
      <c r="BN50" s="627"/>
      <c r="BO50" s="628"/>
      <c r="BP50" s="660">
        <f t="shared" si="39"/>
        <v>0</v>
      </c>
      <c r="BQ50" s="629"/>
      <c r="BR50" s="661">
        <f t="shared" si="31"/>
        <v>0</v>
      </c>
      <c r="BS50" s="630">
        <f t="shared" si="32"/>
        <v>0</v>
      </c>
      <c r="BT50" s="679">
        <f t="shared" si="33"/>
        <v>0</v>
      </c>
      <c r="BU50" s="662">
        <f t="shared" si="34"/>
        <v>0</v>
      </c>
      <c r="BV50" s="680">
        <f t="shared" si="35"/>
        <v>0</v>
      </c>
    </row>
    <row r="51" spans="1:74" s="631" customFormat="1" ht="20.100000000000001" customHeight="1">
      <c r="A51" s="625"/>
      <c r="B51" s="626"/>
      <c r="C51" s="627"/>
      <c r="D51" s="628"/>
      <c r="E51" s="660">
        <f t="shared" si="8"/>
        <v>0</v>
      </c>
      <c r="F51" s="629"/>
      <c r="G51" s="661">
        <f t="shared" si="9"/>
        <v>0</v>
      </c>
      <c r="H51" s="630">
        <f t="shared" si="10"/>
        <v>0</v>
      </c>
      <c r="I51" s="626"/>
      <c r="J51" s="627"/>
      <c r="K51" s="628"/>
      <c r="L51" s="660">
        <f t="shared" si="41"/>
        <v>0</v>
      </c>
      <c r="M51" s="629"/>
      <c r="N51" s="661">
        <f t="shared" si="11"/>
        <v>0</v>
      </c>
      <c r="O51" s="630">
        <f t="shared" si="12"/>
        <v>0</v>
      </c>
      <c r="P51" s="626"/>
      <c r="Q51" s="627"/>
      <c r="R51" s="628"/>
      <c r="S51" s="660">
        <f t="shared" si="13"/>
        <v>0</v>
      </c>
      <c r="T51" s="629"/>
      <c r="U51" s="661">
        <f t="shared" si="14"/>
        <v>0</v>
      </c>
      <c r="V51" s="630">
        <f t="shared" si="15"/>
        <v>0</v>
      </c>
      <c r="W51" s="626"/>
      <c r="X51" s="627"/>
      <c r="Y51" s="628"/>
      <c r="Z51" s="660">
        <f t="shared" si="16"/>
        <v>0</v>
      </c>
      <c r="AA51" s="629"/>
      <c r="AB51" s="661">
        <f t="shared" si="17"/>
        <v>0</v>
      </c>
      <c r="AC51" s="630">
        <f t="shared" si="18"/>
        <v>0</v>
      </c>
      <c r="AD51" s="626"/>
      <c r="AE51" s="627"/>
      <c r="AF51" s="628"/>
      <c r="AG51" s="660">
        <f t="shared" si="19"/>
        <v>0</v>
      </c>
      <c r="AH51" s="629"/>
      <c r="AI51" s="661">
        <f t="shared" si="20"/>
        <v>0</v>
      </c>
      <c r="AJ51" s="630">
        <f t="shared" si="21"/>
        <v>0</v>
      </c>
      <c r="AK51" s="626"/>
      <c r="AL51" s="627"/>
      <c r="AM51" s="628"/>
      <c r="AN51" s="660">
        <f t="shared" si="22"/>
        <v>0</v>
      </c>
      <c r="AO51" s="629"/>
      <c r="AP51" s="661">
        <f t="shared" si="23"/>
        <v>0</v>
      </c>
      <c r="AQ51" s="630">
        <f t="shared" si="40"/>
        <v>0</v>
      </c>
      <c r="AR51" s="626"/>
      <c r="AS51" s="627"/>
      <c r="AT51" s="628"/>
      <c r="AU51" s="660">
        <f t="shared" si="36"/>
        <v>0</v>
      </c>
      <c r="AV51" s="629"/>
      <c r="AW51" s="661">
        <f t="shared" si="25"/>
        <v>0</v>
      </c>
      <c r="AX51" s="630">
        <f t="shared" si="26"/>
        <v>0</v>
      </c>
      <c r="AY51" s="626"/>
      <c r="AZ51" s="627"/>
      <c r="BA51" s="628"/>
      <c r="BB51" s="660">
        <f t="shared" si="37"/>
        <v>0</v>
      </c>
      <c r="BC51" s="629"/>
      <c r="BD51" s="661">
        <f t="shared" si="27"/>
        <v>0</v>
      </c>
      <c r="BE51" s="630">
        <f t="shared" si="28"/>
        <v>0</v>
      </c>
      <c r="BF51" s="626"/>
      <c r="BG51" s="627"/>
      <c r="BH51" s="628"/>
      <c r="BI51" s="660">
        <f t="shared" si="38"/>
        <v>0</v>
      </c>
      <c r="BJ51" s="629"/>
      <c r="BK51" s="661">
        <f t="shared" si="29"/>
        <v>0</v>
      </c>
      <c r="BL51" s="630">
        <f t="shared" si="30"/>
        <v>0</v>
      </c>
      <c r="BM51" s="626"/>
      <c r="BN51" s="627"/>
      <c r="BO51" s="628"/>
      <c r="BP51" s="660">
        <f t="shared" si="39"/>
        <v>0</v>
      </c>
      <c r="BQ51" s="629"/>
      <c r="BR51" s="661">
        <f t="shared" si="31"/>
        <v>0</v>
      </c>
      <c r="BS51" s="630">
        <f t="shared" si="32"/>
        <v>0</v>
      </c>
      <c r="BT51" s="679">
        <f t="shared" si="33"/>
        <v>0</v>
      </c>
      <c r="BU51" s="662">
        <f t="shared" si="34"/>
        <v>0</v>
      </c>
      <c r="BV51" s="680">
        <f t="shared" si="35"/>
        <v>0</v>
      </c>
    </row>
    <row r="52" spans="1:74" s="631" customFormat="1" ht="20.100000000000001" customHeight="1">
      <c r="A52" s="625"/>
      <c r="B52" s="626"/>
      <c r="C52" s="627"/>
      <c r="D52" s="628"/>
      <c r="E52" s="660">
        <f t="shared" si="8"/>
        <v>0</v>
      </c>
      <c r="F52" s="629"/>
      <c r="G52" s="661">
        <f t="shared" si="9"/>
        <v>0</v>
      </c>
      <c r="H52" s="630">
        <f t="shared" si="10"/>
        <v>0</v>
      </c>
      <c r="I52" s="626"/>
      <c r="J52" s="627"/>
      <c r="K52" s="628"/>
      <c r="L52" s="660">
        <f t="shared" si="41"/>
        <v>0</v>
      </c>
      <c r="M52" s="629"/>
      <c r="N52" s="661">
        <f t="shared" si="11"/>
        <v>0</v>
      </c>
      <c r="O52" s="630">
        <f t="shared" si="12"/>
        <v>0</v>
      </c>
      <c r="P52" s="626"/>
      <c r="Q52" s="627"/>
      <c r="R52" s="628"/>
      <c r="S52" s="660">
        <f t="shared" si="13"/>
        <v>0</v>
      </c>
      <c r="T52" s="629"/>
      <c r="U52" s="661">
        <f t="shared" si="14"/>
        <v>0</v>
      </c>
      <c r="V52" s="630">
        <f t="shared" si="15"/>
        <v>0</v>
      </c>
      <c r="W52" s="626"/>
      <c r="X52" s="627"/>
      <c r="Y52" s="628"/>
      <c r="Z52" s="660">
        <f t="shared" si="16"/>
        <v>0</v>
      </c>
      <c r="AA52" s="629"/>
      <c r="AB52" s="661">
        <f t="shared" si="17"/>
        <v>0</v>
      </c>
      <c r="AC52" s="630">
        <f t="shared" si="18"/>
        <v>0</v>
      </c>
      <c r="AD52" s="626"/>
      <c r="AE52" s="627"/>
      <c r="AF52" s="628"/>
      <c r="AG52" s="660">
        <f t="shared" si="19"/>
        <v>0</v>
      </c>
      <c r="AH52" s="629"/>
      <c r="AI52" s="661">
        <f t="shared" si="20"/>
        <v>0</v>
      </c>
      <c r="AJ52" s="630">
        <f t="shared" si="21"/>
        <v>0</v>
      </c>
      <c r="AK52" s="626"/>
      <c r="AL52" s="627"/>
      <c r="AM52" s="628"/>
      <c r="AN52" s="660">
        <f t="shared" si="22"/>
        <v>0</v>
      </c>
      <c r="AO52" s="629"/>
      <c r="AP52" s="661">
        <f t="shared" si="23"/>
        <v>0</v>
      </c>
      <c r="AQ52" s="630">
        <f t="shared" si="40"/>
        <v>0</v>
      </c>
      <c r="AR52" s="626"/>
      <c r="AS52" s="627"/>
      <c r="AT52" s="628"/>
      <c r="AU52" s="660">
        <f t="shared" si="36"/>
        <v>0</v>
      </c>
      <c r="AV52" s="629"/>
      <c r="AW52" s="661">
        <f t="shared" si="25"/>
        <v>0</v>
      </c>
      <c r="AX52" s="630">
        <f t="shared" si="26"/>
        <v>0</v>
      </c>
      <c r="AY52" s="626"/>
      <c r="AZ52" s="627"/>
      <c r="BA52" s="628"/>
      <c r="BB52" s="660">
        <f t="shared" si="37"/>
        <v>0</v>
      </c>
      <c r="BC52" s="629"/>
      <c r="BD52" s="661">
        <f t="shared" si="27"/>
        <v>0</v>
      </c>
      <c r="BE52" s="630">
        <f t="shared" si="28"/>
        <v>0</v>
      </c>
      <c r="BF52" s="626"/>
      <c r="BG52" s="627"/>
      <c r="BH52" s="628"/>
      <c r="BI52" s="660">
        <f t="shared" si="38"/>
        <v>0</v>
      </c>
      <c r="BJ52" s="629"/>
      <c r="BK52" s="661">
        <f t="shared" si="29"/>
        <v>0</v>
      </c>
      <c r="BL52" s="630">
        <f t="shared" si="30"/>
        <v>0</v>
      </c>
      <c r="BM52" s="626"/>
      <c r="BN52" s="627"/>
      <c r="BO52" s="628"/>
      <c r="BP52" s="660">
        <f t="shared" si="39"/>
        <v>0</v>
      </c>
      <c r="BQ52" s="629"/>
      <c r="BR52" s="661">
        <f t="shared" si="31"/>
        <v>0</v>
      </c>
      <c r="BS52" s="630">
        <f t="shared" si="32"/>
        <v>0</v>
      </c>
      <c r="BT52" s="679">
        <f t="shared" si="33"/>
        <v>0</v>
      </c>
      <c r="BU52" s="662">
        <f t="shared" si="34"/>
        <v>0</v>
      </c>
      <c r="BV52" s="680">
        <f t="shared" si="35"/>
        <v>0</v>
      </c>
    </row>
    <row r="53" spans="1:74" s="631" customFormat="1" ht="20.100000000000001" customHeight="1">
      <c r="A53" s="625"/>
      <c r="B53" s="626"/>
      <c r="C53" s="627"/>
      <c r="D53" s="628"/>
      <c r="E53" s="660">
        <f t="shared" si="8"/>
        <v>0</v>
      </c>
      <c r="F53" s="629"/>
      <c r="G53" s="661">
        <f t="shared" si="9"/>
        <v>0</v>
      </c>
      <c r="H53" s="630">
        <f t="shared" si="10"/>
        <v>0</v>
      </c>
      <c r="I53" s="626"/>
      <c r="J53" s="627"/>
      <c r="K53" s="628"/>
      <c r="L53" s="660">
        <f t="shared" si="41"/>
        <v>0</v>
      </c>
      <c r="M53" s="629"/>
      <c r="N53" s="661">
        <f t="shared" si="11"/>
        <v>0</v>
      </c>
      <c r="O53" s="630">
        <f t="shared" si="12"/>
        <v>0</v>
      </c>
      <c r="P53" s="626"/>
      <c r="Q53" s="627"/>
      <c r="R53" s="628"/>
      <c r="S53" s="660">
        <f t="shared" si="13"/>
        <v>0</v>
      </c>
      <c r="T53" s="629"/>
      <c r="U53" s="661">
        <f t="shared" si="14"/>
        <v>0</v>
      </c>
      <c r="V53" s="630">
        <f t="shared" si="15"/>
        <v>0</v>
      </c>
      <c r="W53" s="626"/>
      <c r="X53" s="627"/>
      <c r="Y53" s="628"/>
      <c r="Z53" s="660">
        <f t="shared" si="16"/>
        <v>0</v>
      </c>
      <c r="AA53" s="629"/>
      <c r="AB53" s="661">
        <f t="shared" si="17"/>
        <v>0</v>
      </c>
      <c r="AC53" s="630">
        <f t="shared" si="18"/>
        <v>0</v>
      </c>
      <c r="AD53" s="626"/>
      <c r="AE53" s="627"/>
      <c r="AF53" s="628"/>
      <c r="AG53" s="660">
        <f t="shared" si="19"/>
        <v>0</v>
      </c>
      <c r="AH53" s="629"/>
      <c r="AI53" s="661">
        <f t="shared" si="20"/>
        <v>0</v>
      </c>
      <c r="AJ53" s="630">
        <f t="shared" si="21"/>
        <v>0</v>
      </c>
      <c r="AK53" s="626"/>
      <c r="AL53" s="627"/>
      <c r="AM53" s="628"/>
      <c r="AN53" s="660">
        <f t="shared" si="22"/>
        <v>0</v>
      </c>
      <c r="AO53" s="629"/>
      <c r="AP53" s="661">
        <f t="shared" si="23"/>
        <v>0</v>
      </c>
      <c r="AQ53" s="630">
        <f t="shared" si="40"/>
        <v>0</v>
      </c>
      <c r="AR53" s="626"/>
      <c r="AS53" s="627"/>
      <c r="AT53" s="628"/>
      <c r="AU53" s="660">
        <f t="shared" si="36"/>
        <v>0</v>
      </c>
      <c r="AV53" s="629"/>
      <c r="AW53" s="661">
        <f t="shared" si="25"/>
        <v>0</v>
      </c>
      <c r="AX53" s="630">
        <f t="shared" si="26"/>
        <v>0</v>
      </c>
      <c r="AY53" s="626"/>
      <c r="AZ53" s="627"/>
      <c r="BA53" s="628"/>
      <c r="BB53" s="660">
        <f t="shared" si="37"/>
        <v>0</v>
      </c>
      <c r="BC53" s="629"/>
      <c r="BD53" s="661">
        <f t="shared" si="27"/>
        <v>0</v>
      </c>
      <c r="BE53" s="630">
        <f t="shared" si="28"/>
        <v>0</v>
      </c>
      <c r="BF53" s="626"/>
      <c r="BG53" s="627"/>
      <c r="BH53" s="628"/>
      <c r="BI53" s="660">
        <f t="shared" si="38"/>
        <v>0</v>
      </c>
      <c r="BJ53" s="629"/>
      <c r="BK53" s="661">
        <f t="shared" si="29"/>
        <v>0</v>
      </c>
      <c r="BL53" s="630">
        <f t="shared" si="30"/>
        <v>0</v>
      </c>
      <c r="BM53" s="626"/>
      <c r="BN53" s="627"/>
      <c r="BO53" s="628"/>
      <c r="BP53" s="660">
        <f t="shared" si="39"/>
        <v>0</v>
      </c>
      <c r="BQ53" s="629"/>
      <c r="BR53" s="661">
        <f t="shared" si="31"/>
        <v>0</v>
      </c>
      <c r="BS53" s="630">
        <f t="shared" si="32"/>
        <v>0</v>
      </c>
      <c r="BT53" s="679">
        <f t="shared" si="33"/>
        <v>0</v>
      </c>
      <c r="BU53" s="662">
        <f t="shared" si="34"/>
        <v>0</v>
      </c>
      <c r="BV53" s="680">
        <f t="shared" si="35"/>
        <v>0</v>
      </c>
    </row>
    <row r="54" spans="1:74" s="631" customFormat="1" ht="20.100000000000001" customHeight="1">
      <c r="A54" s="625"/>
      <c r="B54" s="626"/>
      <c r="C54" s="627"/>
      <c r="D54" s="628"/>
      <c r="E54" s="660">
        <f t="shared" si="8"/>
        <v>0</v>
      </c>
      <c r="F54" s="629"/>
      <c r="G54" s="661">
        <f t="shared" si="9"/>
        <v>0</v>
      </c>
      <c r="H54" s="630">
        <f t="shared" si="10"/>
        <v>0</v>
      </c>
      <c r="I54" s="626"/>
      <c r="J54" s="627"/>
      <c r="K54" s="628"/>
      <c r="L54" s="660">
        <f t="shared" si="41"/>
        <v>0</v>
      </c>
      <c r="M54" s="629"/>
      <c r="N54" s="661">
        <f t="shared" si="11"/>
        <v>0</v>
      </c>
      <c r="O54" s="630">
        <f t="shared" si="12"/>
        <v>0</v>
      </c>
      <c r="P54" s="626"/>
      <c r="Q54" s="627"/>
      <c r="R54" s="628"/>
      <c r="S54" s="660">
        <f t="shared" si="13"/>
        <v>0</v>
      </c>
      <c r="T54" s="629"/>
      <c r="U54" s="661">
        <f t="shared" si="14"/>
        <v>0</v>
      </c>
      <c r="V54" s="630">
        <f t="shared" si="15"/>
        <v>0</v>
      </c>
      <c r="W54" s="626"/>
      <c r="X54" s="627"/>
      <c r="Y54" s="628"/>
      <c r="Z54" s="660">
        <f t="shared" si="16"/>
        <v>0</v>
      </c>
      <c r="AA54" s="629"/>
      <c r="AB54" s="661">
        <f t="shared" si="17"/>
        <v>0</v>
      </c>
      <c r="AC54" s="630">
        <f t="shared" si="18"/>
        <v>0</v>
      </c>
      <c r="AD54" s="626"/>
      <c r="AE54" s="627"/>
      <c r="AF54" s="628"/>
      <c r="AG54" s="660">
        <f t="shared" si="19"/>
        <v>0</v>
      </c>
      <c r="AH54" s="629"/>
      <c r="AI54" s="661">
        <f t="shared" si="20"/>
        <v>0</v>
      </c>
      <c r="AJ54" s="630">
        <f t="shared" si="21"/>
        <v>0</v>
      </c>
      <c r="AK54" s="626"/>
      <c r="AL54" s="627"/>
      <c r="AM54" s="628"/>
      <c r="AN54" s="660">
        <f t="shared" si="22"/>
        <v>0</v>
      </c>
      <c r="AO54" s="629"/>
      <c r="AP54" s="661">
        <f t="shared" si="23"/>
        <v>0</v>
      </c>
      <c r="AQ54" s="630">
        <f t="shared" si="40"/>
        <v>0</v>
      </c>
      <c r="AR54" s="626"/>
      <c r="AS54" s="627"/>
      <c r="AT54" s="628"/>
      <c r="AU54" s="660">
        <f t="shared" si="36"/>
        <v>0</v>
      </c>
      <c r="AV54" s="629"/>
      <c r="AW54" s="661">
        <f t="shared" si="25"/>
        <v>0</v>
      </c>
      <c r="AX54" s="630">
        <f t="shared" si="26"/>
        <v>0</v>
      </c>
      <c r="AY54" s="626"/>
      <c r="AZ54" s="627"/>
      <c r="BA54" s="628"/>
      <c r="BB54" s="660">
        <f t="shared" si="37"/>
        <v>0</v>
      </c>
      <c r="BC54" s="629"/>
      <c r="BD54" s="661">
        <f t="shared" si="27"/>
        <v>0</v>
      </c>
      <c r="BE54" s="630">
        <f t="shared" si="28"/>
        <v>0</v>
      </c>
      <c r="BF54" s="626"/>
      <c r="BG54" s="627"/>
      <c r="BH54" s="628"/>
      <c r="BI54" s="660">
        <f t="shared" si="38"/>
        <v>0</v>
      </c>
      <c r="BJ54" s="629"/>
      <c r="BK54" s="661">
        <f t="shared" si="29"/>
        <v>0</v>
      </c>
      <c r="BL54" s="630">
        <f t="shared" si="30"/>
        <v>0</v>
      </c>
      <c r="BM54" s="626"/>
      <c r="BN54" s="627"/>
      <c r="BO54" s="628"/>
      <c r="BP54" s="660">
        <f t="shared" si="39"/>
        <v>0</v>
      </c>
      <c r="BQ54" s="629"/>
      <c r="BR54" s="661">
        <f t="shared" si="31"/>
        <v>0</v>
      </c>
      <c r="BS54" s="630">
        <f t="shared" si="32"/>
        <v>0</v>
      </c>
      <c r="BT54" s="679">
        <f t="shared" si="33"/>
        <v>0</v>
      </c>
      <c r="BU54" s="662">
        <f t="shared" si="34"/>
        <v>0</v>
      </c>
      <c r="BV54" s="680">
        <f t="shared" si="35"/>
        <v>0</v>
      </c>
    </row>
    <row r="55" spans="1:74" s="165" customFormat="1" ht="20.100000000000001" customHeight="1">
      <c r="A55" s="335"/>
      <c r="B55" s="1175" t="s">
        <v>203</v>
      </c>
      <c r="C55" s="1176"/>
      <c r="D55" s="1176"/>
      <c r="E55" s="1177"/>
      <c r="F55" s="662">
        <f>SUM(F12:F54)</f>
        <v>0</v>
      </c>
      <c r="G55" s="663">
        <f t="shared" ref="G55:H55" si="55">SUM(G12:G54)</f>
        <v>0</v>
      </c>
      <c r="H55" s="664">
        <f t="shared" si="55"/>
        <v>0</v>
      </c>
      <c r="I55" s="1175" t="s">
        <v>203</v>
      </c>
      <c r="J55" s="1176"/>
      <c r="K55" s="1176"/>
      <c r="L55" s="1177"/>
      <c r="M55" s="662">
        <f>SUM(M12:M54)</f>
        <v>0</v>
      </c>
      <c r="N55" s="663">
        <f t="shared" ref="N55" si="56">SUM(N12:N54)</f>
        <v>0</v>
      </c>
      <c r="O55" s="664">
        <f>SUM(O12:O54)</f>
        <v>0</v>
      </c>
      <c r="P55" s="1175" t="s">
        <v>203</v>
      </c>
      <c r="Q55" s="1176"/>
      <c r="R55" s="1176"/>
      <c r="S55" s="1177"/>
      <c r="T55" s="662">
        <f>SUM(T12:T54)</f>
        <v>0</v>
      </c>
      <c r="U55" s="663">
        <f t="shared" ref="U55" si="57">SUM(U12:U54)</f>
        <v>0</v>
      </c>
      <c r="V55" s="664">
        <f>SUM(V12:V54)</f>
        <v>0</v>
      </c>
      <c r="W55" s="1175" t="s">
        <v>203</v>
      </c>
      <c r="X55" s="1176"/>
      <c r="Y55" s="1176"/>
      <c r="Z55" s="1177"/>
      <c r="AA55" s="662">
        <f>SUM(AA12:AA54)</f>
        <v>0</v>
      </c>
      <c r="AB55" s="663">
        <f>SUM(AB12:AB54)</f>
        <v>0</v>
      </c>
      <c r="AC55" s="664">
        <f t="shared" ref="AC55" si="58">SUM(AC12:AC54)</f>
        <v>0</v>
      </c>
      <c r="AD55" s="1175" t="s">
        <v>203</v>
      </c>
      <c r="AE55" s="1176"/>
      <c r="AF55" s="1176"/>
      <c r="AG55" s="1177"/>
      <c r="AH55" s="662">
        <f>SUM(AH12:AH54)</f>
        <v>0</v>
      </c>
      <c r="AI55" s="663">
        <f t="shared" ref="AI55:AJ55" si="59">SUM(AI12:AI54)</f>
        <v>0</v>
      </c>
      <c r="AJ55" s="664">
        <f t="shared" si="59"/>
        <v>0</v>
      </c>
      <c r="AK55" s="1175" t="s">
        <v>203</v>
      </c>
      <c r="AL55" s="1176"/>
      <c r="AM55" s="1176"/>
      <c r="AN55" s="1177"/>
      <c r="AO55" s="662">
        <f>SUM(AO12:AO54)</f>
        <v>0</v>
      </c>
      <c r="AP55" s="663">
        <f t="shared" ref="AP55:AQ55" si="60">SUM(AP12:AP54)</f>
        <v>0</v>
      </c>
      <c r="AQ55" s="664">
        <f t="shared" si="60"/>
        <v>0</v>
      </c>
      <c r="AR55" s="1175" t="s">
        <v>203</v>
      </c>
      <c r="AS55" s="1176"/>
      <c r="AT55" s="1176"/>
      <c r="AU55" s="1177"/>
      <c r="AV55" s="662">
        <f>SUM(AV12:AV54)</f>
        <v>0</v>
      </c>
      <c r="AW55" s="663">
        <f t="shared" ref="AW55:AX55" si="61">SUM(AW12:AW54)</f>
        <v>0</v>
      </c>
      <c r="AX55" s="664">
        <f t="shared" si="61"/>
        <v>0</v>
      </c>
      <c r="AY55" s="1175" t="s">
        <v>203</v>
      </c>
      <c r="AZ55" s="1176"/>
      <c r="BA55" s="1176"/>
      <c r="BB55" s="1177"/>
      <c r="BC55" s="662">
        <f>SUM(BC12:BC54)</f>
        <v>0</v>
      </c>
      <c r="BD55" s="663">
        <f t="shared" ref="BD55:BE55" si="62">SUM(BD12:BD54)</f>
        <v>0</v>
      </c>
      <c r="BE55" s="664">
        <f t="shared" si="62"/>
        <v>0</v>
      </c>
      <c r="BF55" s="1175" t="s">
        <v>203</v>
      </c>
      <c r="BG55" s="1176"/>
      <c r="BH55" s="1176"/>
      <c r="BI55" s="1177"/>
      <c r="BJ55" s="662">
        <f>SUM(BJ12:BJ54)</f>
        <v>0</v>
      </c>
      <c r="BK55" s="663">
        <f t="shared" ref="BK55:BL55" si="63">SUM(BK12:BK54)</f>
        <v>0</v>
      </c>
      <c r="BL55" s="664">
        <f t="shared" si="63"/>
        <v>0</v>
      </c>
      <c r="BM55" s="1175" t="s">
        <v>203</v>
      </c>
      <c r="BN55" s="1176"/>
      <c r="BO55" s="1176"/>
      <c r="BP55" s="1177"/>
      <c r="BQ55" s="662">
        <f>SUM(BQ12:BQ54)</f>
        <v>0</v>
      </c>
      <c r="BR55" s="663">
        <f t="shared" ref="BR55:BV55" si="64">SUM(BR12:BR54)</f>
        <v>0</v>
      </c>
      <c r="BS55" s="664">
        <f t="shared" si="64"/>
        <v>0</v>
      </c>
      <c r="BT55" s="665">
        <f>SUM(BT12:BT54)</f>
        <v>0</v>
      </c>
      <c r="BU55" s="662">
        <f t="shared" si="64"/>
        <v>0</v>
      </c>
      <c r="BV55" s="664">
        <f t="shared" si="64"/>
        <v>0</v>
      </c>
    </row>
    <row r="56" spans="1:74" s="156" customFormat="1" ht="20.100000000000001" customHeight="1">
      <c r="A56" s="336"/>
      <c r="B56" s="1136" t="s">
        <v>204</v>
      </c>
      <c r="C56" s="1137"/>
      <c r="D56" s="1138"/>
      <c r="E56" s="185">
        <f>SUM(E12:E54)</f>
        <v>0</v>
      </c>
      <c r="F56" s="167"/>
      <c r="G56" s="666"/>
      <c r="H56" s="186"/>
      <c r="I56" s="1136" t="s">
        <v>204</v>
      </c>
      <c r="J56" s="1137"/>
      <c r="K56" s="1138"/>
      <c r="L56" s="185">
        <f>SUM(L12:L54)</f>
        <v>0</v>
      </c>
      <c r="M56" s="167"/>
      <c r="N56" s="666"/>
      <c r="O56" s="186"/>
      <c r="P56" s="1136" t="s">
        <v>204</v>
      </c>
      <c r="Q56" s="1137"/>
      <c r="R56" s="1138"/>
      <c r="S56" s="185">
        <f>SUM(S12:S54)</f>
        <v>0</v>
      </c>
      <c r="T56" s="167"/>
      <c r="U56" s="666"/>
      <c r="V56" s="186"/>
      <c r="W56" s="1136" t="s">
        <v>204</v>
      </c>
      <c r="X56" s="1137"/>
      <c r="Y56" s="1138"/>
      <c r="Z56" s="185">
        <f>SUM(Z12:Z54)</f>
        <v>0</v>
      </c>
      <c r="AA56" s="167"/>
      <c r="AB56" s="666"/>
      <c r="AC56" s="186"/>
      <c r="AD56" s="1136" t="s">
        <v>204</v>
      </c>
      <c r="AE56" s="1137"/>
      <c r="AF56" s="1138"/>
      <c r="AG56" s="185">
        <f>SUM(AG12:AG54)</f>
        <v>0</v>
      </c>
      <c r="AH56" s="167"/>
      <c r="AI56" s="666"/>
      <c r="AJ56" s="186"/>
      <c r="AK56" s="1136" t="s">
        <v>204</v>
      </c>
      <c r="AL56" s="1137"/>
      <c r="AM56" s="1138"/>
      <c r="AN56" s="185">
        <f>SUM(AN12:AN54)</f>
        <v>0</v>
      </c>
      <c r="AO56" s="167"/>
      <c r="AP56" s="666"/>
      <c r="AQ56" s="186"/>
      <c r="AR56" s="1136" t="s">
        <v>204</v>
      </c>
      <c r="AS56" s="1137"/>
      <c r="AT56" s="1138"/>
      <c r="AU56" s="185">
        <f>SUM(AU12:AU54)</f>
        <v>0</v>
      </c>
      <c r="AV56" s="167"/>
      <c r="AW56" s="666"/>
      <c r="AX56" s="186"/>
      <c r="AY56" s="1136" t="s">
        <v>204</v>
      </c>
      <c r="AZ56" s="1137"/>
      <c r="BA56" s="1138"/>
      <c r="BB56" s="185">
        <f>SUM(BB12:BB54)</f>
        <v>0</v>
      </c>
      <c r="BC56" s="167"/>
      <c r="BD56" s="666"/>
      <c r="BE56" s="186"/>
      <c r="BF56" s="1136" t="s">
        <v>204</v>
      </c>
      <c r="BG56" s="1137"/>
      <c r="BH56" s="1138"/>
      <c r="BI56" s="185">
        <f>SUM(BI12:BI54)</f>
        <v>0</v>
      </c>
      <c r="BJ56" s="167"/>
      <c r="BK56" s="666"/>
      <c r="BL56" s="186"/>
      <c r="BM56" s="1136" t="s">
        <v>204</v>
      </c>
      <c r="BN56" s="1137"/>
      <c r="BO56" s="1138"/>
      <c r="BP56" s="185">
        <f>SUM(BP12:BP54)</f>
        <v>0</v>
      </c>
      <c r="BQ56" s="167"/>
      <c r="BR56" s="666"/>
      <c r="BS56" s="186"/>
      <c r="BT56" s="667"/>
      <c r="BU56" s="668"/>
      <c r="BV56" s="186"/>
    </row>
    <row r="57" spans="1:74" ht="20.100000000000001" customHeight="1">
      <c r="A57" s="632"/>
      <c r="B57" s="632"/>
      <c r="C57" s="633"/>
      <c r="D57" s="633"/>
      <c r="E57" s="634" t="s">
        <v>205</v>
      </c>
      <c r="F57" s="635"/>
      <c r="G57" s="719">
        <f>H57-F57</f>
        <v>0</v>
      </c>
      <c r="H57" s="636">
        <f>F57</f>
        <v>0</v>
      </c>
      <c r="I57" s="632"/>
      <c r="J57" s="633"/>
      <c r="K57" s="633"/>
      <c r="L57" s="634" t="s">
        <v>205</v>
      </c>
      <c r="M57" s="635"/>
      <c r="N57" s="719">
        <f>O57-M57</f>
        <v>0</v>
      </c>
      <c r="O57" s="636">
        <f>M57</f>
        <v>0</v>
      </c>
      <c r="P57" s="632"/>
      <c r="Q57" s="633"/>
      <c r="R57" s="633"/>
      <c r="S57" s="634" t="s">
        <v>205</v>
      </c>
      <c r="T57" s="635"/>
      <c r="U57" s="719">
        <f>V57-T57</f>
        <v>0</v>
      </c>
      <c r="V57" s="636">
        <f>T57</f>
        <v>0</v>
      </c>
      <c r="W57" s="632"/>
      <c r="X57" s="633"/>
      <c r="Y57" s="633"/>
      <c r="Z57" s="634" t="s">
        <v>205</v>
      </c>
      <c r="AA57" s="635"/>
      <c r="AB57" s="719">
        <f>AC57-AA57</f>
        <v>0</v>
      </c>
      <c r="AC57" s="636">
        <f>AA57</f>
        <v>0</v>
      </c>
      <c r="AD57" s="632"/>
      <c r="AE57" s="633"/>
      <c r="AF57" s="633"/>
      <c r="AG57" s="634" t="s">
        <v>205</v>
      </c>
      <c r="AH57" s="635"/>
      <c r="AI57" s="719">
        <f>AJ57-AH57</f>
        <v>0</v>
      </c>
      <c r="AJ57" s="636">
        <f>AH57</f>
        <v>0</v>
      </c>
      <c r="AK57" s="632"/>
      <c r="AL57" s="633"/>
      <c r="AM57" s="633"/>
      <c r="AN57" s="634" t="s">
        <v>205</v>
      </c>
      <c r="AO57" s="635"/>
      <c r="AP57" s="719">
        <f>AQ57-AO57</f>
        <v>0</v>
      </c>
      <c r="AQ57" s="636">
        <f>AO57</f>
        <v>0</v>
      </c>
      <c r="AR57" s="632"/>
      <c r="AS57" s="633"/>
      <c r="AT57" s="633"/>
      <c r="AU57" s="634" t="s">
        <v>205</v>
      </c>
      <c r="AV57" s="635"/>
      <c r="AW57" s="719">
        <f>AX57-AV57</f>
        <v>0</v>
      </c>
      <c r="AX57" s="636">
        <f>AV57</f>
        <v>0</v>
      </c>
      <c r="AY57" s="632"/>
      <c r="AZ57" s="633"/>
      <c r="BA57" s="633"/>
      <c r="BB57" s="634" t="s">
        <v>205</v>
      </c>
      <c r="BC57" s="635"/>
      <c r="BD57" s="719">
        <f>BE57-BC57</f>
        <v>0</v>
      </c>
      <c r="BE57" s="636">
        <f>BC57</f>
        <v>0</v>
      </c>
      <c r="BF57" s="632"/>
      <c r="BG57" s="633"/>
      <c r="BH57" s="633"/>
      <c r="BI57" s="634" t="s">
        <v>205</v>
      </c>
      <c r="BJ57" s="635"/>
      <c r="BK57" s="719">
        <f>BL57-BJ57</f>
        <v>0</v>
      </c>
      <c r="BL57" s="636">
        <f>BJ57</f>
        <v>0</v>
      </c>
      <c r="BM57" s="632"/>
      <c r="BN57" s="633"/>
      <c r="BO57" s="633"/>
      <c r="BP57" s="634" t="s">
        <v>205</v>
      </c>
      <c r="BQ57" s="635"/>
      <c r="BR57" s="719">
        <f>BS57-BQ57</f>
        <v>0</v>
      </c>
      <c r="BS57" s="636">
        <f>BQ57</f>
        <v>0</v>
      </c>
      <c r="BT57" s="681"/>
      <c r="BU57" s="668"/>
      <c r="BV57" s="168"/>
    </row>
    <row r="58" spans="1:74" s="156" customFormat="1" ht="20.100000000000001" customHeight="1">
      <c r="A58" s="337"/>
      <c r="B58" s="669"/>
      <c r="C58" s="162"/>
      <c r="D58" s="190"/>
      <c r="E58" s="894" t="s">
        <v>206</v>
      </c>
      <c r="F58" s="191">
        <f>F55*F57</f>
        <v>0</v>
      </c>
      <c r="G58" s="670">
        <f>H58-F58</f>
        <v>0</v>
      </c>
      <c r="H58" s="192">
        <f>H55*H57</f>
        <v>0</v>
      </c>
      <c r="I58" s="669"/>
      <c r="J58" s="162"/>
      <c r="K58" s="190"/>
      <c r="L58" s="894" t="s">
        <v>206</v>
      </c>
      <c r="M58" s="191">
        <f>M55*M57</f>
        <v>0</v>
      </c>
      <c r="N58" s="670">
        <f>O58-M58</f>
        <v>0</v>
      </c>
      <c r="O58" s="192">
        <f>O55*O57</f>
        <v>0</v>
      </c>
      <c r="P58" s="669"/>
      <c r="Q58" s="162"/>
      <c r="R58" s="190"/>
      <c r="S58" s="894" t="s">
        <v>206</v>
      </c>
      <c r="T58" s="191">
        <f>T55*T57</f>
        <v>0</v>
      </c>
      <c r="U58" s="670">
        <f>V58-T58</f>
        <v>0</v>
      </c>
      <c r="V58" s="192">
        <f>V55*V57</f>
        <v>0</v>
      </c>
      <c r="W58" s="669"/>
      <c r="X58" s="162"/>
      <c r="Y58" s="190"/>
      <c r="Z58" s="894" t="s">
        <v>206</v>
      </c>
      <c r="AA58" s="191">
        <f>AA55*AA57</f>
        <v>0</v>
      </c>
      <c r="AB58" s="670">
        <f>AC58-AA58</f>
        <v>0</v>
      </c>
      <c r="AC58" s="192">
        <f>AC55*AC57</f>
        <v>0</v>
      </c>
      <c r="AD58" s="669"/>
      <c r="AE58" s="162"/>
      <c r="AF58" s="190"/>
      <c r="AG58" s="894" t="s">
        <v>206</v>
      </c>
      <c r="AH58" s="191">
        <f>AH55*AH57</f>
        <v>0</v>
      </c>
      <c r="AI58" s="670">
        <f>AJ58-AH58</f>
        <v>0</v>
      </c>
      <c r="AJ58" s="192">
        <f>AJ55*AJ57</f>
        <v>0</v>
      </c>
      <c r="AK58" s="669"/>
      <c r="AL58" s="162"/>
      <c r="AM58" s="190"/>
      <c r="AN58" s="894" t="s">
        <v>206</v>
      </c>
      <c r="AO58" s="191">
        <f>AO55*AO57</f>
        <v>0</v>
      </c>
      <c r="AP58" s="670">
        <f>AQ58-AO58</f>
        <v>0</v>
      </c>
      <c r="AQ58" s="192">
        <f>AQ55*AQ57</f>
        <v>0</v>
      </c>
      <c r="AR58" s="669"/>
      <c r="AS58" s="162"/>
      <c r="AT58" s="190"/>
      <c r="AU58" s="894" t="s">
        <v>206</v>
      </c>
      <c r="AV58" s="191">
        <f>AV55*AV57</f>
        <v>0</v>
      </c>
      <c r="AW58" s="670">
        <f>AX58-AV58</f>
        <v>0</v>
      </c>
      <c r="AX58" s="192">
        <f>AX55*AX57</f>
        <v>0</v>
      </c>
      <c r="AY58" s="669"/>
      <c r="AZ58" s="162"/>
      <c r="BA58" s="190"/>
      <c r="BB58" s="894" t="s">
        <v>206</v>
      </c>
      <c r="BC58" s="191">
        <f>BC55*BC57</f>
        <v>0</v>
      </c>
      <c r="BD58" s="670">
        <f>BE58-BC58</f>
        <v>0</v>
      </c>
      <c r="BE58" s="192">
        <f>BE55*BE57</f>
        <v>0</v>
      </c>
      <c r="BF58" s="669"/>
      <c r="BG58" s="162"/>
      <c r="BH58" s="190"/>
      <c r="BI58" s="894" t="s">
        <v>206</v>
      </c>
      <c r="BJ58" s="191">
        <f>BJ55*BJ57</f>
        <v>0</v>
      </c>
      <c r="BK58" s="670">
        <f>BL58-BJ58</f>
        <v>0</v>
      </c>
      <c r="BL58" s="192">
        <f>BL55*BL57</f>
        <v>0</v>
      </c>
      <c r="BM58" s="669"/>
      <c r="BN58" s="162"/>
      <c r="BO58" s="190"/>
      <c r="BP58" s="894" t="s">
        <v>206</v>
      </c>
      <c r="BQ58" s="191">
        <f>BQ55*BQ57</f>
        <v>0</v>
      </c>
      <c r="BR58" s="670">
        <f>BS58-BQ58</f>
        <v>0</v>
      </c>
      <c r="BS58" s="192">
        <f>BS55*BS57</f>
        <v>0</v>
      </c>
      <c r="BT58" s="671">
        <f t="shared" ref="BT58:BV59" si="65">SUM(F58,M58,T58,AA58,AH58,AO58,AV58,BC58,BJ58,BQ58)</f>
        <v>0</v>
      </c>
      <c r="BU58" s="672">
        <f t="shared" si="65"/>
        <v>0</v>
      </c>
      <c r="BV58" s="673">
        <f t="shared" si="65"/>
        <v>0</v>
      </c>
    </row>
    <row r="59" spans="1:74" s="156" customFormat="1" ht="15.95" thickBot="1">
      <c r="A59" s="338"/>
      <c r="B59" s="674"/>
      <c r="C59" s="333"/>
      <c r="D59" s="333"/>
      <c r="E59" s="334" t="s">
        <v>207</v>
      </c>
      <c r="F59" s="195">
        <f>F55+F58</f>
        <v>0</v>
      </c>
      <c r="G59" s="675">
        <f>G55+G58</f>
        <v>0</v>
      </c>
      <c r="H59" s="196">
        <f>H55+H58</f>
        <v>0</v>
      </c>
      <c r="I59" s="674"/>
      <c r="J59" s="333"/>
      <c r="K59" s="333"/>
      <c r="L59" s="334" t="s">
        <v>207</v>
      </c>
      <c r="M59" s="195">
        <f>M55+M58</f>
        <v>0</v>
      </c>
      <c r="N59" s="675">
        <f>N55+N58</f>
        <v>0</v>
      </c>
      <c r="O59" s="196">
        <f>O55+O58</f>
        <v>0</v>
      </c>
      <c r="P59" s="674"/>
      <c r="Q59" s="333"/>
      <c r="R59" s="333"/>
      <c r="S59" s="334" t="s">
        <v>207</v>
      </c>
      <c r="T59" s="195">
        <f>T55+T58</f>
        <v>0</v>
      </c>
      <c r="U59" s="675">
        <f>U55+U58</f>
        <v>0</v>
      </c>
      <c r="V59" s="196">
        <f>V55+V58</f>
        <v>0</v>
      </c>
      <c r="W59" s="674"/>
      <c r="X59" s="333"/>
      <c r="Y59" s="333"/>
      <c r="Z59" s="334" t="s">
        <v>207</v>
      </c>
      <c r="AA59" s="195">
        <f>AA55+AA58</f>
        <v>0</v>
      </c>
      <c r="AB59" s="675">
        <f>AB55+AB58</f>
        <v>0</v>
      </c>
      <c r="AC59" s="196">
        <f>AC55+AC58</f>
        <v>0</v>
      </c>
      <c r="AD59" s="674"/>
      <c r="AE59" s="333"/>
      <c r="AF59" s="333"/>
      <c r="AG59" s="334" t="s">
        <v>207</v>
      </c>
      <c r="AH59" s="195">
        <f>AH55+AH58</f>
        <v>0</v>
      </c>
      <c r="AI59" s="675">
        <f>AI55+AI58</f>
        <v>0</v>
      </c>
      <c r="AJ59" s="196">
        <f>AJ55+AJ58</f>
        <v>0</v>
      </c>
      <c r="AK59" s="674"/>
      <c r="AL59" s="333"/>
      <c r="AM59" s="333"/>
      <c r="AN59" s="334" t="s">
        <v>207</v>
      </c>
      <c r="AO59" s="195">
        <f>AO55+AO58</f>
        <v>0</v>
      </c>
      <c r="AP59" s="675">
        <f>AP55+AP58</f>
        <v>0</v>
      </c>
      <c r="AQ59" s="196">
        <f>AQ55+AQ58</f>
        <v>0</v>
      </c>
      <c r="AR59" s="674"/>
      <c r="AS59" s="333"/>
      <c r="AT59" s="333"/>
      <c r="AU59" s="334" t="s">
        <v>207</v>
      </c>
      <c r="AV59" s="195">
        <f>AV55+AV58</f>
        <v>0</v>
      </c>
      <c r="AW59" s="675">
        <f>AW55+AW58</f>
        <v>0</v>
      </c>
      <c r="AX59" s="196">
        <f>AX55+AX58</f>
        <v>0</v>
      </c>
      <c r="AY59" s="674"/>
      <c r="AZ59" s="333"/>
      <c r="BA59" s="333"/>
      <c r="BB59" s="334" t="s">
        <v>207</v>
      </c>
      <c r="BC59" s="195">
        <f>BC55+BC58</f>
        <v>0</v>
      </c>
      <c r="BD59" s="675">
        <f>BD55+BD58</f>
        <v>0</v>
      </c>
      <c r="BE59" s="196">
        <f>BE55+BE58</f>
        <v>0</v>
      </c>
      <c r="BF59" s="674"/>
      <c r="BG59" s="333"/>
      <c r="BH59" s="333"/>
      <c r="BI59" s="334" t="s">
        <v>207</v>
      </c>
      <c r="BJ59" s="195">
        <f>BJ55+BJ58</f>
        <v>0</v>
      </c>
      <c r="BK59" s="675">
        <f>BK55+BK58</f>
        <v>0</v>
      </c>
      <c r="BL59" s="196">
        <f>BL55+BL58</f>
        <v>0</v>
      </c>
      <c r="BM59" s="674"/>
      <c r="BN59" s="333"/>
      <c r="BO59" s="333"/>
      <c r="BP59" s="334" t="s">
        <v>207</v>
      </c>
      <c r="BQ59" s="195">
        <f>BQ55+BQ58</f>
        <v>0</v>
      </c>
      <c r="BR59" s="675">
        <f>BR55+BR58</f>
        <v>0</v>
      </c>
      <c r="BS59" s="196">
        <f>BS55+BS58</f>
        <v>0</v>
      </c>
      <c r="BT59" s="676">
        <f t="shared" si="65"/>
        <v>0</v>
      </c>
      <c r="BU59" s="677">
        <f t="shared" si="65"/>
        <v>0</v>
      </c>
      <c r="BV59" s="678">
        <f t="shared" si="65"/>
        <v>0</v>
      </c>
    </row>
    <row r="60" spans="1:74">
      <c r="A60" s="637"/>
      <c r="B60" s="638"/>
      <c r="C60" s="639"/>
      <c r="D60" s="639"/>
      <c r="E60" s="639"/>
      <c r="F60" s="640"/>
      <c r="G60" s="641"/>
      <c r="H60" s="640"/>
      <c r="I60" s="640"/>
      <c r="J60" s="640"/>
      <c r="K60" s="640"/>
      <c r="L60" s="640"/>
      <c r="M60" s="640"/>
      <c r="N60" s="641"/>
      <c r="O60" s="640"/>
      <c r="P60" s="640"/>
      <c r="Q60" s="640"/>
      <c r="R60" s="640"/>
      <c r="S60" s="640"/>
      <c r="T60" s="640"/>
      <c r="U60" s="641"/>
      <c r="V60" s="640"/>
      <c r="W60" s="640"/>
      <c r="X60" s="640"/>
      <c r="Y60" s="640"/>
      <c r="Z60" s="640"/>
      <c r="AA60" s="640"/>
      <c r="AB60" s="641"/>
      <c r="AC60" s="640"/>
      <c r="AD60" s="640"/>
      <c r="AE60" s="640"/>
      <c r="AF60" s="640"/>
      <c r="AG60" s="640"/>
      <c r="AH60" s="640"/>
      <c r="AI60" s="641"/>
      <c r="AJ60" s="640"/>
      <c r="AK60" s="640"/>
      <c r="AL60" s="640"/>
      <c r="AM60" s="640"/>
      <c r="AN60" s="640"/>
      <c r="AO60" s="640"/>
      <c r="AP60" s="641"/>
      <c r="AQ60" s="640"/>
      <c r="AR60" s="640"/>
      <c r="AS60" s="640"/>
      <c r="AT60" s="640"/>
      <c r="AU60" s="640"/>
      <c r="AV60" s="640"/>
      <c r="AW60" s="641"/>
      <c r="AX60" s="640"/>
      <c r="AY60" s="640"/>
      <c r="AZ60" s="640"/>
      <c r="BA60" s="640"/>
      <c r="BB60" s="640"/>
      <c r="BC60" s="640"/>
      <c r="BD60" s="641"/>
      <c r="BE60" s="640"/>
      <c r="BF60" s="640"/>
      <c r="BG60" s="640"/>
      <c r="BH60" s="640"/>
      <c r="BI60" s="640"/>
      <c r="BJ60" s="640"/>
      <c r="BK60" s="641"/>
      <c r="BL60" s="640"/>
      <c r="BM60" s="640"/>
      <c r="BN60" s="640"/>
      <c r="BO60" s="640"/>
      <c r="BP60" s="640"/>
      <c r="BQ60" s="640"/>
      <c r="BR60" s="641"/>
      <c r="BS60" s="640"/>
      <c r="BT60" s="369"/>
      <c r="BU60" s="369"/>
      <c r="BV60" s="370"/>
    </row>
    <row r="61" spans="1:74">
      <c r="A61" s="642"/>
      <c r="BV61" s="175"/>
    </row>
    <row r="62" spans="1:74" ht="20.100000000000001" customHeight="1">
      <c r="A62" s="616"/>
      <c r="B62" s="616"/>
      <c r="C62" s="616"/>
      <c r="D62" s="616"/>
      <c r="E62" s="616"/>
      <c r="F62" s="616"/>
      <c r="H62" s="616"/>
      <c r="I62" s="616"/>
      <c r="J62" s="616"/>
      <c r="K62" s="616"/>
      <c r="L62" s="616"/>
      <c r="M62" s="616"/>
      <c r="O62" s="616"/>
      <c r="P62" s="616"/>
      <c r="Q62" s="616"/>
      <c r="R62" s="616"/>
      <c r="S62" s="616"/>
      <c r="T62" s="616"/>
      <c r="V62" s="616"/>
      <c r="W62" s="616"/>
      <c r="X62" s="616"/>
      <c r="Y62" s="616"/>
      <c r="Z62" s="616"/>
      <c r="AA62" s="616"/>
      <c r="AC62" s="616"/>
      <c r="AD62" s="616"/>
      <c r="AE62" s="616"/>
      <c r="AF62" s="616"/>
      <c r="AG62" s="616"/>
      <c r="AH62" s="616"/>
      <c r="AJ62" s="616"/>
      <c r="AK62" s="616"/>
      <c r="AL62" s="616"/>
      <c r="AM62" s="616"/>
      <c r="AN62" s="616"/>
      <c r="AO62" s="616"/>
      <c r="AQ62" s="616"/>
      <c r="AR62" s="616"/>
      <c r="AS62" s="616"/>
      <c r="AT62" s="616"/>
      <c r="AU62" s="616"/>
      <c r="AV62" s="616"/>
      <c r="AX62" s="616"/>
      <c r="AY62" s="616"/>
      <c r="AZ62" s="616"/>
      <c r="BA62" s="616"/>
      <c r="BB62" s="616"/>
      <c r="BC62" s="616"/>
      <c r="BE62" s="616"/>
      <c r="BF62" s="616"/>
      <c r="BG62" s="616"/>
      <c r="BH62" s="616"/>
      <c r="BI62" s="616"/>
      <c r="BJ62" s="616"/>
      <c r="BL62" s="616"/>
      <c r="BM62" s="616"/>
      <c r="BN62" s="616"/>
      <c r="BO62" s="616"/>
      <c r="BP62" s="616"/>
      <c r="BQ62" s="616"/>
      <c r="BS62" s="616"/>
      <c r="BT62" s="608"/>
      <c r="BU62" s="608"/>
      <c r="BV62" s="682"/>
    </row>
    <row r="71" spans="1:74" s="156" customFormat="1">
      <c r="A71" s="445" t="s">
        <v>123</v>
      </c>
      <c r="B71" s="450">
        <f>'Summary (1)'!$E73</f>
        <v>1</v>
      </c>
      <c r="C71" s="451">
        <f>'Summary (1)'!$E73</f>
        <v>1</v>
      </c>
      <c r="D71" s="451">
        <f>'Summary (1)'!$E73</f>
        <v>1</v>
      </c>
      <c r="E71" s="451">
        <f>'Summary (1)'!$E73</f>
        <v>1</v>
      </c>
      <c r="F71" s="451">
        <f>'Summary (1)'!$E73</f>
        <v>1</v>
      </c>
      <c r="G71" s="683">
        <f>'Summary (1)'!$E73</f>
        <v>1</v>
      </c>
      <c r="H71" s="453">
        <f>'Summary (1)'!$E73</f>
        <v>1</v>
      </c>
      <c r="I71" s="450">
        <f>'Summary (1)'!$H73</f>
        <v>2</v>
      </c>
      <c r="J71" s="451">
        <f>'Summary (1)'!$H73</f>
        <v>2</v>
      </c>
      <c r="K71" s="451">
        <f>'Summary (1)'!$H73</f>
        <v>2</v>
      </c>
      <c r="L71" s="451">
        <f>'Summary (1)'!$H73</f>
        <v>2</v>
      </c>
      <c r="M71" s="451">
        <f>'Summary (1)'!$H73</f>
        <v>2</v>
      </c>
      <c r="N71" s="683">
        <f>'Summary (1)'!$H73</f>
        <v>2</v>
      </c>
      <c r="O71" s="453">
        <f>'Summary (1)'!$H73</f>
        <v>2</v>
      </c>
      <c r="P71" s="450">
        <f>'Summary (1)'!$K73</f>
        <v>3</v>
      </c>
      <c r="Q71" s="451">
        <f>'Summary (1)'!$K73</f>
        <v>3</v>
      </c>
      <c r="R71" s="451">
        <f>'Summary (1)'!$K73</f>
        <v>3</v>
      </c>
      <c r="S71" s="451">
        <f>'Summary (1)'!$K73</f>
        <v>3</v>
      </c>
      <c r="T71" s="451">
        <f>'Summary (1)'!$K73</f>
        <v>3</v>
      </c>
      <c r="U71" s="683">
        <f>'Summary (1)'!$K73</f>
        <v>3</v>
      </c>
      <c r="V71" s="453">
        <f>'Summary (1)'!$K73</f>
        <v>3</v>
      </c>
      <c r="W71" s="450">
        <f>'Summary (1)'!$N73</f>
        <v>4</v>
      </c>
      <c r="X71" s="451">
        <f>'Summary (1)'!$N73</f>
        <v>4</v>
      </c>
      <c r="Y71" s="451">
        <f>'Summary (1)'!$N73</f>
        <v>4</v>
      </c>
      <c r="Z71" s="451">
        <f>'Summary (1)'!$N73</f>
        <v>4</v>
      </c>
      <c r="AA71" s="451">
        <f>'Summary (1)'!$N73</f>
        <v>4</v>
      </c>
      <c r="AB71" s="683">
        <f>'Summary (1)'!$N73</f>
        <v>4</v>
      </c>
      <c r="AC71" s="453">
        <f>'Summary (1)'!$N73</f>
        <v>4</v>
      </c>
      <c r="AD71" s="450">
        <f>'Summary (1)'!$Q73</f>
        <v>5</v>
      </c>
      <c r="AE71" s="451">
        <f>'Summary (1)'!$Q73</f>
        <v>5</v>
      </c>
      <c r="AF71" s="451">
        <f>'Summary (1)'!$Q73</f>
        <v>5</v>
      </c>
      <c r="AG71" s="451">
        <f>'Summary (1)'!$Q73</f>
        <v>5</v>
      </c>
      <c r="AH71" s="451">
        <f>'Summary (1)'!$Q73</f>
        <v>5</v>
      </c>
      <c r="AI71" s="683">
        <f>'Summary (1)'!$Q73</f>
        <v>5</v>
      </c>
      <c r="AJ71" s="453">
        <f>'Summary (1)'!$Q73</f>
        <v>5</v>
      </c>
      <c r="AK71" s="450">
        <f>'Summary (1)'!$T73</f>
        <v>6</v>
      </c>
      <c r="AL71" s="451">
        <f>'Summary (1)'!$T73</f>
        <v>6</v>
      </c>
      <c r="AM71" s="451">
        <f>'Summary (1)'!$T73</f>
        <v>6</v>
      </c>
      <c r="AN71" s="451">
        <f>'Summary (1)'!$T73</f>
        <v>6</v>
      </c>
      <c r="AO71" s="451">
        <f>'Summary (1)'!$T73</f>
        <v>6</v>
      </c>
      <c r="AP71" s="683">
        <f>'Summary (1)'!$T73</f>
        <v>6</v>
      </c>
      <c r="AQ71" s="453">
        <f>'Summary (1)'!$T73</f>
        <v>6</v>
      </c>
      <c r="AR71" s="450">
        <f>'Summary (1)'!$W73</f>
        <v>7</v>
      </c>
      <c r="AS71" s="451">
        <f>'Summary (1)'!$W73</f>
        <v>7</v>
      </c>
      <c r="AT71" s="451">
        <f>'Summary (1)'!$W73</f>
        <v>7</v>
      </c>
      <c r="AU71" s="451">
        <f>'Summary (1)'!$W73</f>
        <v>7</v>
      </c>
      <c r="AV71" s="451">
        <f>'Summary (1)'!$W73</f>
        <v>7</v>
      </c>
      <c r="AW71" s="683">
        <f>'Summary (1)'!$W73</f>
        <v>7</v>
      </c>
      <c r="AX71" s="453">
        <f>'Summary (1)'!$W73</f>
        <v>7</v>
      </c>
      <c r="AY71" s="450">
        <f>'Summary (1)'!$Z73</f>
        <v>8</v>
      </c>
      <c r="AZ71" s="451">
        <f>'Summary (1)'!$Z73</f>
        <v>8</v>
      </c>
      <c r="BA71" s="451">
        <f>'Summary (1)'!$Z73</f>
        <v>8</v>
      </c>
      <c r="BB71" s="451">
        <f>'Summary (1)'!$Z73</f>
        <v>8</v>
      </c>
      <c r="BC71" s="451">
        <f>'Summary (1)'!$Z73</f>
        <v>8</v>
      </c>
      <c r="BD71" s="683">
        <f>'Summary (1)'!$Z73</f>
        <v>8</v>
      </c>
      <c r="BE71" s="453">
        <f>'Summary (1)'!$Z73</f>
        <v>8</v>
      </c>
      <c r="BF71" s="450">
        <f>'Summary (1)'!$AC73</f>
        <v>9</v>
      </c>
      <c r="BG71" s="451">
        <f>'Summary (1)'!$AC73</f>
        <v>9</v>
      </c>
      <c r="BH71" s="451">
        <f>'Summary (1)'!$AC73</f>
        <v>9</v>
      </c>
      <c r="BI71" s="451">
        <f>'Summary (1)'!$AC73</f>
        <v>9</v>
      </c>
      <c r="BJ71" s="451">
        <f>'Summary (1)'!$AC73</f>
        <v>9</v>
      </c>
      <c r="BK71" s="683">
        <f>'Summary (1)'!$AC73</f>
        <v>9</v>
      </c>
      <c r="BL71" s="453">
        <f>'Summary (1)'!$AC73</f>
        <v>9</v>
      </c>
      <c r="BM71" s="450">
        <f>'Summary (1)'!$AF73</f>
        <v>10</v>
      </c>
      <c r="BN71" s="451">
        <f>'Summary (1)'!$AF73</f>
        <v>10</v>
      </c>
      <c r="BO71" s="451">
        <f>'Summary (1)'!$AF73</f>
        <v>10</v>
      </c>
      <c r="BP71" s="451">
        <f>'Summary (1)'!$AF73</f>
        <v>10</v>
      </c>
      <c r="BQ71" s="451">
        <f>'Summary (1)'!$AF73</f>
        <v>10</v>
      </c>
      <c r="BR71" s="683">
        <f>'Summary (1)'!$AF73</f>
        <v>10</v>
      </c>
      <c r="BS71" s="453">
        <f>'Summary (1)'!$AF73</f>
        <v>10</v>
      </c>
      <c r="BT71" s="429">
        <f>BR71</f>
        <v>10</v>
      </c>
      <c r="BU71" s="429">
        <f>BS71</f>
        <v>10</v>
      </c>
      <c r="BV71" s="429">
        <f>BT71</f>
        <v>10</v>
      </c>
    </row>
    <row r="72" spans="1:74" s="156" customFormat="1">
      <c r="A72" s="446" t="s">
        <v>124</v>
      </c>
      <c r="B72" s="454">
        <f>'Summary (1)'!$E74</f>
        <v>45717</v>
      </c>
      <c r="C72" s="172">
        <f>'Summary (1)'!$E74</f>
        <v>45717</v>
      </c>
      <c r="D72" s="172">
        <f>'Summary (1)'!$E74</f>
        <v>45717</v>
      </c>
      <c r="E72" s="172">
        <f>'Summary (1)'!$E74</f>
        <v>45717</v>
      </c>
      <c r="F72" s="172">
        <f>'Summary (1)'!$E74</f>
        <v>45717</v>
      </c>
      <c r="G72" s="684">
        <f>'Summary (1)'!$E74</f>
        <v>45717</v>
      </c>
      <c r="H72" s="456">
        <f>'Summary (1)'!$E74</f>
        <v>45717</v>
      </c>
      <c r="I72" s="454">
        <f>'Summary (1)'!$H74</f>
        <v>45839</v>
      </c>
      <c r="J72" s="172">
        <f>'Summary (1)'!$H74</f>
        <v>45839</v>
      </c>
      <c r="K72" s="172">
        <f>'Summary (1)'!$H74</f>
        <v>45839</v>
      </c>
      <c r="L72" s="172">
        <f>'Summary (1)'!$H74</f>
        <v>45839</v>
      </c>
      <c r="M72" s="172">
        <f>'Summary (1)'!$H74</f>
        <v>45839</v>
      </c>
      <c r="N72" s="684">
        <f>'Summary (1)'!$H74</f>
        <v>45839</v>
      </c>
      <c r="O72" s="456">
        <f>'Summary (1)'!$H74</f>
        <v>45839</v>
      </c>
      <c r="P72" s="454">
        <f>'Summary (1)'!$K74</f>
        <v>46204</v>
      </c>
      <c r="Q72" s="172">
        <f>'Summary (1)'!$K74</f>
        <v>46204</v>
      </c>
      <c r="R72" s="172">
        <f>'Summary (1)'!$K74</f>
        <v>46204</v>
      </c>
      <c r="S72" s="172">
        <f>'Summary (1)'!$K74</f>
        <v>46204</v>
      </c>
      <c r="T72" s="172">
        <f>'Summary (1)'!$K74</f>
        <v>46204</v>
      </c>
      <c r="U72" s="684">
        <f>'Summary (1)'!$K74</f>
        <v>46204</v>
      </c>
      <c r="V72" s="456">
        <f>'Summary (1)'!$K74</f>
        <v>46204</v>
      </c>
      <c r="W72" s="454">
        <f>'Summary (1)'!$N74</f>
        <v>46569</v>
      </c>
      <c r="X72" s="172">
        <f>'Summary (1)'!$N74</f>
        <v>46569</v>
      </c>
      <c r="Y72" s="172">
        <f>'Summary (1)'!$N74</f>
        <v>46569</v>
      </c>
      <c r="Z72" s="172">
        <f>'Summary (1)'!$N74</f>
        <v>46569</v>
      </c>
      <c r="AA72" s="172">
        <f>'Summary (1)'!$N74</f>
        <v>46569</v>
      </c>
      <c r="AB72" s="684">
        <f>'Summary (1)'!$N74</f>
        <v>46569</v>
      </c>
      <c r="AC72" s="456">
        <f>'Summary (1)'!$N74</f>
        <v>46569</v>
      </c>
      <c r="AD72" s="454">
        <f>'Summary (1)'!$Q74</f>
        <v>46935</v>
      </c>
      <c r="AE72" s="172">
        <f>'Summary (1)'!$Q74</f>
        <v>46935</v>
      </c>
      <c r="AF72" s="172">
        <f>'Summary (1)'!$Q74</f>
        <v>46935</v>
      </c>
      <c r="AG72" s="172">
        <f>'Summary (1)'!$Q74</f>
        <v>46935</v>
      </c>
      <c r="AH72" s="172">
        <f>'Summary (1)'!$Q74</f>
        <v>46935</v>
      </c>
      <c r="AI72" s="684">
        <f>'Summary (1)'!$Q74</f>
        <v>46935</v>
      </c>
      <c r="AJ72" s="456">
        <f>'Summary (1)'!$Q74</f>
        <v>46935</v>
      </c>
      <c r="AK72" s="454">
        <f>'Summary (1)'!$T74</f>
        <v>47300</v>
      </c>
      <c r="AL72" s="172">
        <f>'Summary (1)'!$T74</f>
        <v>47300</v>
      </c>
      <c r="AM72" s="172">
        <f>'Summary (1)'!$T74</f>
        <v>47300</v>
      </c>
      <c r="AN72" s="172">
        <f>'Summary (1)'!$T74</f>
        <v>47300</v>
      </c>
      <c r="AO72" s="172">
        <f>'Summary (1)'!$T74</f>
        <v>47300</v>
      </c>
      <c r="AP72" s="684">
        <f>'Summary (1)'!$T74</f>
        <v>47300</v>
      </c>
      <c r="AQ72" s="456">
        <f>'Summary (1)'!$T74</f>
        <v>47300</v>
      </c>
      <c r="AR72" s="454">
        <f>'Summary (1)'!$W74</f>
        <v>47665</v>
      </c>
      <c r="AS72" s="172">
        <f>'Summary (1)'!$W74</f>
        <v>47665</v>
      </c>
      <c r="AT72" s="172">
        <f>'Summary (1)'!$W74</f>
        <v>47665</v>
      </c>
      <c r="AU72" s="172">
        <f>'Summary (1)'!$W74</f>
        <v>47665</v>
      </c>
      <c r="AV72" s="172">
        <f>'Summary (1)'!$W74</f>
        <v>47665</v>
      </c>
      <c r="AW72" s="684">
        <f>'Summary (1)'!$W74</f>
        <v>47665</v>
      </c>
      <c r="AX72" s="456">
        <f>'Summary (1)'!$W74</f>
        <v>47665</v>
      </c>
      <c r="AY72" s="454">
        <f>'Summary (1)'!$Z74</f>
        <v>48030</v>
      </c>
      <c r="AZ72" s="172">
        <f>'Summary (1)'!$Z74</f>
        <v>48030</v>
      </c>
      <c r="BA72" s="172">
        <f>'Summary (1)'!$Z74</f>
        <v>48030</v>
      </c>
      <c r="BB72" s="172">
        <f>'Summary (1)'!$Z74</f>
        <v>48030</v>
      </c>
      <c r="BC72" s="172">
        <f>'Summary (1)'!$Z74</f>
        <v>48030</v>
      </c>
      <c r="BD72" s="684">
        <f>'Summary (1)'!$Z74</f>
        <v>48030</v>
      </c>
      <c r="BE72" s="456">
        <f>'Summary (1)'!$Z74</f>
        <v>48030</v>
      </c>
      <c r="BF72" s="454">
        <f>'Summary (1)'!$AC74</f>
        <v>48396</v>
      </c>
      <c r="BG72" s="172">
        <f>'Summary (1)'!$AC74</f>
        <v>48396</v>
      </c>
      <c r="BH72" s="172">
        <f>'Summary (1)'!$AC74</f>
        <v>48396</v>
      </c>
      <c r="BI72" s="172">
        <f>'Summary (1)'!$AC74</f>
        <v>48396</v>
      </c>
      <c r="BJ72" s="172">
        <f>'Summary (1)'!$AC74</f>
        <v>48396</v>
      </c>
      <c r="BK72" s="684">
        <f>'Summary (1)'!$AC74</f>
        <v>48396</v>
      </c>
      <c r="BL72" s="456">
        <f>'Summary (1)'!$AC74</f>
        <v>48396</v>
      </c>
      <c r="BM72" s="454">
        <f>'Summary (1)'!$AF74</f>
        <v>48761</v>
      </c>
      <c r="BN72" s="172">
        <f>'Summary (1)'!$AF74</f>
        <v>48761</v>
      </c>
      <c r="BO72" s="172">
        <f>'Summary (1)'!$AF74</f>
        <v>48761</v>
      </c>
      <c r="BP72" s="172">
        <f>'Summary (1)'!$AF74</f>
        <v>48761</v>
      </c>
      <c r="BQ72" s="172">
        <f>'Summary (1)'!$AF74</f>
        <v>48761</v>
      </c>
      <c r="BR72" s="684">
        <f>'Summary (1)'!$AF74</f>
        <v>48761</v>
      </c>
      <c r="BS72" s="456">
        <f>'Summary (1)'!$AF74</f>
        <v>48761</v>
      </c>
      <c r="BT72" s="172">
        <f>'Summary (1)'!AI74</f>
        <v>45717</v>
      </c>
      <c r="BU72" s="172">
        <f>'Summary (1)'!AJ74</f>
        <v>45717</v>
      </c>
      <c r="BV72" s="172">
        <f>'Summary (1)'!AK74</f>
        <v>45717</v>
      </c>
    </row>
    <row r="73" spans="1:74" s="430" customFormat="1">
      <c r="A73" s="446" t="s">
        <v>125</v>
      </c>
      <c r="B73" s="454">
        <f>'Summary (1)'!$E75</f>
        <v>45838</v>
      </c>
      <c r="C73" s="172">
        <f>'Summary (1)'!$E75</f>
        <v>45838</v>
      </c>
      <c r="D73" s="172">
        <f>'Summary (1)'!$E75</f>
        <v>45838</v>
      </c>
      <c r="E73" s="172">
        <f>'Summary (1)'!$E75</f>
        <v>45838</v>
      </c>
      <c r="F73" s="172">
        <f>'Summary (1)'!$E75</f>
        <v>45838</v>
      </c>
      <c r="G73" s="684">
        <f>'Summary (1)'!$E75</f>
        <v>45838</v>
      </c>
      <c r="H73" s="456">
        <f>'Summary (1)'!$E75</f>
        <v>45838</v>
      </c>
      <c r="I73" s="454">
        <f>'Summary (1)'!$H75</f>
        <v>46203</v>
      </c>
      <c r="J73" s="172">
        <f>'Summary (1)'!$H75</f>
        <v>46203</v>
      </c>
      <c r="K73" s="172">
        <f>'Summary (1)'!$H75</f>
        <v>46203</v>
      </c>
      <c r="L73" s="172">
        <f>'Summary (1)'!$H75</f>
        <v>46203</v>
      </c>
      <c r="M73" s="172">
        <f>'Summary (1)'!$H75</f>
        <v>46203</v>
      </c>
      <c r="N73" s="684">
        <f>'Summary (1)'!$H75</f>
        <v>46203</v>
      </c>
      <c r="O73" s="456">
        <f>'Summary (1)'!$H75</f>
        <v>46203</v>
      </c>
      <c r="P73" s="454">
        <f>'Summary (1)'!$K75</f>
        <v>46568</v>
      </c>
      <c r="Q73" s="172">
        <f>'Summary (1)'!$K75</f>
        <v>46568</v>
      </c>
      <c r="R73" s="172">
        <f>'Summary (1)'!$K75</f>
        <v>46568</v>
      </c>
      <c r="S73" s="172">
        <f>'Summary (1)'!$K75</f>
        <v>46568</v>
      </c>
      <c r="T73" s="172">
        <f>'Summary (1)'!$K75</f>
        <v>46568</v>
      </c>
      <c r="U73" s="684">
        <f>'Summary (1)'!$K75</f>
        <v>46568</v>
      </c>
      <c r="V73" s="456">
        <f>'Summary (1)'!$K75</f>
        <v>46568</v>
      </c>
      <c r="W73" s="454">
        <f>'Summary (1)'!$N75</f>
        <v>46934</v>
      </c>
      <c r="X73" s="172">
        <f>'Summary (1)'!$N75</f>
        <v>46934</v>
      </c>
      <c r="Y73" s="172">
        <f>'Summary (1)'!$N75</f>
        <v>46934</v>
      </c>
      <c r="Z73" s="172">
        <f>'Summary (1)'!$N75</f>
        <v>46934</v>
      </c>
      <c r="AA73" s="172">
        <f>'Summary (1)'!$N75</f>
        <v>46934</v>
      </c>
      <c r="AB73" s="684">
        <f>'Summary (1)'!$N75</f>
        <v>46934</v>
      </c>
      <c r="AC73" s="456">
        <f>'Summary (1)'!$N75</f>
        <v>46934</v>
      </c>
      <c r="AD73" s="454">
        <f>'Summary (1)'!$Q75</f>
        <v>47299</v>
      </c>
      <c r="AE73" s="172">
        <f>'Summary (1)'!$Q75</f>
        <v>47299</v>
      </c>
      <c r="AF73" s="172">
        <f>'Summary (1)'!$Q75</f>
        <v>47299</v>
      </c>
      <c r="AG73" s="172">
        <f>'Summary (1)'!$Q75</f>
        <v>47299</v>
      </c>
      <c r="AH73" s="172">
        <f>'Summary (1)'!$Q75</f>
        <v>47299</v>
      </c>
      <c r="AI73" s="684">
        <f>'Summary (1)'!$Q75</f>
        <v>47299</v>
      </c>
      <c r="AJ73" s="456">
        <f>'Summary (1)'!$Q75</f>
        <v>47299</v>
      </c>
      <c r="AK73" s="454">
        <f>'Summary (1)'!$T75</f>
        <v>47664</v>
      </c>
      <c r="AL73" s="172">
        <f>'Summary (1)'!$T75</f>
        <v>47664</v>
      </c>
      <c r="AM73" s="172">
        <f>'Summary (1)'!$T75</f>
        <v>47664</v>
      </c>
      <c r="AN73" s="172">
        <f>'Summary (1)'!$T75</f>
        <v>47664</v>
      </c>
      <c r="AO73" s="172">
        <f>'Summary (1)'!$T75</f>
        <v>47664</v>
      </c>
      <c r="AP73" s="684">
        <f>'Summary (1)'!$T75</f>
        <v>47664</v>
      </c>
      <c r="AQ73" s="456">
        <f>'Summary (1)'!$T75</f>
        <v>47664</v>
      </c>
      <c r="AR73" s="454">
        <f>'Summary (1)'!$W75</f>
        <v>48029</v>
      </c>
      <c r="AS73" s="172">
        <f>'Summary (1)'!$W75</f>
        <v>48029</v>
      </c>
      <c r="AT73" s="172">
        <f>'Summary (1)'!$W75</f>
        <v>48029</v>
      </c>
      <c r="AU73" s="172">
        <f>'Summary (1)'!$W75</f>
        <v>48029</v>
      </c>
      <c r="AV73" s="172">
        <f>'Summary (1)'!$W75</f>
        <v>48029</v>
      </c>
      <c r="AW73" s="684">
        <f>'Summary (1)'!$W75</f>
        <v>48029</v>
      </c>
      <c r="AX73" s="456">
        <f>'Summary (1)'!$W75</f>
        <v>48029</v>
      </c>
      <c r="AY73" s="454">
        <f>'Summary (1)'!$Z75</f>
        <v>48395</v>
      </c>
      <c r="AZ73" s="172">
        <f>'Summary (1)'!$Z75</f>
        <v>48395</v>
      </c>
      <c r="BA73" s="172">
        <f>'Summary (1)'!$Z75</f>
        <v>48395</v>
      </c>
      <c r="BB73" s="172">
        <f>'Summary (1)'!$Z75</f>
        <v>48395</v>
      </c>
      <c r="BC73" s="172">
        <f>'Summary (1)'!$Z75</f>
        <v>48395</v>
      </c>
      <c r="BD73" s="684">
        <f>'Summary (1)'!$Z75</f>
        <v>48395</v>
      </c>
      <c r="BE73" s="456">
        <f>'Summary (1)'!$Z75</f>
        <v>48395</v>
      </c>
      <c r="BF73" s="454">
        <f>'Summary (1)'!$AC75</f>
        <v>48760</v>
      </c>
      <c r="BG73" s="172">
        <f>'Summary (1)'!$AC75</f>
        <v>48760</v>
      </c>
      <c r="BH73" s="172">
        <f>'Summary (1)'!$AC75</f>
        <v>48760</v>
      </c>
      <c r="BI73" s="172">
        <f>'Summary (1)'!$AC75</f>
        <v>48760</v>
      </c>
      <c r="BJ73" s="172">
        <f>'Summary (1)'!$AC75</f>
        <v>48760</v>
      </c>
      <c r="BK73" s="684">
        <f>'Summary (1)'!$AC75</f>
        <v>48760</v>
      </c>
      <c r="BL73" s="456">
        <f>'Summary (1)'!$AC75</f>
        <v>48760</v>
      </c>
      <c r="BM73" s="454">
        <f>'Summary (1)'!$AF75</f>
        <v>49125</v>
      </c>
      <c r="BN73" s="172">
        <f>'Summary (1)'!$AF75</f>
        <v>49125</v>
      </c>
      <c r="BO73" s="172">
        <f>'Summary (1)'!$AF75</f>
        <v>49125</v>
      </c>
      <c r="BP73" s="172">
        <f>'Summary (1)'!$AF75</f>
        <v>49125</v>
      </c>
      <c r="BQ73" s="172">
        <f>'Summary (1)'!$AF75</f>
        <v>49125</v>
      </c>
      <c r="BR73" s="684">
        <f>'Summary (1)'!$AF75</f>
        <v>49125</v>
      </c>
      <c r="BS73" s="456">
        <f>'Summary (1)'!$AF75</f>
        <v>49125</v>
      </c>
      <c r="BT73" s="172">
        <f>'Summary (1)'!AI75</f>
        <v>46446</v>
      </c>
      <c r="BU73" s="172">
        <f>'Summary (1)'!AJ75</f>
        <v>46446</v>
      </c>
      <c r="BV73" s="172">
        <f>'Summary (1)'!AK75</f>
        <v>46446</v>
      </c>
    </row>
    <row r="74" spans="1:74" s="161" customFormat="1">
      <c r="A74" s="446" t="s">
        <v>114</v>
      </c>
      <c r="B74" s="454">
        <f>'Summary (1)'!$E76</f>
        <v>45717</v>
      </c>
      <c r="C74" s="172">
        <f>'Summary (1)'!$E76</f>
        <v>45717</v>
      </c>
      <c r="D74" s="172">
        <f>'Summary (1)'!$E76</f>
        <v>45717</v>
      </c>
      <c r="E74" s="172">
        <f>'Summary (1)'!$E76</f>
        <v>45717</v>
      </c>
      <c r="F74" s="172">
        <f>'Summary (1)'!$E76</f>
        <v>45717</v>
      </c>
      <c r="G74" s="684">
        <f>'Summary (1)'!$E76</f>
        <v>45717</v>
      </c>
      <c r="H74" s="456">
        <f>'Summary (1)'!$E76</f>
        <v>45717</v>
      </c>
      <c r="I74" s="454">
        <f>'Summary (1)'!$H76</f>
        <v>45717</v>
      </c>
      <c r="J74" s="172">
        <f>'Summary (1)'!$H76</f>
        <v>45717</v>
      </c>
      <c r="K74" s="172">
        <f>'Summary (1)'!$H76</f>
        <v>45717</v>
      </c>
      <c r="L74" s="172">
        <f>'Summary (1)'!$H76</f>
        <v>45717</v>
      </c>
      <c r="M74" s="172">
        <f>'Summary (1)'!$H76</f>
        <v>45717</v>
      </c>
      <c r="N74" s="684">
        <f>'Summary (1)'!$H76</f>
        <v>45717</v>
      </c>
      <c r="O74" s="456">
        <f>'Summary (1)'!$H76</f>
        <v>45717</v>
      </c>
      <c r="P74" s="454">
        <f>'Summary (1)'!$K76</f>
        <v>45717</v>
      </c>
      <c r="Q74" s="172">
        <f>'Summary (1)'!$K76</f>
        <v>45717</v>
      </c>
      <c r="R74" s="172">
        <f>'Summary (1)'!$K76</f>
        <v>45717</v>
      </c>
      <c r="S74" s="172">
        <f>'Summary (1)'!$K76</f>
        <v>45717</v>
      </c>
      <c r="T74" s="172">
        <f>'Summary (1)'!$K76</f>
        <v>45717</v>
      </c>
      <c r="U74" s="684">
        <f>'Summary (1)'!$K76</f>
        <v>45717</v>
      </c>
      <c r="V74" s="456">
        <f>'Summary (1)'!$K76</f>
        <v>45717</v>
      </c>
      <c r="W74" s="454">
        <f>'Summary (1)'!$N76</f>
        <v>45717</v>
      </c>
      <c r="X74" s="172">
        <f>'Summary (1)'!$N76</f>
        <v>45717</v>
      </c>
      <c r="Y74" s="172">
        <f>'Summary (1)'!$N76</f>
        <v>45717</v>
      </c>
      <c r="Z74" s="172">
        <f>'Summary (1)'!$N76</f>
        <v>45717</v>
      </c>
      <c r="AA74" s="172">
        <f>'Summary (1)'!$N76</f>
        <v>45717</v>
      </c>
      <c r="AB74" s="684">
        <f>'Summary (1)'!$N76</f>
        <v>45717</v>
      </c>
      <c r="AC74" s="456">
        <f>'Summary (1)'!$N76</f>
        <v>45717</v>
      </c>
      <c r="AD74" s="454">
        <f>'Summary (1)'!$Q76</f>
        <v>45717</v>
      </c>
      <c r="AE74" s="172">
        <f>'Summary (1)'!$Q76</f>
        <v>45717</v>
      </c>
      <c r="AF74" s="172">
        <f>'Summary (1)'!$Q76</f>
        <v>45717</v>
      </c>
      <c r="AG74" s="172">
        <f>'Summary (1)'!$Q76</f>
        <v>45717</v>
      </c>
      <c r="AH74" s="172">
        <f>'Summary (1)'!$Q76</f>
        <v>45717</v>
      </c>
      <c r="AI74" s="684">
        <f>'Summary (1)'!$Q76</f>
        <v>45717</v>
      </c>
      <c r="AJ74" s="456">
        <f>'Summary (1)'!$Q76</f>
        <v>45717</v>
      </c>
      <c r="AK74" s="454">
        <f>'Summary (1)'!$T76</f>
        <v>45717</v>
      </c>
      <c r="AL74" s="172">
        <f>'Summary (1)'!$T76</f>
        <v>45717</v>
      </c>
      <c r="AM74" s="172">
        <f>'Summary (1)'!$T76</f>
        <v>45717</v>
      </c>
      <c r="AN74" s="172">
        <f>'Summary (1)'!$T76</f>
        <v>45717</v>
      </c>
      <c r="AO74" s="172">
        <f>'Summary (1)'!$T76</f>
        <v>45717</v>
      </c>
      <c r="AP74" s="684">
        <f>'Summary (1)'!$T76</f>
        <v>45717</v>
      </c>
      <c r="AQ74" s="456">
        <f>'Summary (1)'!$T76</f>
        <v>45717</v>
      </c>
      <c r="AR74" s="454">
        <f>'Summary (1)'!$W76</f>
        <v>45717</v>
      </c>
      <c r="AS74" s="172">
        <f>'Summary (1)'!$W76</f>
        <v>45717</v>
      </c>
      <c r="AT74" s="172">
        <f>'Summary (1)'!$W76</f>
        <v>45717</v>
      </c>
      <c r="AU74" s="172">
        <f>'Summary (1)'!$W76</f>
        <v>45717</v>
      </c>
      <c r="AV74" s="172">
        <f>'Summary (1)'!$W76</f>
        <v>45717</v>
      </c>
      <c r="AW74" s="684">
        <f>'Summary (1)'!$W76</f>
        <v>45717</v>
      </c>
      <c r="AX74" s="456">
        <f>'Summary (1)'!$W76</f>
        <v>45717</v>
      </c>
      <c r="AY74" s="454">
        <f>'Summary (1)'!$Z76</f>
        <v>45717</v>
      </c>
      <c r="AZ74" s="172">
        <f>'Summary (1)'!$Z76</f>
        <v>45717</v>
      </c>
      <c r="BA74" s="172">
        <f>'Summary (1)'!$Z76</f>
        <v>45717</v>
      </c>
      <c r="BB74" s="172">
        <f>'Summary (1)'!$Z76</f>
        <v>45717</v>
      </c>
      <c r="BC74" s="172">
        <f>'Summary (1)'!$Z76</f>
        <v>45717</v>
      </c>
      <c r="BD74" s="684">
        <f>'Summary (1)'!$Z76</f>
        <v>45717</v>
      </c>
      <c r="BE74" s="456">
        <f>'Summary (1)'!$Z76</f>
        <v>45717</v>
      </c>
      <c r="BF74" s="454">
        <f>'Summary (1)'!$AC76</f>
        <v>45717</v>
      </c>
      <c r="BG74" s="172">
        <f>'Summary (1)'!$AC76</f>
        <v>45717</v>
      </c>
      <c r="BH74" s="172">
        <f>'Summary (1)'!$AC76</f>
        <v>45717</v>
      </c>
      <c r="BI74" s="172">
        <f>'Summary (1)'!$AC76</f>
        <v>45717</v>
      </c>
      <c r="BJ74" s="172">
        <f>'Summary (1)'!$AC76</f>
        <v>45717</v>
      </c>
      <c r="BK74" s="684">
        <f>'Summary (1)'!$AC76</f>
        <v>45717</v>
      </c>
      <c r="BL74" s="456">
        <f>'Summary (1)'!$AC76</f>
        <v>45717</v>
      </c>
      <c r="BM74" s="454">
        <f>'Summary (1)'!$AF76</f>
        <v>45717</v>
      </c>
      <c r="BN74" s="172">
        <f>'Summary (1)'!$AF76</f>
        <v>45717</v>
      </c>
      <c r="BO74" s="172">
        <f>'Summary (1)'!$AF76</f>
        <v>45717</v>
      </c>
      <c r="BP74" s="172">
        <f>'Summary (1)'!$AF76</f>
        <v>45717</v>
      </c>
      <c r="BQ74" s="172">
        <f>'Summary (1)'!$AF76</f>
        <v>45717</v>
      </c>
      <c r="BR74" s="684">
        <f>'Summary (1)'!$AF76</f>
        <v>45717</v>
      </c>
      <c r="BS74" s="456">
        <f>'Summary (1)'!$AF76</f>
        <v>45717</v>
      </c>
      <c r="BT74" s="172">
        <f>'Summary (1)'!AI76</f>
        <v>45717</v>
      </c>
      <c r="BU74" s="172">
        <f>'Summary (1)'!AJ76</f>
        <v>45717</v>
      </c>
      <c r="BV74" s="172">
        <f>'Summary (1)'!AK76</f>
        <v>45717</v>
      </c>
    </row>
    <row r="75" spans="1:74" s="161" customFormat="1" ht="15.95" thickBot="1">
      <c r="A75" s="447" t="s">
        <v>127</v>
      </c>
      <c r="B75" s="457">
        <f>'Summary (1)'!$E77</f>
        <v>0</v>
      </c>
      <c r="C75" s="458">
        <f>'Summary (1)'!$E77</f>
        <v>0</v>
      </c>
      <c r="D75" s="458">
        <f>'Summary (1)'!$E77</f>
        <v>0</v>
      </c>
      <c r="E75" s="458">
        <f>'Summary (1)'!$E77</f>
        <v>0</v>
      </c>
      <c r="F75" s="458">
        <f>'Summary (1)'!$E77</f>
        <v>0</v>
      </c>
      <c r="G75" s="685">
        <f>'Summary (1)'!$E77</f>
        <v>0</v>
      </c>
      <c r="H75" s="460">
        <f>'Summary (1)'!$E77</f>
        <v>0</v>
      </c>
      <c r="I75" s="457">
        <f>'Summary (1)'!$H77</f>
        <v>0</v>
      </c>
      <c r="J75" s="458">
        <f>'Summary (1)'!$H77</f>
        <v>0</v>
      </c>
      <c r="K75" s="458">
        <f>'Summary (1)'!$H77</f>
        <v>0</v>
      </c>
      <c r="L75" s="458">
        <f>'Summary (1)'!$H77</f>
        <v>0</v>
      </c>
      <c r="M75" s="458">
        <f>'Summary (1)'!$H77</f>
        <v>0</v>
      </c>
      <c r="N75" s="685">
        <f>'Summary (1)'!$H77</f>
        <v>0</v>
      </c>
      <c r="O75" s="460">
        <f>'Summary (1)'!$H77</f>
        <v>0</v>
      </c>
      <c r="P75" s="457">
        <f>'Summary (1)'!$K77</f>
        <v>0</v>
      </c>
      <c r="Q75" s="458">
        <f>'Summary (1)'!$K77</f>
        <v>0</v>
      </c>
      <c r="R75" s="458">
        <f>'Summary (1)'!$K77</f>
        <v>0</v>
      </c>
      <c r="S75" s="458">
        <f>'Summary (1)'!$K77</f>
        <v>0</v>
      </c>
      <c r="T75" s="458">
        <f>'Summary (1)'!$K77</f>
        <v>0</v>
      </c>
      <c r="U75" s="685">
        <f>'Summary (1)'!$K77</f>
        <v>0</v>
      </c>
      <c r="V75" s="460">
        <f>'Summary (1)'!$K77</f>
        <v>0</v>
      </c>
      <c r="W75" s="457">
        <f>'Summary (1)'!$N77</f>
        <v>0</v>
      </c>
      <c r="X75" s="458">
        <f>'Summary (1)'!$N77</f>
        <v>0</v>
      </c>
      <c r="Y75" s="458">
        <f>'Summary (1)'!$N77</f>
        <v>0</v>
      </c>
      <c r="Z75" s="458">
        <f>'Summary (1)'!$N77</f>
        <v>0</v>
      </c>
      <c r="AA75" s="458">
        <f>'Summary (1)'!$N77</f>
        <v>0</v>
      </c>
      <c r="AB75" s="685">
        <f>'Summary (1)'!$N77</f>
        <v>0</v>
      </c>
      <c r="AC75" s="460">
        <f>'Summary (1)'!$N77</f>
        <v>0</v>
      </c>
      <c r="AD75" s="457">
        <f>'Summary (1)'!$Q77</f>
        <v>0</v>
      </c>
      <c r="AE75" s="458">
        <f>'Summary (1)'!$Q77</f>
        <v>0</v>
      </c>
      <c r="AF75" s="458">
        <f>'Summary (1)'!$Q77</f>
        <v>0</v>
      </c>
      <c r="AG75" s="458">
        <f>'Summary (1)'!$Q77</f>
        <v>0</v>
      </c>
      <c r="AH75" s="458">
        <f>'Summary (1)'!$Q77</f>
        <v>0</v>
      </c>
      <c r="AI75" s="685">
        <f>'Summary (1)'!$Q77</f>
        <v>0</v>
      </c>
      <c r="AJ75" s="460">
        <f>'Summary (1)'!$Q77</f>
        <v>0</v>
      </c>
      <c r="AK75" s="457">
        <f>'Summary (1)'!$T77</f>
        <v>0</v>
      </c>
      <c r="AL75" s="458">
        <f>'Summary (1)'!$T77</f>
        <v>0</v>
      </c>
      <c r="AM75" s="458">
        <f>'Summary (1)'!$T77</f>
        <v>0</v>
      </c>
      <c r="AN75" s="458">
        <f>'Summary (1)'!$T77</f>
        <v>0</v>
      </c>
      <c r="AO75" s="458">
        <f>'Summary (1)'!$T77</f>
        <v>0</v>
      </c>
      <c r="AP75" s="685">
        <f>'Summary (1)'!$T77</f>
        <v>0</v>
      </c>
      <c r="AQ75" s="460">
        <f>'Summary (1)'!$T77</f>
        <v>0</v>
      </c>
      <c r="AR75" s="457">
        <f>'Summary (1)'!$W77</f>
        <v>0</v>
      </c>
      <c r="AS75" s="458">
        <f>'Summary (1)'!$W77</f>
        <v>0</v>
      </c>
      <c r="AT75" s="458">
        <f>'Summary (1)'!$W77</f>
        <v>0</v>
      </c>
      <c r="AU75" s="458">
        <f>'Summary (1)'!$W77</f>
        <v>0</v>
      </c>
      <c r="AV75" s="458">
        <f>'Summary (1)'!$W77</f>
        <v>0</v>
      </c>
      <c r="AW75" s="685">
        <f>'Summary (1)'!$W77</f>
        <v>0</v>
      </c>
      <c r="AX75" s="460">
        <f>'Summary (1)'!$W77</f>
        <v>0</v>
      </c>
      <c r="AY75" s="457">
        <f>'Summary (1)'!$Z77</f>
        <v>0</v>
      </c>
      <c r="AZ75" s="458">
        <f>'Summary (1)'!$Z77</f>
        <v>0</v>
      </c>
      <c r="BA75" s="458">
        <f>'Summary (1)'!$Z77</f>
        <v>0</v>
      </c>
      <c r="BB75" s="458">
        <f>'Summary (1)'!$Z77</f>
        <v>0</v>
      </c>
      <c r="BC75" s="458">
        <f>'Summary (1)'!$Z77</f>
        <v>0</v>
      </c>
      <c r="BD75" s="685">
        <f>'Summary (1)'!$Z77</f>
        <v>0</v>
      </c>
      <c r="BE75" s="460">
        <f>'Summary (1)'!$Z77</f>
        <v>0</v>
      </c>
      <c r="BF75" s="457">
        <f>'Summary (1)'!$AC77</f>
        <v>0</v>
      </c>
      <c r="BG75" s="458">
        <f>'Summary (1)'!$AC77</f>
        <v>0</v>
      </c>
      <c r="BH75" s="458">
        <f>'Summary (1)'!$AC77</f>
        <v>0</v>
      </c>
      <c r="BI75" s="458">
        <f>'Summary (1)'!$AC77</f>
        <v>0</v>
      </c>
      <c r="BJ75" s="458">
        <f>'Summary (1)'!$AC77</f>
        <v>0</v>
      </c>
      <c r="BK75" s="685">
        <f>'Summary (1)'!$AC77</f>
        <v>0</v>
      </c>
      <c r="BL75" s="460">
        <f>'Summary (1)'!$AC77</f>
        <v>0</v>
      </c>
      <c r="BM75" s="457">
        <f>'Summary (1)'!$AF77</f>
        <v>0</v>
      </c>
      <c r="BN75" s="458">
        <f>'Summary (1)'!$AF77</f>
        <v>0</v>
      </c>
      <c r="BO75" s="458">
        <f>'Summary (1)'!$AF77</f>
        <v>0</v>
      </c>
      <c r="BP75" s="458">
        <f>'Summary (1)'!$AF77</f>
        <v>0</v>
      </c>
      <c r="BQ75" s="458">
        <f>'Summary (1)'!$AF77</f>
        <v>0</v>
      </c>
      <c r="BR75" s="685">
        <f>'Summary (1)'!$AF77</f>
        <v>0</v>
      </c>
      <c r="BS75" s="460">
        <f>'Summary (1)'!$AF77</f>
        <v>0</v>
      </c>
      <c r="BT75" s="430"/>
      <c r="BU75" s="430"/>
      <c r="BV75" s="431"/>
    </row>
  </sheetData>
  <sheetProtection formatCells="0" formatColumns="0" formatRows="0" insertHyperlinks="0" sort="0" autoFilter="0" pivotTables="0"/>
  <mergeCells count="62">
    <mergeCell ref="B55:E55"/>
    <mergeCell ref="I55:L55"/>
    <mergeCell ref="P55:S55"/>
    <mergeCell ref="I7:O7"/>
    <mergeCell ref="D9:E10"/>
    <mergeCell ref="B9:C10"/>
    <mergeCell ref="I8:O8"/>
    <mergeCell ref="I9:J10"/>
    <mergeCell ref="K9:L10"/>
    <mergeCell ref="C7:H7"/>
    <mergeCell ref="AT9:AU10"/>
    <mergeCell ref="BM8:BS8"/>
    <mergeCell ref="AD7:AJ7"/>
    <mergeCell ref="W7:AC7"/>
    <mergeCell ref="P7:V7"/>
    <mergeCell ref="W9:X10"/>
    <mergeCell ref="Y9:Z10"/>
    <mergeCell ref="AK7:AQ7"/>
    <mergeCell ref="AR7:AX7"/>
    <mergeCell ref="AY7:BE7"/>
    <mergeCell ref="BF7:BL7"/>
    <mergeCell ref="BM7:BS7"/>
    <mergeCell ref="AR9:AS10"/>
    <mergeCell ref="BM56:BO56"/>
    <mergeCell ref="AY56:BA56"/>
    <mergeCell ref="BF56:BH56"/>
    <mergeCell ref="AY55:BB55"/>
    <mergeCell ref="BF55:BI55"/>
    <mergeCell ref="BM55:BP55"/>
    <mergeCell ref="AK56:AM56"/>
    <mergeCell ref="AR56:AT56"/>
    <mergeCell ref="AK55:AN55"/>
    <mergeCell ref="AR55:AU55"/>
    <mergeCell ref="W56:Y56"/>
    <mergeCell ref="AD56:AF56"/>
    <mergeCell ref="W55:Z55"/>
    <mergeCell ref="AD55:AG55"/>
    <mergeCell ref="BT6:BV6"/>
    <mergeCell ref="B56:D56"/>
    <mergeCell ref="I56:K56"/>
    <mergeCell ref="P56:R56"/>
    <mergeCell ref="P8:V8"/>
    <mergeCell ref="B8:H8"/>
    <mergeCell ref="P9:Q10"/>
    <mergeCell ref="R9:S10"/>
    <mergeCell ref="W8:AC8"/>
    <mergeCell ref="AK8:AQ8"/>
    <mergeCell ref="AK9:AL10"/>
    <mergeCell ref="AM9:AN10"/>
    <mergeCell ref="AD8:AJ8"/>
    <mergeCell ref="AD9:AE10"/>
    <mergeCell ref="AF9:AG10"/>
    <mergeCell ref="AR8:AX8"/>
    <mergeCell ref="BT8:BV8"/>
    <mergeCell ref="BM9:BN10"/>
    <mergeCell ref="BO9:BP10"/>
    <mergeCell ref="AY9:AZ10"/>
    <mergeCell ref="BA9:BB10"/>
    <mergeCell ref="AY8:BE8"/>
    <mergeCell ref="BF8:BL8"/>
    <mergeCell ref="BF9:BG10"/>
    <mergeCell ref="BH9:BI10"/>
  </mergeCells>
  <phoneticPr fontId="0" type="noConversion"/>
  <conditionalFormatting sqref="B12:D54 I12:K54 P12:R54 W12:Y54 AD12:AF54 AK12:AM54 AR12:AT54 AY12:BA54 BF12:BH54 BM12:BO54">
    <cfRule type="expression" dxfId="475" priority="184">
      <formula>$A12=""</formula>
    </cfRule>
    <cfRule type="containsBlanks" dxfId="474" priority="186">
      <formula>LEN(TRIM(B12))=0</formula>
    </cfRule>
  </conditionalFormatting>
  <conditionalFormatting sqref="B56:BP59">
    <cfRule type="expression" dxfId="473" priority="2">
      <formula>B$74&gt;B$73</formula>
    </cfRule>
  </conditionalFormatting>
  <conditionalFormatting sqref="F55:I55">
    <cfRule type="expression" dxfId="472" priority="36">
      <formula>F$74&gt;F$73</formula>
    </cfRule>
  </conditionalFormatting>
  <conditionalFormatting sqref="M57 O57 T57 V57 AA57 AC57 AH57 AJ57 AO57 AQ57 AV57 AX57 BC57 BE57 BJ57 BL57 BQ57 BS57 F57 H57">
    <cfRule type="containsBlanks" dxfId="471" priority="157">
      <formula>LEN(TRIM(F57))=0</formula>
    </cfRule>
  </conditionalFormatting>
  <conditionalFormatting sqref="M55:O59 T55:V59 AA55:AC59 AH55:AJ59 AO55:AQ59 AV55:AX59 BC55:BE59 BJ55:BL59 BQ55:BS59 B12:BS54 B55">
    <cfRule type="expression" dxfId="470" priority="159">
      <formula>B$74&gt;B$73</formula>
    </cfRule>
  </conditionalFormatting>
  <conditionalFormatting sqref="P55">
    <cfRule type="expression" dxfId="469" priority="34">
      <formula>P$74&gt;P$73</formula>
    </cfRule>
  </conditionalFormatting>
  <conditionalFormatting sqref="W55">
    <cfRule type="expression" dxfId="468" priority="32">
      <formula>W$74&gt;W$73</formula>
    </cfRule>
  </conditionalFormatting>
  <conditionalFormatting sqref="AD55">
    <cfRule type="expression" dxfId="467" priority="30">
      <formula>AD$74&gt;AD$73</formula>
    </cfRule>
  </conditionalFormatting>
  <conditionalFormatting sqref="AK55">
    <cfRule type="expression" dxfId="466" priority="28">
      <formula>AK$74&gt;AK$73</formula>
    </cfRule>
  </conditionalFormatting>
  <conditionalFormatting sqref="AR55">
    <cfRule type="expression" dxfId="465" priority="26">
      <formula>AR$74&gt;AR$73</formula>
    </cfRule>
  </conditionalFormatting>
  <conditionalFormatting sqref="AY55">
    <cfRule type="expression" dxfId="464" priority="24">
      <formula>AY$74&gt;AY$73</formula>
    </cfRule>
  </conditionalFormatting>
  <conditionalFormatting sqref="BF55">
    <cfRule type="expression" dxfId="463" priority="22">
      <formula>BF$74&gt;BF$73</formula>
    </cfRule>
  </conditionalFormatting>
  <conditionalFormatting sqref="BM55">
    <cfRule type="expression" dxfId="462" priority="20">
      <formula>BM$74&gt;BM$73</formula>
    </cfRule>
  </conditionalFormatting>
  <printOptions headings="1"/>
  <pageMargins left="0.25" right="0.25" top="0.75" bottom="0.75" header="0.3" footer="0.3"/>
  <pageSetup scale="38" fitToWidth="0" orientation="landscape" r:id="rId1"/>
  <headerFooter alignWithMargins="0"/>
  <ignoredErrors>
    <ignoredError sqref="G58 BR58 BD58 BK58 AW58 AP58 AI58 AB58 U58 N58" formula="1"/>
    <ignoredError sqref="H12:H13 BE12 BL12 BS12 H14:H54 O12:O13 O14:O54 V12:V13 V14:V54 AC12:AC13 AC14:AC54 AJ12 AJ13:AJ54 AQ12 AQ13:AQ54 AX12 AX13:AX54 O57 V57 AC57 AJ57 AQ57 AX57 BE57 BL57 BS57"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399219CD-C8A5-437F-B738-A0DE8497E02B}">
            <xm:f>B$71&gt;'Summary (1)'!$D$6</xm:f>
            <x14:dxf>
              <fill>
                <patternFill>
                  <bgColor theme="0" tint="-0.499984740745262"/>
                </patternFill>
              </fill>
            </x14:dxf>
          </x14:cfRule>
          <xm:sqref>B56:BP59</xm:sqref>
        </x14:conditionalFormatting>
        <x14:conditionalFormatting xmlns:xm="http://schemas.microsoft.com/office/excel/2006/main">
          <x14:cfRule type="expression" priority="19" id="{6CE44949-F5E6-4123-95D6-18747CFBE5A7}">
            <xm:f>B$71&gt;'Summary (1)'!$D$6</xm:f>
            <x14:dxf>
              <fill>
                <patternFill>
                  <bgColor theme="0" tint="-0.499984740745262"/>
                </patternFill>
              </fill>
            </x14:dxf>
          </x14:cfRule>
          <xm:sqref>M55:O59 T55:V59 AA55:AC59 AH55:AJ59 AO55:AQ59 AV55:AX59 BC55:BE59 BJ55:BL59 B8:BS54 B55 F55:I55 BQ55:BS59</xm:sqref>
        </x14:conditionalFormatting>
        <x14:conditionalFormatting xmlns:xm="http://schemas.microsoft.com/office/excel/2006/main">
          <x14:cfRule type="expression" priority="35" id="{1FEAA1C2-A30C-46FB-B5C1-5AC8756C40A9}">
            <xm:f>P$71&gt;'Summary (1)'!$D$6</xm:f>
            <x14:dxf>
              <fill>
                <patternFill>
                  <bgColor theme="0" tint="-0.499984740745262"/>
                </patternFill>
              </fill>
            </x14:dxf>
          </x14:cfRule>
          <xm:sqref>P55</xm:sqref>
        </x14:conditionalFormatting>
        <x14:conditionalFormatting xmlns:xm="http://schemas.microsoft.com/office/excel/2006/main">
          <x14:cfRule type="expression" priority="33" id="{47EE612D-AD92-48B8-B305-D98F433AD25B}">
            <xm:f>W$71&gt;'Summary (1)'!$D$6</xm:f>
            <x14:dxf>
              <fill>
                <patternFill>
                  <bgColor theme="0" tint="-0.499984740745262"/>
                </patternFill>
              </fill>
            </x14:dxf>
          </x14:cfRule>
          <xm:sqref>W55</xm:sqref>
        </x14:conditionalFormatting>
        <x14:conditionalFormatting xmlns:xm="http://schemas.microsoft.com/office/excel/2006/main">
          <x14:cfRule type="expression" priority="31" id="{F0643E3F-E391-434A-AE10-79C8D3E9132C}">
            <xm:f>AD$71&gt;'Summary (1)'!$D$6</xm:f>
            <x14:dxf>
              <fill>
                <patternFill>
                  <bgColor theme="0" tint="-0.499984740745262"/>
                </patternFill>
              </fill>
            </x14:dxf>
          </x14:cfRule>
          <xm:sqref>AD55</xm:sqref>
        </x14:conditionalFormatting>
        <x14:conditionalFormatting xmlns:xm="http://schemas.microsoft.com/office/excel/2006/main">
          <x14:cfRule type="expression" priority="29" id="{D5143F15-A092-4708-BCE8-8278A37702B2}">
            <xm:f>AK$71&gt;'Summary (1)'!$D$6</xm:f>
            <x14:dxf>
              <fill>
                <patternFill>
                  <bgColor theme="0" tint="-0.499984740745262"/>
                </patternFill>
              </fill>
            </x14:dxf>
          </x14:cfRule>
          <xm:sqref>AK55</xm:sqref>
        </x14:conditionalFormatting>
        <x14:conditionalFormatting xmlns:xm="http://schemas.microsoft.com/office/excel/2006/main">
          <x14:cfRule type="expression" priority="27" id="{BF582430-FBAD-4431-BB8C-7EAC86F3E2F5}">
            <xm:f>AR$71&gt;'Summary (1)'!$D$6</xm:f>
            <x14:dxf>
              <fill>
                <patternFill>
                  <bgColor theme="0" tint="-0.499984740745262"/>
                </patternFill>
              </fill>
            </x14:dxf>
          </x14:cfRule>
          <xm:sqref>AR55</xm:sqref>
        </x14:conditionalFormatting>
        <x14:conditionalFormatting xmlns:xm="http://schemas.microsoft.com/office/excel/2006/main">
          <x14:cfRule type="expression" priority="25" id="{F5DE4F9C-16CE-46CC-AAD6-111ED7A0F0B5}">
            <xm:f>AY$71&gt;'Summary (1)'!$D$6</xm:f>
            <x14:dxf>
              <fill>
                <patternFill>
                  <bgColor theme="0" tint="-0.499984740745262"/>
                </patternFill>
              </fill>
            </x14:dxf>
          </x14:cfRule>
          <xm:sqref>AY55</xm:sqref>
        </x14:conditionalFormatting>
        <x14:conditionalFormatting xmlns:xm="http://schemas.microsoft.com/office/excel/2006/main">
          <x14:cfRule type="expression" priority="23" id="{6EC636A8-6395-443E-9499-159AAC50F259}">
            <xm:f>BF$71&gt;'Summary (1)'!$D$6</xm:f>
            <x14:dxf>
              <fill>
                <patternFill>
                  <bgColor theme="0" tint="-0.499984740745262"/>
                </patternFill>
              </fill>
            </x14:dxf>
          </x14:cfRule>
          <xm:sqref>BF55</xm:sqref>
        </x14:conditionalFormatting>
        <x14:conditionalFormatting xmlns:xm="http://schemas.microsoft.com/office/excel/2006/main">
          <x14:cfRule type="expression" priority="21" id="{79A5EE18-6FD2-4856-9271-791C6B824BB6}">
            <xm:f>BM$71&gt;'Summary (1)'!$D$6</xm:f>
            <x14:dxf>
              <fill>
                <patternFill>
                  <bgColor theme="0" tint="-0.499984740745262"/>
                </patternFill>
              </fill>
            </x14:dxf>
          </x14:cfRule>
          <xm:sqref>BM55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tention_x0020_Years xmlns="b277acee-cfae-4959-b81e-c4b28977524d">Forever</Retention_x0020_Years>
    <Fiscal_x0020_Year xmlns="b277acee-cfae-4959-b81e-c4b28977524d">
      <Value>FY 16-17</Value>
      <Value>FY 17-18</Value>
      <Value>FY 18-19</Value>
    </Fiscal_x0020_Year>
    <Grant_x0020_Type xmlns="e75af1de-34b0-43f6-becd-727182f3f4cc" xsi:nil="true"/>
    <Program xmlns="b277acee-cfae-4959-b81e-c4b28977524d">
      <Value>CYHI</Value>
    </Program>
    <Grant_x0020_Name xmlns="b277acee-cfae-4959-b81e-c4b28977524d">
      <Value>161 HSA CYHI LGBTQQ</Value>
    </Grant_x0020_Name>
    <Doc_x0020_Type xmlns="e75af1de-34b0-43f6-becd-727182f3f4cc">
      <Value>Budget</Value>
    </Doc_x0020_Type>
    <SharedWithUsers xmlns="47e4b3f4-44a2-4921-b2a9-b1306db76b9e">
      <UserInfo>
        <DisplayName>Mary Kate Bacalao</DisplayName>
        <AccountId>578</AccountId>
        <AccountType/>
      </UserInfo>
      <UserInfo>
        <DisplayName>Ilsa Lund</DisplayName>
        <AccountId>139</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C459CACBEE2234087EBD456CBDD0AA3" ma:contentTypeVersion="9" ma:contentTypeDescription="Create a new document." ma:contentTypeScope="" ma:versionID="1bf1e9c86ee20cefc2b419a6cf1e6475">
  <xsd:schema xmlns:xsd="http://www.w3.org/2001/XMLSchema" xmlns:xs="http://www.w3.org/2001/XMLSchema" xmlns:p="http://schemas.microsoft.com/office/2006/metadata/properties" xmlns:ns2="e75af1de-34b0-43f6-becd-727182f3f4cc" xmlns:ns3="b277acee-cfae-4959-b81e-c4b28977524d" xmlns:ns4="47e4b3f4-44a2-4921-b2a9-b1306db76b9e" targetNamespace="http://schemas.microsoft.com/office/2006/metadata/properties" ma:root="true" ma:fieldsID="2b6e234c38ad30dc0a539ff5663858f5" ns2:_="" ns3:_="" ns4:_="">
    <xsd:import namespace="e75af1de-34b0-43f6-becd-727182f3f4cc"/>
    <xsd:import namespace="b277acee-cfae-4959-b81e-c4b28977524d"/>
    <xsd:import namespace="47e4b3f4-44a2-4921-b2a9-b1306db76b9e"/>
    <xsd:element name="properties">
      <xsd:complexType>
        <xsd:sequence>
          <xsd:element name="documentManagement">
            <xsd:complexType>
              <xsd:all>
                <xsd:element ref="ns2:Doc_x0020_Type" minOccurs="0"/>
                <xsd:element ref="ns3:Grant_x0020_Name" minOccurs="0"/>
                <xsd:element ref="ns2:Grant_x0020_Type" minOccurs="0"/>
                <xsd:element ref="ns3:Program" minOccurs="0"/>
                <xsd:element ref="ns3:Fiscal_x0020_Year" minOccurs="0"/>
                <xsd:element ref="ns4:SharedWithUsers" minOccurs="0"/>
                <xsd:element ref="ns4:SharedWithDetails" minOccurs="0"/>
                <xsd:element ref="ns3:Retention_x0020_Yea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5af1de-34b0-43f6-becd-727182f3f4cc" elementFormDefault="qualified">
    <xsd:import namespace="http://schemas.microsoft.com/office/2006/documentManagement/types"/>
    <xsd:import namespace="http://schemas.microsoft.com/office/infopath/2007/PartnerControls"/>
    <xsd:element name="Doc_x0020_Type" ma:index="2" nillable="true" ma:displayName="Doc Type" ma:internalName="Doc_x0020_Type">
      <xsd:complexType>
        <xsd:complexContent>
          <xsd:extension base="dms:MultiChoice">
            <xsd:sequence>
              <xsd:element name="Value" maxOccurs="unbounded" minOccurs="0" nillable="true">
                <xsd:simpleType>
                  <xsd:restriction base="dms:Choice">
                    <xsd:enumeration value="Budget"/>
                    <xsd:enumeration value="Contract"/>
                    <xsd:enumeration value="Fund Acct"/>
                    <xsd:enumeration value="Invoice"/>
                    <xsd:enumeration value="Report"/>
                  </xsd:restriction>
                </xsd:simpleType>
              </xsd:element>
            </xsd:sequence>
          </xsd:extension>
        </xsd:complexContent>
      </xsd:complexType>
    </xsd:element>
    <xsd:element name="Grant_x0020_Type" ma:index="4" nillable="true" ma:displayName="Grant Type" ma:format="Dropdown" ma:internalName="Grant_x0020_Type">
      <xsd:simpleType>
        <xsd:restriction base="dms:Choice">
          <xsd:enumeration value="Civic/Religious"/>
          <xsd:enumeration value="Corporation"/>
          <xsd:enumeration value="Foundation"/>
          <xsd:enumeration value="Private"/>
          <xsd:enumeration value="Public-Federal"/>
          <xsd:enumeration value="Public-Local"/>
          <xsd:enumeration value="Public-State"/>
        </xsd:restriction>
      </xsd:simpleType>
    </xsd:element>
  </xsd:schema>
  <xsd:schema xmlns:xsd="http://www.w3.org/2001/XMLSchema" xmlns:xs="http://www.w3.org/2001/XMLSchema" xmlns:dms="http://schemas.microsoft.com/office/2006/documentManagement/types" xmlns:pc="http://schemas.microsoft.com/office/infopath/2007/PartnerControls" targetNamespace="b277acee-cfae-4959-b81e-c4b28977524d" elementFormDefault="qualified">
    <xsd:import namespace="http://schemas.microsoft.com/office/2006/documentManagement/types"/>
    <xsd:import namespace="http://schemas.microsoft.com/office/infopath/2007/PartnerControls"/>
    <xsd:element name="Grant_x0020_Name" ma:index="3" nillable="true" ma:displayName="Grant" ma:internalName="Grant_x0020_Name">
      <xsd:complexType>
        <xsd:complexContent>
          <xsd:extension base="dms:MultiChoice">
            <xsd:sequence>
              <xsd:element name="Value" maxOccurs="unbounded" minOccurs="0" nillable="true">
                <xsd:simpleType>
                  <xsd:restriction base="dms:Choice">
                    <xsd:enumeration value="005 ACYF Outreach"/>
                    <xsd:enumeration value="010 ACYF Basic Center"/>
                    <xsd:enumeration value="016 MOHCD CDBG Case Management"/>
                    <xsd:enumeration value="020 CSAS"/>
                    <xsd:enumeration value="029 HUH COMP HOUSING C-3"/>
                    <xsd:enumeration value="030 HSA Preventive Services"/>
                    <xsd:enumeration value="041 MOHCD CDBG Shelter Operations"/>
                    <xsd:enumeration value="070 OES"/>
                    <xsd:enumeration value="097 HUD SHP ATI"/>
                    <xsd:enumeration value="115 MOHCD HOPWA"/>
                    <xsd:enumeration value="122 HIV Specialty"/>
                    <xsd:enumeration value="126 HUH CASE MANAGEMENT"/>
                    <xsd:enumeration value="127A HUH ATTENDANT CARE"/>
                    <xsd:enumeration value="127B HUH (GF) ATTENDANT CARE"/>
                    <xsd:enumeration value="131 HSA Lark Inn"/>
                    <xsd:enumeration value="138 HSA Ellis St"/>
                    <xsd:enumeration value="150 LOFT reimbursement"/>
                    <xsd:enumeration value="151 HSA THP Plus LEASE"/>
                    <xsd:enumeration value="156 DCY&amp;F Hire Up FT"/>
                    <xsd:enumeration value="161 HSA CYHI LGBTQQ"/>
                    <xsd:enumeration value="162 HSA Street Outreach"/>
                    <xsd:enumeration value="163  HUD G House"/>
                    <xsd:enumeration value="164 HSA G House"/>
                    <xsd:enumeration value="166 HSA Youth Empl"/>
                    <xsd:enumeration value="176 Port of SF"/>
                    <xsd:enumeration value="178 DCYF VP/Alternative ED"/>
                    <xsd:enumeration value="183 DCYF Emergency Housing"/>
                    <xsd:enumeration value="185 DCYF Third Street"/>
                    <xsd:enumeration value="190 Hucks subcontract-MSC"/>
                    <xsd:enumeration value="192 Edgewood Sub"/>
                    <xsd:enumeration value="202 CDC"/>
                    <xsd:enumeration value="205 A MHSA Housing"/>
                    <xsd:enumeration value="205 B MHSA Peer"/>
                    <xsd:enumeration value="302 3rd St NIH"/>
                    <xsd:enumeration value="303 JobsNOW"/>
                    <xsd:enumeration value="304 CHPY"/>
                    <xsd:enumeration value="305 OEWD YSB Retail Bootcamp"/>
                    <xsd:enumeration value="310 Part D FSN"/>
                    <xsd:enumeration value="313 Third Street CDC"/>
                    <xsd:enumeration value="350 OEWD Hospitality"/>
                    <xsd:enumeration value="360 HSA 1020 Haight Street"/>
                    <xsd:enumeration value="370 HSA Edward II"/>
                    <xsd:enumeration value="380 NCCLF NPDP Capital Grant"/>
                  </xsd:restriction>
                </xsd:simpleType>
              </xsd:element>
            </xsd:sequence>
          </xsd:extension>
        </xsd:complexContent>
      </xsd:complexType>
    </xsd:element>
    <xsd:element name="Program" ma:index="5" nillable="true" ma:displayName="Program" ma:internalName="Program">
      <xsd:complexType>
        <xsd:complexContent>
          <xsd:extension base="dms:MultiChoice">
            <xsd:sequence>
              <xsd:element name="Value" maxOccurs="unbounded" minOccurs="0" nillable="true">
                <xsd:simpleType>
                  <xsd:restriction base="dms:Choice">
                    <xsd:enumeration value="Admin, IT, HR"/>
                    <xsd:enumeration value="Development"/>
                    <xsd:enumeration value="1020 Haight"/>
                    <xsd:enumeration value="3rd St"/>
                    <xsd:enumeration value="ACAC"/>
                    <xsd:enumeration value="Art"/>
                    <xsd:enumeration value="BHT"/>
                    <xsd:enumeration value="CYHI"/>
                    <xsd:enumeration value="DYS"/>
                    <xsd:enumeration value="Edward II"/>
                    <xsd:enumeration value="Ellis Apts"/>
                    <xsd:enumeration value="Geary House"/>
                    <xsd:enumeration value="HSRC &amp; Outreach"/>
                    <xsd:enumeration value="Larkin St Academy"/>
                    <xsd:enumeration value="Lark Inn"/>
                    <xsd:enumeration value="LEASE"/>
                    <xsd:enumeration value="Loft"/>
                    <xsd:enumeration value="Michael Baxter Clinic"/>
                    <xsd:enumeration value="Property Management"/>
                    <xsd:enumeration value="R &amp; E"/>
                    <xsd:enumeration value="Routz"/>
                    <xsd:enumeration value="YAB"/>
                    <xsd:enumeration value="Youth Force"/>
                  </xsd:restriction>
                </xsd:simpleType>
              </xsd:element>
            </xsd:sequence>
          </xsd:extension>
        </xsd:complexContent>
      </xsd:complexType>
    </xsd:element>
    <xsd:element name="Fiscal_x0020_Year" ma:index="6" nillable="true" ma:displayName="Fiscal Year" ma:internalName="Fiscal_x0020_Year">
      <xsd:complexType>
        <xsd:complexContent>
          <xsd:extension base="dms:MultiChoice">
            <xsd:sequence>
              <xsd:element name="Value" maxOccurs="unbounded" minOccurs="0" nillable="true">
                <xsd:simpleType>
                  <xsd:restriction base="dms:Choice">
                    <xsd:enumeration value="FY 05-06"/>
                    <xsd:enumeration value="FY 06-07"/>
                    <xsd:enumeration value="FY 07-08"/>
                    <xsd:enumeration value="FY 08-09"/>
                    <xsd:enumeration value="FY 09-10"/>
                    <xsd:enumeration value="FY 10-11"/>
                    <xsd:enumeration value="FY 11-12"/>
                    <xsd:enumeration value="FY 12-13"/>
                    <xsd:enumeration value="FY 13-14"/>
                    <xsd:enumeration value="FY 14-15"/>
                    <xsd:enumeration value="FY 15-16"/>
                    <xsd:enumeration value="FY 16-17"/>
                    <xsd:enumeration value="FY 17-18"/>
                    <xsd:enumeration value="FY 18-19"/>
                    <xsd:enumeration value="FY 19-20"/>
                  </xsd:restriction>
                </xsd:simpleType>
              </xsd:element>
            </xsd:sequence>
          </xsd:extension>
        </xsd:complexContent>
      </xsd:complexType>
    </xsd:element>
    <xsd:element name="Retention_x0020_Years" ma:index="15" nillable="true" ma:displayName="Retention" ma:description="In Years" ma:format="Dropdown" ma:internalName="Retention_x0020_Years">
      <xsd:simpleType>
        <xsd:restriction base="dms:Choice">
          <xsd:enumeration value="7"/>
          <xsd:enumeration value="10"/>
          <xsd:enumeration value="Forever"/>
        </xsd:restriction>
      </xsd:simpleType>
    </xsd:element>
  </xsd:schema>
  <xsd:schema xmlns:xsd="http://www.w3.org/2001/XMLSchema" xmlns:xs="http://www.w3.org/2001/XMLSchema" xmlns:dms="http://schemas.microsoft.com/office/2006/documentManagement/types" xmlns:pc="http://schemas.microsoft.com/office/infopath/2007/PartnerControls" targetNamespace="47e4b3f4-44a2-4921-b2a9-b1306db76b9e"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D23697-1505-4F33-AA76-CE06E1DAAD0D}"/>
</file>

<file path=customXml/itemProps2.xml><?xml version="1.0" encoding="utf-8"?>
<ds:datastoreItem xmlns:ds="http://schemas.openxmlformats.org/officeDocument/2006/customXml" ds:itemID="{D4DBD744-5F6F-4E82-9F6D-70F4D263A456}"/>
</file>

<file path=customXml/itemProps3.xml><?xml version="1.0" encoding="utf-8"?>
<ds:datastoreItem xmlns:ds="http://schemas.openxmlformats.org/officeDocument/2006/customXml" ds:itemID="{02053F56-B2E4-4A78-9406-80394F3FE51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McCarthy</dc:creator>
  <cp:keywords/>
  <dc:description/>
  <cp:lastModifiedBy>Cricket Miller</cp:lastModifiedBy>
  <cp:revision/>
  <dcterms:created xsi:type="dcterms:W3CDTF">1999-02-11T17:54:21Z</dcterms:created>
  <dcterms:modified xsi:type="dcterms:W3CDTF">2024-10-09T16:32:02Z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0x010100FC459CACBEE2234087EBD456CBDD0AA3</vt:lpwstr>
  </property>
  <property fmtid="{D5CDD505-2E9C-101B-9397-08002B2CF9AE}" pid="3" name="Fiscal Year">
    <vt:lpwstr/>
  </property>
  <property fmtid="{D5CDD505-2E9C-101B-9397-08002B2CF9AE}" pid="4" name="Grant Type">
    <vt:lpwstr/>
  </property>
  <property fmtid="{D5CDD505-2E9C-101B-9397-08002B2CF9AE}" pid="5" name="Fiscal Year 2">
    <vt:lpwstr/>
  </property>
  <property fmtid="{D5CDD505-2E9C-101B-9397-08002B2CF9AE}" pid="6" name="Grant Document">
    <vt:lpwstr/>
  </property>
</Properties>
</file>